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22"/>
  <workbookPr/>
  <mc:AlternateContent xmlns:mc="http://schemas.openxmlformats.org/markup-compatibility/2006">
    <mc:Choice Requires="x15">
      <x15ac:absPath xmlns:x15ac="http://schemas.microsoft.com/office/spreadsheetml/2010/11/ac" url="/Users/khemrazsoneah-naiko/Desktop/"/>
    </mc:Choice>
  </mc:AlternateContent>
  <xr:revisionPtr revIDLastSave="0" documentId="8_{38FB5DB9-13E4-284A-B4AF-C0567BD001F2}" xr6:coauthVersionLast="47" xr6:coauthVersionMax="47" xr10:uidLastSave="{00000000-0000-0000-0000-000000000000}"/>
  <bookViews>
    <workbookView xWindow="0" yWindow="0" windowWidth="25600" windowHeight="16000" activeTab="1" xr2:uid="{00000000-000D-0000-FFFF-FFFF00000000}"/>
  </bookViews>
  <sheets>
    <sheet name="MAA TRIAL -7 MAR - WOMEN" sheetId="2" r:id="rId1"/>
    <sheet name="MAA TRIALS - 7 MAR - MEN" sheetId="3" r:id="rId2"/>
    <sheet name="MASTER LIST" sheetId="4" r:id="rId3"/>
    <sheet name="EVENT" sheetId="5" state="hidden" r:id="rId4"/>
    <sheet name="CLUBS" sheetId="6" state="hidden" r:id="rId5"/>
  </sheets>
  <externalReferences>
    <externalReference r:id="rId6"/>
  </externalReferences>
  <definedNames>
    <definedName name="_xlnm._FilterDatabase" localSheetId="2" hidden="1">'MASTER LIST'!$A$1:$N$1747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72" i="3" l="1" a="1"/>
  <c r="K272" i="3" s="1"/>
  <c r="J272" i="3" a="1"/>
  <c r="J272" i="3" s="1"/>
  <c r="I272" i="3" a="1"/>
  <c r="I272" i="3" s="1"/>
  <c r="H272" i="3" a="1"/>
  <c r="H272" i="3" s="1"/>
  <c r="G272" i="3" a="1"/>
  <c r="G272" i="3" s="1"/>
  <c r="F272" i="3" a="1"/>
  <c r="F272" i="3" s="1"/>
  <c r="F16" i="3" a="1"/>
  <c r="F16" i="3" s="1"/>
  <c r="G16" i="3" a="1"/>
  <c r="G16" i="3" s="1"/>
  <c r="H16" i="3" a="1"/>
  <c r="H16" i="3" s="1"/>
  <c r="I16" i="3" a="1"/>
  <c r="I16" i="3" s="1"/>
  <c r="J16" i="3" a="1"/>
  <c r="J16" i="3" s="1"/>
  <c r="K16" i="3" a="1"/>
  <c r="K16" i="3"/>
  <c r="F116" i="3" a="1"/>
  <c r="F116" i="3" s="1"/>
  <c r="G116" i="3" a="1"/>
  <c r="G116" i="3" s="1"/>
  <c r="H116" i="3" a="1"/>
  <c r="H116" i="3" s="1"/>
  <c r="I116" i="3" a="1"/>
  <c r="I116" i="3" s="1"/>
  <c r="J116" i="3" a="1"/>
  <c r="J116" i="3" s="1"/>
  <c r="K116" i="3" a="1"/>
  <c r="K116" i="3" s="1"/>
  <c r="F117" i="3" a="1"/>
  <c r="F117" i="3" s="1"/>
  <c r="G117" i="3" a="1"/>
  <c r="G117" i="3" s="1"/>
  <c r="H117" i="3" a="1"/>
  <c r="H117" i="3" s="1"/>
  <c r="I117" i="3" a="1"/>
  <c r="I117" i="3" s="1"/>
  <c r="J117" i="3" a="1"/>
  <c r="J117" i="3" s="1"/>
  <c r="K117" i="3" a="1"/>
  <c r="K117" i="3" s="1"/>
  <c r="F26" i="3" a="1"/>
  <c r="F26" i="3" s="1"/>
  <c r="G26" i="3" a="1"/>
  <c r="G26" i="3" s="1"/>
  <c r="H26" i="3" a="1"/>
  <c r="H26" i="3" s="1"/>
  <c r="I26" i="3" a="1"/>
  <c r="I26" i="3" s="1"/>
  <c r="J26" i="3" a="1"/>
  <c r="J26" i="3" s="1"/>
  <c r="K26" i="3" a="1"/>
  <c r="K26" i="3" s="1"/>
  <c r="F27" i="3" a="1"/>
  <c r="F27" i="3" s="1"/>
  <c r="G27" i="3" a="1"/>
  <c r="G27" i="3" s="1"/>
  <c r="H27" i="3" a="1"/>
  <c r="H27" i="3" s="1"/>
  <c r="I27" i="3" a="1"/>
  <c r="I27" i="3" s="1"/>
  <c r="J27" i="3" a="1"/>
  <c r="J27" i="3" s="1"/>
  <c r="K27" i="3" a="1"/>
  <c r="K27" i="3" s="1"/>
  <c r="F240" i="2" l="1" a="1"/>
  <c r="F240" i="2" s="1"/>
  <c r="G240" i="2" a="1"/>
  <c r="G240" i="2" s="1"/>
  <c r="H240" i="2" a="1"/>
  <c r="H240" i="2" s="1"/>
  <c r="I240" i="2" a="1"/>
  <c r="I240" i="2" s="1"/>
  <c r="J240" i="2" a="1"/>
  <c r="J240" i="2" s="1"/>
  <c r="K240" i="2" a="1"/>
  <c r="K240" i="2" s="1"/>
  <c r="K105" i="2"/>
  <c r="J105" i="2"/>
  <c r="I105" i="2"/>
  <c r="H105" i="2"/>
  <c r="G105" i="2"/>
  <c r="F105" i="2"/>
  <c r="K214" i="2"/>
  <c r="J214" i="2"/>
  <c r="I214" i="2"/>
  <c r="H214" i="2"/>
  <c r="G214" i="2"/>
  <c r="F214" i="2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F190" i="3" a="1"/>
  <c r="F190" i="3" s="1"/>
  <c r="F34" i="3" a="1"/>
  <c r="F34" i="3" s="1"/>
  <c r="G34" i="3" a="1"/>
  <c r="G34" i="3" s="1"/>
  <c r="H34" i="3" a="1"/>
  <c r="H34" i="3" s="1"/>
  <c r="I34" i="3" a="1"/>
  <c r="I34" i="3" s="1"/>
  <c r="J34" i="3" a="1"/>
  <c r="J34" i="3" s="1"/>
  <c r="K34" i="3" a="1"/>
  <c r="K34" i="3" s="1"/>
  <c r="M1747" i="4" a="1"/>
  <c r="M1747" i="4" s="1"/>
  <c r="N1747" i="4" s="1" a="1"/>
  <c r="N1747" i="4" s="1"/>
  <c r="M1746" i="4" a="1"/>
  <c r="M1746" i="4" s="1"/>
  <c r="N1746" i="4" s="1" a="1"/>
  <c r="N1746" i="4" s="1"/>
  <c r="M1744" i="4" a="1"/>
  <c r="M1744" i="4" s="1"/>
  <c r="N1744" i="4" s="1" a="1"/>
  <c r="N1744" i="4" s="1"/>
  <c r="M1743" i="4" a="1"/>
  <c r="M1743" i="4" s="1"/>
  <c r="N1743" i="4" s="1" a="1"/>
  <c r="N1743" i="4" s="1"/>
  <c r="K438" i="3" a="1"/>
  <c r="K438" i="3" s="1"/>
  <c r="J438" i="3" a="1"/>
  <c r="J438" i="3" s="1"/>
  <c r="I438" i="3" a="1"/>
  <c r="I438" i="3" s="1"/>
  <c r="H438" i="3" a="1"/>
  <c r="H438" i="3" s="1"/>
  <c r="G438" i="3" a="1"/>
  <c r="G438" i="3" s="1"/>
  <c r="F438" i="3" a="1"/>
  <c r="F438" i="3" s="1"/>
  <c r="K437" i="3" a="1"/>
  <c r="K437" i="3" s="1"/>
  <c r="J437" i="3" a="1"/>
  <c r="J437" i="3" s="1"/>
  <c r="I437" i="3" a="1"/>
  <c r="I437" i="3" s="1"/>
  <c r="H437" i="3" a="1"/>
  <c r="H437" i="3" s="1"/>
  <c r="G437" i="3" a="1"/>
  <c r="G437" i="3" s="1"/>
  <c r="F437" i="3" a="1"/>
  <c r="F437" i="3" s="1"/>
  <c r="K436" i="3" a="1"/>
  <c r="K436" i="3" s="1"/>
  <c r="J436" i="3" a="1"/>
  <c r="J436" i="3" s="1"/>
  <c r="I436" i="3" a="1"/>
  <c r="I436" i="3" s="1"/>
  <c r="H436" i="3" a="1"/>
  <c r="H436" i="3" s="1"/>
  <c r="G436" i="3" a="1"/>
  <c r="G436" i="3" s="1"/>
  <c r="F436" i="3" a="1"/>
  <c r="F436" i="3" s="1"/>
  <c r="K435" i="3" a="1"/>
  <c r="K435" i="3" s="1"/>
  <c r="J435" i="3" a="1"/>
  <c r="J435" i="3" s="1"/>
  <c r="I435" i="3" a="1"/>
  <c r="I435" i="3" s="1"/>
  <c r="H435" i="3" a="1"/>
  <c r="H435" i="3" s="1"/>
  <c r="G435" i="3" a="1"/>
  <c r="G435" i="3" s="1"/>
  <c r="F435" i="3" a="1"/>
  <c r="F435" i="3" s="1"/>
  <c r="K434" i="3" a="1"/>
  <c r="K434" i="3" s="1"/>
  <c r="J434" i="3" a="1"/>
  <c r="J434" i="3" s="1"/>
  <c r="I434" i="3" a="1"/>
  <c r="I434" i="3" s="1"/>
  <c r="H434" i="3" a="1"/>
  <c r="H434" i="3" s="1"/>
  <c r="G434" i="3" a="1"/>
  <c r="G434" i="3" s="1"/>
  <c r="F434" i="3" a="1"/>
  <c r="F434" i="3" s="1"/>
  <c r="K433" i="3" a="1"/>
  <c r="K433" i="3" s="1"/>
  <c r="J433" i="3" a="1"/>
  <c r="J433" i="3" s="1"/>
  <c r="I433" i="3" a="1"/>
  <c r="I433" i="3" s="1"/>
  <c r="H433" i="3" a="1"/>
  <c r="H433" i="3" s="1"/>
  <c r="G433" i="3" a="1"/>
  <c r="G433" i="3" s="1"/>
  <c r="F433" i="3" a="1"/>
  <c r="F433" i="3" s="1"/>
  <c r="K432" i="3" a="1"/>
  <c r="K432" i="3" s="1"/>
  <c r="J432" i="3" a="1"/>
  <c r="J432" i="3" s="1"/>
  <c r="I432" i="3" a="1"/>
  <c r="I432" i="3" s="1"/>
  <c r="H432" i="3" a="1"/>
  <c r="H432" i="3" s="1"/>
  <c r="G432" i="3" a="1"/>
  <c r="G432" i="3" s="1"/>
  <c r="F432" i="3" a="1"/>
  <c r="F432" i="3" s="1"/>
  <c r="K431" i="3" a="1"/>
  <c r="K431" i="3" s="1"/>
  <c r="J431" i="3" a="1"/>
  <c r="J431" i="3" s="1"/>
  <c r="I431" i="3" a="1"/>
  <c r="I431" i="3" s="1"/>
  <c r="H431" i="3" a="1"/>
  <c r="H431" i="3" s="1"/>
  <c r="G431" i="3" a="1"/>
  <c r="G431" i="3" s="1"/>
  <c r="F431" i="3" a="1"/>
  <c r="F431" i="3" s="1"/>
  <c r="K430" i="3" a="1"/>
  <c r="K430" i="3" s="1"/>
  <c r="J430" i="3" a="1"/>
  <c r="J430" i="3" s="1"/>
  <c r="I430" i="3" a="1"/>
  <c r="I430" i="3" s="1"/>
  <c r="H430" i="3" a="1"/>
  <c r="H430" i="3" s="1"/>
  <c r="G430" i="3" a="1"/>
  <c r="G430" i="3" s="1"/>
  <c r="F430" i="3" a="1"/>
  <c r="F430" i="3" s="1"/>
  <c r="K429" i="3" a="1"/>
  <c r="K429" i="3" s="1"/>
  <c r="J429" i="3" a="1"/>
  <c r="J429" i="3" s="1"/>
  <c r="I429" i="3" a="1"/>
  <c r="I429" i="3" s="1"/>
  <c r="H429" i="3" a="1"/>
  <c r="H429" i="3" s="1"/>
  <c r="G429" i="3" a="1"/>
  <c r="G429" i="3" s="1"/>
  <c r="F429" i="3" a="1"/>
  <c r="F429" i="3" s="1"/>
  <c r="K428" i="3" a="1"/>
  <c r="K428" i="3" s="1"/>
  <c r="J428" i="3" a="1"/>
  <c r="J428" i="3" s="1"/>
  <c r="I428" i="3" a="1"/>
  <c r="I428" i="3" s="1"/>
  <c r="H428" i="3" a="1"/>
  <c r="H428" i="3" s="1"/>
  <c r="G428" i="3" a="1"/>
  <c r="G428" i="3" s="1"/>
  <c r="F428" i="3" a="1"/>
  <c r="F428" i="3" s="1"/>
  <c r="K427" i="3" a="1"/>
  <c r="K427" i="3" s="1"/>
  <c r="J427" i="3" a="1"/>
  <c r="J427" i="3" s="1"/>
  <c r="I427" i="3" a="1"/>
  <c r="I427" i="3" s="1"/>
  <c r="H427" i="3" a="1"/>
  <c r="H427" i="3" s="1"/>
  <c r="G427" i="3" a="1"/>
  <c r="G427" i="3" s="1"/>
  <c r="F427" i="3" a="1"/>
  <c r="F427" i="3" s="1"/>
  <c r="K426" i="3" a="1"/>
  <c r="K426" i="3" s="1"/>
  <c r="J426" i="3" a="1"/>
  <c r="J426" i="3" s="1"/>
  <c r="I426" i="3" a="1"/>
  <c r="I426" i="3" s="1"/>
  <c r="H426" i="3" a="1"/>
  <c r="H426" i="3" s="1"/>
  <c r="G426" i="3" a="1"/>
  <c r="G426" i="3" s="1"/>
  <c r="F426" i="3" a="1"/>
  <c r="F426" i="3" s="1"/>
  <c r="K425" i="3" a="1"/>
  <c r="K425" i="3" s="1"/>
  <c r="J425" i="3" a="1"/>
  <c r="J425" i="3" s="1"/>
  <c r="I425" i="3" a="1"/>
  <c r="I425" i="3" s="1"/>
  <c r="H425" i="3" a="1"/>
  <c r="H425" i="3" s="1"/>
  <c r="G425" i="3" a="1"/>
  <c r="G425" i="3" s="1"/>
  <c r="F425" i="3" a="1"/>
  <c r="F425" i="3" s="1"/>
  <c r="K424" i="3" a="1"/>
  <c r="K424" i="3" s="1"/>
  <c r="J424" i="3" a="1"/>
  <c r="J424" i="3" s="1"/>
  <c r="I424" i="3" a="1"/>
  <c r="I424" i="3" s="1"/>
  <c r="H424" i="3" a="1"/>
  <c r="H424" i="3" s="1"/>
  <c r="G424" i="3" a="1"/>
  <c r="G424" i="3" s="1"/>
  <c r="F424" i="3" a="1"/>
  <c r="F424" i="3" s="1"/>
  <c r="K423" i="3" a="1"/>
  <c r="K423" i="3" s="1"/>
  <c r="J423" i="3" a="1"/>
  <c r="J423" i="3" s="1"/>
  <c r="I423" i="3" a="1"/>
  <c r="I423" i="3" s="1"/>
  <c r="H423" i="3" a="1"/>
  <c r="H423" i="3" s="1"/>
  <c r="G423" i="3" a="1"/>
  <c r="G423" i="3" s="1"/>
  <c r="F423" i="3" a="1"/>
  <c r="F423" i="3" s="1"/>
  <c r="K422" i="3" a="1"/>
  <c r="K422" i="3" s="1"/>
  <c r="J422" i="3" a="1"/>
  <c r="J422" i="3" s="1"/>
  <c r="I422" i="3" a="1"/>
  <c r="I422" i="3" s="1"/>
  <c r="H422" i="3" a="1"/>
  <c r="H422" i="3" s="1"/>
  <c r="G422" i="3" a="1"/>
  <c r="G422" i="3" s="1"/>
  <c r="F422" i="3" a="1"/>
  <c r="F422" i="3" s="1"/>
  <c r="K421" i="3" a="1"/>
  <c r="K421" i="3" s="1"/>
  <c r="J421" i="3" a="1"/>
  <c r="J421" i="3" s="1"/>
  <c r="I421" i="3" a="1"/>
  <c r="I421" i="3" s="1"/>
  <c r="H421" i="3" a="1"/>
  <c r="H421" i="3" s="1"/>
  <c r="G421" i="3" a="1"/>
  <c r="G421" i="3" s="1"/>
  <c r="F421" i="3" a="1"/>
  <c r="F421" i="3" s="1"/>
  <c r="K420" i="3" a="1"/>
  <c r="K420" i="3" s="1"/>
  <c r="J420" i="3" a="1"/>
  <c r="J420" i="3" s="1"/>
  <c r="I420" i="3" a="1"/>
  <c r="I420" i="3" s="1"/>
  <c r="H420" i="3" a="1"/>
  <c r="H420" i="3" s="1"/>
  <c r="G420" i="3" a="1"/>
  <c r="G420" i="3" s="1"/>
  <c r="F420" i="3" a="1"/>
  <c r="F420" i="3" s="1"/>
  <c r="K419" i="3" a="1"/>
  <c r="K419" i="3" s="1"/>
  <c r="J419" i="3" a="1"/>
  <c r="J419" i="3" s="1"/>
  <c r="I419" i="3" a="1"/>
  <c r="I419" i="3" s="1"/>
  <c r="H419" i="3" a="1"/>
  <c r="H419" i="3" s="1"/>
  <c r="G419" i="3" a="1"/>
  <c r="G419" i="3" s="1"/>
  <c r="F419" i="3" a="1"/>
  <c r="F419" i="3" s="1"/>
  <c r="K418" i="3" a="1"/>
  <c r="K418" i="3" s="1"/>
  <c r="J418" i="3" a="1"/>
  <c r="J418" i="3" s="1"/>
  <c r="I418" i="3" a="1"/>
  <c r="I418" i="3" s="1"/>
  <c r="H418" i="3" a="1"/>
  <c r="H418" i="3" s="1"/>
  <c r="G418" i="3" a="1"/>
  <c r="G418" i="3" s="1"/>
  <c r="F418" i="3" a="1"/>
  <c r="F418" i="3" s="1"/>
  <c r="K417" i="3" a="1"/>
  <c r="K417" i="3" s="1"/>
  <c r="J417" i="3" a="1"/>
  <c r="J417" i="3" s="1"/>
  <c r="I417" i="3" a="1"/>
  <c r="I417" i="3" s="1"/>
  <c r="H417" i="3" a="1"/>
  <c r="H417" i="3" s="1"/>
  <c r="G417" i="3" a="1"/>
  <c r="G417" i="3" s="1"/>
  <c r="F417" i="3" a="1"/>
  <c r="F417" i="3" s="1"/>
  <c r="K416" i="3" a="1"/>
  <c r="K416" i="3" s="1"/>
  <c r="J416" i="3" a="1"/>
  <c r="J416" i="3" s="1"/>
  <c r="I416" i="3" a="1"/>
  <c r="I416" i="3" s="1"/>
  <c r="H416" i="3" a="1"/>
  <c r="H416" i="3" s="1"/>
  <c r="G416" i="3" a="1"/>
  <c r="G416" i="3" s="1"/>
  <c r="F416" i="3" a="1"/>
  <c r="F416" i="3" s="1"/>
  <c r="K415" i="3" a="1"/>
  <c r="K415" i="3" s="1"/>
  <c r="J415" i="3" a="1"/>
  <c r="J415" i="3" s="1"/>
  <c r="I415" i="3" a="1"/>
  <c r="I415" i="3" s="1"/>
  <c r="H415" i="3" a="1"/>
  <c r="H415" i="3" s="1"/>
  <c r="G415" i="3" a="1"/>
  <c r="G415" i="3" s="1"/>
  <c r="F415" i="3" a="1"/>
  <c r="F415" i="3" s="1"/>
  <c r="K414" i="3" a="1"/>
  <c r="K414" i="3" s="1"/>
  <c r="J414" i="3" a="1"/>
  <c r="J414" i="3" s="1"/>
  <c r="I414" i="3" a="1"/>
  <c r="I414" i="3" s="1"/>
  <c r="H414" i="3" a="1"/>
  <c r="H414" i="3" s="1"/>
  <c r="G414" i="3" a="1"/>
  <c r="G414" i="3" s="1"/>
  <c r="F414" i="3" a="1"/>
  <c r="F414" i="3" s="1"/>
  <c r="K413" i="3" a="1"/>
  <c r="K413" i="3" s="1"/>
  <c r="J413" i="3" a="1"/>
  <c r="J413" i="3" s="1"/>
  <c r="I413" i="3" a="1"/>
  <c r="I413" i="3" s="1"/>
  <c r="H413" i="3" a="1"/>
  <c r="H413" i="3" s="1"/>
  <c r="G413" i="3" a="1"/>
  <c r="G413" i="3" s="1"/>
  <c r="F413" i="3" a="1"/>
  <c r="F413" i="3" s="1"/>
  <c r="K412" i="3" a="1"/>
  <c r="K412" i="3" s="1"/>
  <c r="J412" i="3" a="1"/>
  <c r="J412" i="3" s="1"/>
  <c r="I412" i="3" a="1"/>
  <c r="I412" i="3" s="1"/>
  <c r="H412" i="3" a="1"/>
  <c r="H412" i="3" s="1"/>
  <c r="G412" i="3" a="1"/>
  <c r="G412" i="3" s="1"/>
  <c r="F412" i="3" a="1"/>
  <c r="F412" i="3" s="1"/>
  <c r="K411" i="3" a="1"/>
  <c r="K411" i="3" s="1"/>
  <c r="J411" i="3" a="1"/>
  <c r="J411" i="3" s="1"/>
  <c r="I411" i="3" a="1"/>
  <c r="I411" i="3" s="1"/>
  <c r="H411" i="3" a="1"/>
  <c r="H411" i="3" s="1"/>
  <c r="G411" i="3" a="1"/>
  <c r="G411" i="3" s="1"/>
  <c r="F411" i="3" a="1"/>
  <c r="F411" i="3" s="1"/>
  <c r="K410" i="3" a="1"/>
  <c r="K410" i="3" s="1"/>
  <c r="J410" i="3" a="1"/>
  <c r="J410" i="3" s="1"/>
  <c r="I410" i="3" a="1"/>
  <c r="I410" i="3" s="1"/>
  <c r="H410" i="3" a="1"/>
  <c r="H410" i="3" s="1"/>
  <c r="G410" i="3" a="1"/>
  <c r="G410" i="3" s="1"/>
  <c r="F410" i="3" a="1"/>
  <c r="F410" i="3" s="1"/>
  <c r="K409" i="3" a="1"/>
  <c r="K409" i="3" s="1"/>
  <c r="J409" i="3" a="1"/>
  <c r="J409" i="3" s="1"/>
  <c r="I409" i="3" a="1"/>
  <c r="I409" i="3" s="1"/>
  <c r="H409" i="3" a="1"/>
  <c r="H409" i="3" s="1"/>
  <c r="G409" i="3" a="1"/>
  <c r="G409" i="3" s="1"/>
  <c r="F409" i="3" a="1"/>
  <c r="F409" i="3" s="1"/>
  <c r="K408" i="3" a="1"/>
  <c r="K408" i="3" s="1"/>
  <c r="J408" i="3" a="1"/>
  <c r="J408" i="3" s="1"/>
  <c r="I408" i="3" a="1"/>
  <c r="I408" i="3" s="1"/>
  <c r="H408" i="3" a="1"/>
  <c r="H408" i="3" s="1"/>
  <c r="G408" i="3" a="1"/>
  <c r="G408" i="3" s="1"/>
  <c r="F408" i="3" a="1"/>
  <c r="F408" i="3" s="1"/>
  <c r="K407" i="3" a="1"/>
  <c r="K407" i="3" s="1"/>
  <c r="J407" i="3" a="1"/>
  <c r="J407" i="3" s="1"/>
  <c r="H407" i="3" a="1"/>
  <c r="H407" i="3" s="1"/>
  <c r="G407" i="3" a="1"/>
  <c r="G407" i="3" s="1"/>
  <c r="F407" i="3" a="1"/>
  <c r="F407" i="3" s="1"/>
  <c r="K406" i="3" a="1"/>
  <c r="K406" i="3" s="1"/>
  <c r="J406" i="3" a="1"/>
  <c r="J406" i="3" s="1"/>
  <c r="H406" i="3" a="1"/>
  <c r="H406" i="3" s="1"/>
  <c r="G406" i="3" a="1"/>
  <c r="G406" i="3" s="1"/>
  <c r="F406" i="3" a="1"/>
  <c r="F406" i="3" s="1"/>
  <c r="K405" i="3" a="1"/>
  <c r="K405" i="3" s="1"/>
  <c r="J405" i="3" a="1"/>
  <c r="J405" i="3" s="1"/>
  <c r="I405" i="3" a="1"/>
  <c r="I405" i="3" s="1"/>
  <c r="H405" i="3" a="1"/>
  <c r="H405" i="3" s="1"/>
  <c r="G405" i="3" a="1"/>
  <c r="G405" i="3" s="1"/>
  <c r="F405" i="3" a="1"/>
  <c r="F405" i="3" s="1"/>
  <c r="K404" i="3" a="1"/>
  <c r="K404" i="3" s="1"/>
  <c r="J404" i="3" a="1"/>
  <c r="J404" i="3" s="1"/>
  <c r="I404" i="3" a="1"/>
  <c r="I404" i="3" s="1"/>
  <c r="H404" i="3" a="1"/>
  <c r="H404" i="3" s="1"/>
  <c r="G404" i="3" a="1"/>
  <c r="G404" i="3" s="1"/>
  <c r="F404" i="3" a="1"/>
  <c r="F404" i="3" s="1"/>
  <c r="K403" i="3" a="1"/>
  <c r="K403" i="3" s="1"/>
  <c r="J403" i="3" a="1"/>
  <c r="J403" i="3" s="1"/>
  <c r="I403" i="3" a="1"/>
  <c r="I403" i="3" s="1"/>
  <c r="H403" i="3" a="1"/>
  <c r="H403" i="3" s="1"/>
  <c r="G403" i="3" a="1"/>
  <c r="G403" i="3" s="1"/>
  <c r="F403" i="3" a="1"/>
  <c r="F403" i="3" s="1"/>
  <c r="K402" i="3" a="1"/>
  <c r="K402" i="3" s="1"/>
  <c r="J402" i="3" a="1"/>
  <c r="J402" i="3" s="1"/>
  <c r="I402" i="3" a="1"/>
  <c r="I402" i="3" s="1"/>
  <c r="H402" i="3" a="1"/>
  <c r="H402" i="3" s="1"/>
  <c r="G402" i="3" a="1"/>
  <c r="G402" i="3" s="1"/>
  <c r="F402" i="3" a="1"/>
  <c r="F402" i="3" s="1"/>
  <c r="K401" i="3" a="1"/>
  <c r="K401" i="3" s="1"/>
  <c r="J401" i="3" a="1"/>
  <c r="J401" i="3" s="1"/>
  <c r="I401" i="3" a="1"/>
  <c r="I401" i="3" s="1"/>
  <c r="H401" i="3" a="1"/>
  <c r="H401" i="3" s="1"/>
  <c r="G401" i="3" a="1"/>
  <c r="G401" i="3" s="1"/>
  <c r="F401" i="3" a="1"/>
  <c r="F401" i="3" s="1"/>
  <c r="K400" i="3" a="1"/>
  <c r="K400" i="3" s="1"/>
  <c r="J400" i="3" a="1"/>
  <c r="J400" i="3" s="1"/>
  <c r="I400" i="3" a="1"/>
  <c r="I400" i="3" s="1"/>
  <c r="H400" i="3" a="1"/>
  <c r="H400" i="3" s="1"/>
  <c r="G400" i="3" a="1"/>
  <c r="G400" i="3" s="1"/>
  <c r="F400" i="3" a="1"/>
  <c r="F400" i="3" s="1"/>
  <c r="K399" i="3" a="1"/>
  <c r="K399" i="3" s="1"/>
  <c r="J399" i="3" a="1"/>
  <c r="J399" i="3" s="1"/>
  <c r="I399" i="3" a="1"/>
  <c r="I399" i="3" s="1"/>
  <c r="H399" i="3" a="1"/>
  <c r="H399" i="3" s="1"/>
  <c r="G399" i="3" a="1"/>
  <c r="G399" i="3" s="1"/>
  <c r="F399" i="3" a="1"/>
  <c r="F399" i="3" s="1"/>
  <c r="K398" i="3" a="1"/>
  <c r="K398" i="3" s="1"/>
  <c r="J398" i="3" a="1"/>
  <c r="J398" i="3" s="1"/>
  <c r="I398" i="3" a="1"/>
  <c r="I398" i="3" s="1"/>
  <c r="H398" i="3" a="1"/>
  <c r="H398" i="3" s="1"/>
  <c r="G398" i="3" a="1"/>
  <c r="G398" i="3" s="1"/>
  <c r="F398" i="3" a="1"/>
  <c r="F398" i="3" s="1"/>
  <c r="K397" i="3" a="1"/>
  <c r="K397" i="3" s="1"/>
  <c r="J397" i="3" a="1"/>
  <c r="J397" i="3" s="1"/>
  <c r="I397" i="3" a="1"/>
  <c r="I397" i="3" s="1"/>
  <c r="H397" i="3" a="1"/>
  <c r="H397" i="3" s="1"/>
  <c r="G397" i="3" a="1"/>
  <c r="G397" i="3" s="1"/>
  <c r="F397" i="3" a="1"/>
  <c r="F397" i="3" s="1"/>
  <c r="K396" i="3" a="1"/>
  <c r="K396" i="3" s="1"/>
  <c r="J396" i="3" a="1"/>
  <c r="J396" i="3" s="1"/>
  <c r="I396" i="3" a="1"/>
  <c r="I396" i="3" s="1"/>
  <c r="H396" i="3" a="1"/>
  <c r="H396" i="3" s="1"/>
  <c r="G396" i="3" a="1"/>
  <c r="G396" i="3" s="1"/>
  <c r="F396" i="3" a="1"/>
  <c r="F396" i="3" s="1"/>
  <c r="K395" i="3" a="1"/>
  <c r="K395" i="3" s="1"/>
  <c r="J395" i="3" a="1"/>
  <c r="J395" i="3" s="1"/>
  <c r="I395" i="3" a="1"/>
  <c r="I395" i="3" s="1"/>
  <c r="H395" i="3" a="1"/>
  <c r="H395" i="3" s="1"/>
  <c r="G395" i="3" a="1"/>
  <c r="G395" i="3" s="1"/>
  <c r="F395" i="3" a="1"/>
  <c r="F395" i="3" s="1"/>
  <c r="K394" i="3" a="1"/>
  <c r="K394" i="3" s="1"/>
  <c r="J394" i="3" a="1"/>
  <c r="J394" i="3" s="1"/>
  <c r="I394" i="3" a="1"/>
  <c r="I394" i="3" s="1"/>
  <c r="H394" i="3" a="1"/>
  <c r="H394" i="3" s="1"/>
  <c r="G394" i="3" a="1"/>
  <c r="G394" i="3" s="1"/>
  <c r="F394" i="3" a="1"/>
  <c r="F394" i="3" s="1"/>
  <c r="K393" i="3" a="1"/>
  <c r="K393" i="3" s="1"/>
  <c r="J393" i="3" a="1"/>
  <c r="J393" i="3" s="1"/>
  <c r="I393" i="3" a="1"/>
  <c r="I393" i="3" s="1"/>
  <c r="H393" i="3" a="1"/>
  <c r="H393" i="3" s="1"/>
  <c r="G393" i="3" a="1"/>
  <c r="G393" i="3" s="1"/>
  <c r="F393" i="3" a="1"/>
  <c r="F393" i="3" s="1"/>
  <c r="K392" i="3" a="1"/>
  <c r="K392" i="3" s="1"/>
  <c r="J392" i="3" a="1"/>
  <c r="J392" i="3" s="1"/>
  <c r="I392" i="3" a="1"/>
  <c r="I392" i="3" s="1"/>
  <c r="H392" i="3" a="1"/>
  <c r="H392" i="3" s="1"/>
  <c r="G392" i="3" a="1"/>
  <c r="G392" i="3" s="1"/>
  <c r="F392" i="3" a="1"/>
  <c r="F392" i="3" s="1"/>
  <c r="K391" i="3" a="1"/>
  <c r="K391" i="3" s="1"/>
  <c r="J391" i="3" a="1"/>
  <c r="J391" i="3" s="1"/>
  <c r="I391" i="3" a="1"/>
  <c r="I391" i="3" s="1"/>
  <c r="H391" i="3" a="1"/>
  <c r="H391" i="3" s="1"/>
  <c r="G391" i="3" a="1"/>
  <c r="G391" i="3" s="1"/>
  <c r="F391" i="3" a="1"/>
  <c r="F391" i="3" s="1"/>
  <c r="K390" i="3" a="1"/>
  <c r="K390" i="3" s="1"/>
  <c r="J390" i="3" a="1"/>
  <c r="J390" i="3" s="1"/>
  <c r="I390" i="3" a="1"/>
  <c r="I390" i="3" s="1"/>
  <c r="H390" i="3" a="1"/>
  <c r="H390" i="3" s="1"/>
  <c r="G390" i="3" a="1"/>
  <c r="G390" i="3" s="1"/>
  <c r="F390" i="3" a="1"/>
  <c r="F390" i="3" s="1"/>
  <c r="K389" i="3" a="1"/>
  <c r="K389" i="3" s="1"/>
  <c r="J389" i="3" a="1"/>
  <c r="J389" i="3" s="1"/>
  <c r="I389" i="3" a="1"/>
  <c r="I389" i="3" s="1"/>
  <c r="H389" i="3" a="1"/>
  <c r="H389" i="3" s="1"/>
  <c r="G389" i="3" a="1"/>
  <c r="G389" i="3" s="1"/>
  <c r="F389" i="3" a="1"/>
  <c r="F389" i="3" s="1"/>
  <c r="K388" i="3" a="1"/>
  <c r="K388" i="3" s="1"/>
  <c r="J388" i="3" a="1"/>
  <c r="J388" i="3" s="1"/>
  <c r="I388" i="3" a="1"/>
  <c r="I388" i="3" s="1"/>
  <c r="H388" i="3" a="1"/>
  <c r="H388" i="3" s="1"/>
  <c r="G388" i="3" a="1"/>
  <c r="G388" i="3" s="1"/>
  <c r="F388" i="3" a="1"/>
  <c r="F388" i="3" s="1"/>
  <c r="K387" i="3" a="1"/>
  <c r="K387" i="3" s="1"/>
  <c r="J387" i="3" a="1"/>
  <c r="J387" i="3" s="1"/>
  <c r="I387" i="3" a="1"/>
  <c r="I387" i="3" s="1"/>
  <c r="H387" i="3" a="1"/>
  <c r="H387" i="3" s="1"/>
  <c r="G387" i="3" a="1"/>
  <c r="G387" i="3" s="1"/>
  <c r="F387" i="3" a="1"/>
  <c r="F387" i="3" s="1"/>
  <c r="K386" i="3" a="1"/>
  <c r="K386" i="3" s="1"/>
  <c r="J386" i="3" a="1"/>
  <c r="J386" i="3" s="1"/>
  <c r="I386" i="3" a="1"/>
  <c r="I386" i="3" s="1"/>
  <c r="H386" i="3" a="1"/>
  <c r="H386" i="3" s="1"/>
  <c r="G386" i="3" a="1"/>
  <c r="G386" i="3" s="1"/>
  <c r="F386" i="3" a="1"/>
  <c r="F386" i="3" s="1"/>
  <c r="K385" i="3" a="1"/>
  <c r="K385" i="3" s="1"/>
  <c r="J385" i="3" a="1"/>
  <c r="J385" i="3" s="1"/>
  <c r="I385" i="3" a="1"/>
  <c r="I385" i="3" s="1"/>
  <c r="H385" i="3" a="1"/>
  <c r="H385" i="3" s="1"/>
  <c r="G385" i="3" a="1"/>
  <c r="G385" i="3" s="1"/>
  <c r="F385" i="3" a="1"/>
  <c r="F385" i="3" s="1"/>
  <c r="K384" i="3" a="1"/>
  <c r="K384" i="3" s="1"/>
  <c r="J384" i="3" a="1"/>
  <c r="J384" i="3" s="1"/>
  <c r="I384" i="3" a="1"/>
  <c r="I384" i="3" s="1"/>
  <c r="H384" i="3" a="1"/>
  <c r="H384" i="3" s="1"/>
  <c r="G384" i="3" a="1"/>
  <c r="G384" i="3" s="1"/>
  <c r="F384" i="3" a="1"/>
  <c r="F384" i="3" s="1"/>
  <c r="K383" i="3" a="1"/>
  <c r="K383" i="3" s="1"/>
  <c r="J383" i="3" a="1"/>
  <c r="J383" i="3" s="1"/>
  <c r="I383" i="3" a="1"/>
  <c r="I383" i="3" s="1"/>
  <c r="H383" i="3" a="1"/>
  <c r="H383" i="3" s="1"/>
  <c r="G383" i="3" a="1"/>
  <c r="G383" i="3" s="1"/>
  <c r="F383" i="3" a="1"/>
  <c r="F383" i="3" s="1"/>
  <c r="K382" i="3" a="1"/>
  <c r="K382" i="3" s="1"/>
  <c r="J382" i="3" a="1"/>
  <c r="J382" i="3" s="1"/>
  <c r="I382" i="3" a="1"/>
  <c r="I382" i="3" s="1"/>
  <c r="H382" i="3" a="1"/>
  <c r="H382" i="3" s="1"/>
  <c r="G382" i="3" a="1"/>
  <c r="G382" i="3" s="1"/>
  <c r="F382" i="3" a="1"/>
  <c r="F382" i="3" s="1"/>
  <c r="K381" i="3" a="1"/>
  <c r="K381" i="3" s="1"/>
  <c r="J381" i="3" a="1"/>
  <c r="J381" i="3" s="1"/>
  <c r="I381" i="3" a="1"/>
  <c r="I381" i="3" s="1"/>
  <c r="H381" i="3" a="1"/>
  <c r="H381" i="3" s="1"/>
  <c r="G381" i="3" a="1"/>
  <c r="G381" i="3" s="1"/>
  <c r="F381" i="3" a="1"/>
  <c r="F381" i="3" s="1"/>
  <c r="K380" i="3" a="1"/>
  <c r="K380" i="3" s="1"/>
  <c r="J380" i="3" a="1"/>
  <c r="J380" i="3" s="1"/>
  <c r="I380" i="3" a="1"/>
  <c r="I380" i="3" s="1"/>
  <c r="H380" i="3" a="1"/>
  <c r="H380" i="3" s="1"/>
  <c r="G380" i="3" a="1"/>
  <c r="G380" i="3" s="1"/>
  <c r="F380" i="3" a="1"/>
  <c r="F380" i="3" s="1"/>
  <c r="K379" i="3" a="1"/>
  <c r="K379" i="3" s="1"/>
  <c r="J379" i="3" a="1"/>
  <c r="J379" i="3" s="1"/>
  <c r="I379" i="3" a="1"/>
  <c r="I379" i="3" s="1"/>
  <c r="H379" i="3" a="1"/>
  <c r="H379" i="3" s="1"/>
  <c r="G379" i="3" a="1"/>
  <c r="G379" i="3" s="1"/>
  <c r="F379" i="3" a="1"/>
  <c r="F379" i="3" s="1"/>
  <c r="K378" i="3" a="1"/>
  <c r="K378" i="3" s="1"/>
  <c r="J378" i="3" a="1"/>
  <c r="J378" i="3" s="1"/>
  <c r="I378" i="3" a="1"/>
  <c r="I378" i="3" s="1"/>
  <c r="H378" i="3" a="1"/>
  <c r="H378" i="3" s="1"/>
  <c r="G378" i="3" a="1"/>
  <c r="G378" i="3" s="1"/>
  <c r="F378" i="3" a="1"/>
  <c r="F378" i="3" s="1"/>
  <c r="K377" i="3" a="1"/>
  <c r="K377" i="3" s="1"/>
  <c r="J377" i="3" a="1"/>
  <c r="J377" i="3" s="1"/>
  <c r="I377" i="3" a="1"/>
  <c r="I377" i="3" s="1"/>
  <c r="H377" i="3" a="1"/>
  <c r="H377" i="3" s="1"/>
  <c r="G377" i="3" a="1"/>
  <c r="G377" i="3" s="1"/>
  <c r="F377" i="3" a="1"/>
  <c r="F377" i="3" s="1"/>
  <c r="K376" i="3" a="1"/>
  <c r="K376" i="3" s="1"/>
  <c r="J376" i="3" a="1"/>
  <c r="J376" i="3" s="1"/>
  <c r="I376" i="3" a="1"/>
  <c r="I376" i="3" s="1"/>
  <c r="H376" i="3" a="1"/>
  <c r="H376" i="3" s="1"/>
  <c r="G376" i="3" a="1"/>
  <c r="G376" i="3" s="1"/>
  <c r="F376" i="3" a="1"/>
  <c r="F376" i="3" s="1"/>
  <c r="K375" i="3" a="1"/>
  <c r="K375" i="3" s="1"/>
  <c r="J375" i="3" a="1"/>
  <c r="J375" i="3" s="1"/>
  <c r="I375" i="3" a="1"/>
  <c r="I375" i="3" s="1"/>
  <c r="H375" i="3" a="1"/>
  <c r="H375" i="3" s="1"/>
  <c r="G375" i="3" a="1"/>
  <c r="G375" i="3" s="1"/>
  <c r="F375" i="3" a="1"/>
  <c r="F375" i="3" s="1"/>
  <c r="K374" i="3" a="1"/>
  <c r="K374" i="3" s="1"/>
  <c r="J374" i="3" a="1"/>
  <c r="J374" i="3" s="1"/>
  <c r="I374" i="3" a="1"/>
  <c r="I374" i="3" s="1"/>
  <c r="H374" i="3" a="1"/>
  <c r="H374" i="3" s="1"/>
  <c r="G374" i="3" a="1"/>
  <c r="G374" i="3" s="1"/>
  <c r="F374" i="3" a="1"/>
  <c r="F374" i="3" s="1"/>
  <c r="K373" i="3" a="1"/>
  <c r="K373" i="3" s="1"/>
  <c r="J373" i="3" a="1"/>
  <c r="J373" i="3" s="1"/>
  <c r="I373" i="3" a="1"/>
  <c r="I373" i="3" s="1"/>
  <c r="H373" i="3" a="1"/>
  <c r="H373" i="3" s="1"/>
  <c r="G373" i="3" a="1"/>
  <c r="G373" i="3" s="1"/>
  <c r="F373" i="3" a="1"/>
  <c r="F373" i="3" s="1"/>
  <c r="K372" i="3" a="1"/>
  <c r="K372" i="3" s="1"/>
  <c r="J372" i="3" a="1"/>
  <c r="J372" i="3" s="1"/>
  <c r="I372" i="3" a="1"/>
  <c r="I372" i="3" s="1"/>
  <c r="H372" i="3" a="1"/>
  <c r="H372" i="3" s="1"/>
  <c r="G372" i="3" a="1"/>
  <c r="G372" i="3" s="1"/>
  <c r="F372" i="3" a="1"/>
  <c r="F372" i="3" s="1"/>
  <c r="K371" i="3" a="1"/>
  <c r="K371" i="3" s="1"/>
  <c r="J371" i="3" a="1"/>
  <c r="J371" i="3" s="1"/>
  <c r="I371" i="3" a="1"/>
  <c r="I371" i="3" s="1"/>
  <c r="H371" i="3" a="1"/>
  <c r="H371" i="3" s="1"/>
  <c r="G371" i="3" a="1"/>
  <c r="G371" i="3" s="1"/>
  <c r="F371" i="3" a="1"/>
  <c r="F371" i="3" s="1"/>
  <c r="K370" i="3" a="1"/>
  <c r="K370" i="3" s="1"/>
  <c r="J370" i="3" a="1"/>
  <c r="J370" i="3" s="1"/>
  <c r="I370" i="3" a="1"/>
  <c r="I370" i="3" s="1"/>
  <c r="H370" i="3" a="1"/>
  <c r="H370" i="3" s="1"/>
  <c r="G370" i="3" a="1"/>
  <c r="G370" i="3" s="1"/>
  <c r="F370" i="3" a="1"/>
  <c r="F370" i="3" s="1"/>
  <c r="K369" i="3" a="1"/>
  <c r="K369" i="3" s="1"/>
  <c r="J369" i="3" a="1"/>
  <c r="J369" i="3" s="1"/>
  <c r="I369" i="3" a="1"/>
  <c r="I369" i="3" s="1"/>
  <c r="H369" i="3" a="1"/>
  <c r="H369" i="3" s="1"/>
  <c r="G369" i="3" a="1"/>
  <c r="G369" i="3" s="1"/>
  <c r="F369" i="3" a="1"/>
  <c r="F369" i="3" s="1"/>
  <c r="K368" i="3" a="1"/>
  <c r="K368" i="3" s="1"/>
  <c r="J368" i="3" a="1"/>
  <c r="J368" i="3" s="1"/>
  <c r="I368" i="3" a="1"/>
  <c r="I368" i="3" s="1"/>
  <c r="H368" i="3" a="1"/>
  <c r="H368" i="3" s="1"/>
  <c r="G368" i="3" a="1"/>
  <c r="G368" i="3" s="1"/>
  <c r="F368" i="3" a="1"/>
  <c r="F368" i="3" s="1"/>
  <c r="K367" i="3" a="1"/>
  <c r="K367" i="3" s="1"/>
  <c r="J367" i="3" a="1"/>
  <c r="J367" i="3" s="1"/>
  <c r="I367" i="3" a="1"/>
  <c r="I367" i="3" s="1"/>
  <c r="H367" i="3" a="1"/>
  <c r="H367" i="3" s="1"/>
  <c r="G367" i="3" a="1"/>
  <c r="G367" i="3" s="1"/>
  <c r="F367" i="3" a="1"/>
  <c r="F367" i="3" s="1"/>
  <c r="K366" i="3" a="1"/>
  <c r="K366" i="3" s="1"/>
  <c r="J366" i="3" a="1"/>
  <c r="J366" i="3" s="1"/>
  <c r="I366" i="3" a="1"/>
  <c r="I366" i="3" s="1"/>
  <c r="H366" i="3" a="1"/>
  <c r="H366" i="3" s="1"/>
  <c r="G366" i="3" a="1"/>
  <c r="G366" i="3" s="1"/>
  <c r="F366" i="3" a="1"/>
  <c r="F366" i="3" s="1"/>
  <c r="K365" i="3" a="1"/>
  <c r="K365" i="3" s="1"/>
  <c r="J365" i="3" a="1"/>
  <c r="J365" i="3" s="1"/>
  <c r="I365" i="3" a="1"/>
  <c r="I365" i="3" s="1"/>
  <c r="H365" i="3" a="1"/>
  <c r="H365" i="3" s="1"/>
  <c r="G365" i="3" a="1"/>
  <c r="G365" i="3" s="1"/>
  <c r="F365" i="3" a="1"/>
  <c r="F365" i="3" s="1"/>
  <c r="K364" i="3" a="1"/>
  <c r="K364" i="3" s="1"/>
  <c r="J364" i="3" a="1"/>
  <c r="J364" i="3" s="1"/>
  <c r="I364" i="3" a="1"/>
  <c r="I364" i="3" s="1"/>
  <c r="H364" i="3" a="1"/>
  <c r="H364" i="3" s="1"/>
  <c r="G364" i="3" a="1"/>
  <c r="G364" i="3" s="1"/>
  <c r="F364" i="3" a="1"/>
  <c r="F364" i="3" s="1"/>
  <c r="K363" i="3" a="1"/>
  <c r="K363" i="3" s="1"/>
  <c r="J363" i="3" a="1"/>
  <c r="J363" i="3" s="1"/>
  <c r="I363" i="3" a="1"/>
  <c r="I363" i="3" s="1"/>
  <c r="H363" i="3" a="1"/>
  <c r="H363" i="3" s="1"/>
  <c r="G363" i="3" a="1"/>
  <c r="G363" i="3" s="1"/>
  <c r="F363" i="3" a="1"/>
  <c r="F363" i="3" s="1"/>
  <c r="K362" i="3" a="1"/>
  <c r="K362" i="3" s="1"/>
  <c r="J362" i="3" a="1"/>
  <c r="J362" i="3" s="1"/>
  <c r="I362" i="3" a="1"/>
  <c r="I362" i="3" s="1"/>
  <c r="H362" i="3" a="1"/>
  <c r="H362" i="3" s="1"/>
  <c r="G362" i="3" a="1"/>
  <c r="G362" i="3" s="1"/>
  <c r="F362" i="3" a="1"/>
  <c r="F362" i="3" s="1"/>
  <c r="K361" i="3" a="1"/>
  <c r="K361" i="3" s="1"/>
  <c r="J361" i="3" a="1"/>
  <c r="J361" i="3" s="1"/>
  <c r="I361" i="3" a="1"/>
  <c r="I361" i="3" s="1"/>
  <c r="H361" i="3" a="1"/>
  <c r="H361" i="3" s="1"/>
  <c r="G361" i="3" a="1"/>
  <c r="G361" i="3" s="1"/>
  <c r="F361" i="3" a="1"/>
  <c r="F361" i="3" s="1"/>
  <c r="K360" i="3" a="1"/>
  <c r="K360" i="3" s="1"/>
  <c r="J360" i="3" a="1"/>
  <c r="J360" i="3" s="1"/>
  <c r="I360" i="3" a="1"/>
  <c r="I360" i="3" s="1"/>
  <c r="H360" i="3" a="1"/>
  <c r="H360" i="3" s="1"/>
  <c r="G360" i="3" a="1"/>
  <c r="G360" i="3" s="1"/>
  <c r="F360" i="3" a="1"/>
  <c r="F360" i="3" s="1"/>
  <c r="K359" i="3" a="1"/>
  <c r="K359" i="3" s="1"/>
  <c r="J359" i="3" a="1"/>
  <c r="J359" i="3" s="1"/>
  <c r="I359" i="3" a="1"/>
  <c r="I359" i="3" s="1"/>
  <c r="H359" i="3" a="1"/>
  <c r="H359" i="3" s="1"/>
  <c r="G359" i="3" a="1"/>
  <c r="G359" i="3" s="1"/>
  <c r="F359" i="3" a="1"/>
  <c r="F359" i="3" s="1"/>
  <c r="K358" i="3" a="1"/>
  <c r="K358" i="3" s="1"/>
  <c r="J358" i="3" a="1"/>
  <c r="J358" i="3" s="1"/>
  <c r="I358" i="3" a="1"/>
  <c r="I358" i="3" s="1"/>
  <c r="H358" i="3" a="1"/>
  <c r="H358" i="3" s="1"/>
  <c r="G358" i="3" a="1"/>
  <c r="G358" i="3" s="1"/>
  <c r="F358" i="3" a="1"/>
  <c r="F358" i="3" s="1"/>
  <c r="K357" i="3" a="1"/>
  <c r="K357" i="3" s="1"/>
  <c r="J357" i="3" a="1"/>
  <c r="J357" i="3" s="1"/>
  <c r="I357" i="3" a="1"/>
  <c r="I357" i="3" s="1"/>
  <c r="H357" i="3" a="1"/>
  <c r="H357" i="3" s="1"/>
  <c r="G357" i="3" a="1"/>
  <c r="G357" i="3" s="1"/>
  <c r="F357" i="3" a="1"/>
  <c r="F357" i="3" s="1"/>
  <c r="K356" i="3" a="1"/>
  <c r="K356" i="3" s="1"/>
  <c r="J356" i="3" a="1"/>
  <c r="J356" i="3" s="1"/>
  <c r="I356" i="3" a="1"/>
  <c r="I356" i="3" s="1"/>
  <c r="H356" i="3" a="1"/>
  <c r="H356" i="3" s="1"/>
  <c r="G356" i="3" a="1"/>
  <c r="G356" i="3" s="1"/>
  <c r="F356" i="3" a="1"/>
  <c r="F356" i="3" s="1"/>
  <c r="K355" i="3" a="1"/>
  <c r="K355" i="3" s="1"/>
  <c r="J355" i="3" a="1"/>
  <c r="J355" i="3" s="1"/>
  <c r="I355" i="3" a="1"/>
  <c r="I355" i="3" s="1"/>
  <c r="H355" i="3" a="1"/>
  <c r="H355" i="3" s="1"/>
  <c r="G355" i="3" a="1"/>
  <c r="G355" i="3" s="1"/>
  <c r="F355" i="3" a="1"/>
  <c r="F355" i="3" s="1"/>
  <c r="K354" i="3" a="1"/>
  <c r="K354" i="3" s="1"/>
  <c r="J354" i="3" a="1"/>
  <c r="J354" i="3" s="1"/>
  <c r="I354" i="3" a="1"/>
  <c r="I354" i="3" s="1"/>
  <c r="H354" i="3" a="1"/>
  <c r="H354" i="3" s="1"/>
  <c r="G354" i="3" a="1"/>
  <c r="G354" i="3" s="1"/>
  <c r="F354" i="3" a="1"/>
  <c r="F354" i="3" s="1"/>
  <c r="K353" i="3" a="1"/>
  <c r="K353" i="3" s="1"/>
  <c r="J353" i="3" a="1"/>
  <c r="J353" i="3" s="1"/>
  <c r="I353" i="3" a="1"/>
  <c r="I353" i="3" s="1"/>
  <c r="H353" i="3" a="1"/>
  <c r="H353" i="3" s="1"/>
  <c r="G353" i="3" a="1"/>
  <c r="G353" i="3" s="1"/>
  <c r="F353" i="3" a="1"/>
  <c r="F353" i="3" s="1"/>
  <c r="K352" i="3" a="1"/>
  <c r="K352" i="3" s="1"/>
  <c r="J352" i="3" a="1"/>
  <c r="J352" i="3" s="1"/>
  <c r="I352" i="3" a="1"/>
  <c r="I352" i="3" s="1"/>
  <c r="H352" i="3" a="1"/>
  <c r="H352" i="3" s="1"/>
  <c r="G352" i="3" a="1"/>
  <c r="G352" i="3" s="1"/>
  <c r="F352" i="3" a="1"/>
  <c r="F352" i="3" s="1"/>
  <c r="K351" i="3" a="1"/>
  <c r="K351" i="3" s="1"/>
  <c r="J351" i="3" a="1"/>
  <c r="J351" i="3" s="1"/>
  <c r="I351" i="3" a="1"/>
  <c r="I351" i="3" s="1"/>
  <c r="H351" i="3" a="1"/>
  <c r="H351" i="3" s="1"/>
  <c r="G351" i="3" a="1"/>
  <c r="G351" i="3" s="1"/>
  <c r="F351" i="3" a="1"/>
  <c r="F351" i="3" s="1"/>
  <c r="K350" i="3" a="1"/>
  <c r="K350" i="3" s="1"/>
  <c r="J350" i="3" a="1"/>
  <c r="J350" i="3" s="1"/>
  <c r="I350" i="3" a="1"/>
  <c r="I350" i="3" s="1"/>
  <c r="H350" i="3" a="1"/>
  <c r="H350" i="3" s="1"/>
  <c r="G350" i="3" a="1"/>
  <c r="G350" i="3" s="1"/>
  <c r="F350" i="3" a="1"/>
  <c r="F350" i="3" s="1"/>
  <c r="K349" i="3" a="1"/>
  <c r="K349" i="3" s="1"/>
  <c r="J349" i="3" a="1"/>
  <c r="J349" i="3" s="1"/>
  <c r="I349" i="3" a="1"/>
  <c r="I349" i="3" s="1"/>
  <c r="H349" i="3" a="1"/>
  <c r="H349" i="3" s="1"/>
  <c r="G349" i="3" a="1"/>
  <c r="G349" i="3" s="1"/>
  <c r="F349" i="3" a="1"/>
  <c r="F349" i="3" s="1"/>
  <c r="K348" i="3" a="1"/>
  <c r="K348" i="3" s="1"/>
  <c r="J348" i="3" a="1"/>
  <c r="J348" i="3" s="1"/>
  <c r="I348" i="3" a="1"/>
  <c r="I348" i="3" s="1"/>
  <c r="H348" i="3" a="1"/>
  <c r="H348" i="3" s="1"/>
  <c r="G348" i="3" a="1"/>
  <c r="G348" i="3" s="1"/>
  <c r="F348" i="3" a="1"/>
  <c r="F348" i="3" s="1"/>
  <c r="K347" i="3" a="1"/>
  <c r="K347" i="3" s="1"/>
  <c r="J347" i="3" a="1"/>
  <c r="J347" i="3" s="1"/>
  <c r="I347" i="3" a="1"/>
  <c r="I347" i="3" s="1"/>
  <c r="H347" i="3" a="1"/>
  <c r="H347" i="3" s="1"/>
  <c r="G347" i="3" a="1"/>
  <c r="G347" i="3" s="1"/>
  <c r="F347" i="3" a="1"/>
  <c r="F347" i="3" s="1"/>
  <c r="K346" i="3" a="1"/>
  <c r="K346" i="3" s="1"/>
  <c r="J346" i="3" a="1"/>
  <c r="J346" i="3" s="1"/>
  <c r="I346" i="3" a="1"/>
  <c r="I346" i="3" s="1"/>
  <c r="H346" i="3" a="1"/>
  <c r="H346" i="3" s="1"/>
  <c r="G346" i="3" a="1"/>
  <c r="G346" i="3" s="1"/>
  <c r="F346" i="3" a="1"/>
  <c r="F346" i="3" s="1"/>
  <c r="K345" i="3" a="1"/>
  <c r="K345" i="3" s="1"/>
  <c r="J345" i="3" a="1"/>
  <c r="J345" i="3" s="1"/>
  <c r="I345" i="3" a="1"/>
  <c r="I345" i="3" s="1"/>
  <c r="H345" i="3" a="1"/>
  <c r="H345" i="3" s="1"/>
  <c r="G345" i="3" a="1"/>
  <c r="G345" i="3" s="1"/>
  <c r="F345" i="3" a="1"/>
  <c r="F345" i="3" s="1"/>
  <c r="K344" i="3" a="1"/>
  <c r="K344" i="3" s="1"/>
  <c r="J344" i="3" a="1"/>
  <c r="J344" i="3" s="1"/>
  <c r="I344" i="3" a="1"/>
  <c r="I344" i="3" s="1"/>
  <c r="H344" i="3" a="1"/>
  <c r="H344" i="3" s="1"/>
  <c r="G344" i="3" a="1"/>
  <c r="G344" i="3" s="1"/>
  <c r="F344" i="3" a="1"/>
  <c r="F344" i="3" s="1"/>
  <c r="K343" i="3" a="1"/>
  <c r="K343" i="3" s="1"/>
  <c r="J343" i="3" a="1"/>
  <c r="J343" i="3" s="1"/>
  <c r="I343" i="3" a="1"/>
  <c r="I343" i="3" s="1"/>
  <c r="H343" i="3" a="1"/>
  <c r="H343" i="3" s="1"/>
  <c r="G343" i="3" a="1"/>
  <c r="G343" i="3" s="1"/>
  <c r="F343" i="3" a="1"/>
  <c r="F343" i="3" s="1"/>
  <c r="K342" i="3" a="1"/>
  <c r="K342" i="3" s="1"/>
  <c r="J342" i="3" a="1"/>
  <c r="J342" i="3" s="1"/>
  <c r="I342" i="3" a="1"/>
  <c r="I342" i="3" s="1"/>
  <c r="H342" i="3" a="1"/>
  <c r="H342" i="3" s="1"/>
  <c r="G342" i="3" a="1"/>
  <c r="G342" i="3" s="1"/>
  <c r="F342" i="3" a="1"/>
  <c r="F342" i="3" s="1"/>
  <c r="K341" i="3" a="1"/>
  <c r="K341" i="3" s="1"/>
  <c r="J341" i="3" a="1"/>
  <c r="J341" i="3" s="1"/>
  <c r="I341" i="3" a="1"/>
  <c r="I341" i="3" s="1"/>
  <c r="H341" i="3" a="1"/>
  <c r="H341" i="3" s="1"/>
  <c r="G341" i="3" a="1"/>
  <c r="G341" i="3" s="1"/>
  <c r="F341" i="3" a="1"/>
  <c r="F341" i="3" s="1"/>
  <c r="K340" i="3" a="1"/>
  <c r="K340" i="3" s="1"/>
  <c r="J340" i="3" a="1"/>
  <c r="J340" i="3" s="1"/>
  <c r="I340" i="3" a="1"/>
  <c r="I340" i="3" s="1"/>
  <c r="H340" i="3" a="1"/>
  <c r="H340" i="3" s="1"/>
  <c r="G340" i="3" a="1"/>
  <c r="G340" i="3" s="1"/>
  <c r="F340" i="3" a="1"/>
  <c r="F340" i="3" s="1"/>
  <c r="K339" i="3" a="1"/>
  <c r="K339" i="3" s="1"/>
  <c r="J339" i="3" a="1"/>
  <c r="J339" i="3" s="1"/>
  <c r="I339" i="3" a="1"/>
  <c r="I339" i="3" s="1"/>
  <c r="H339" i="3" a="1"/>
  <c r="H339" i="3" s="1"/>
  <c r="G339" i="3" a="1"/>
  <c r="G339" i="3" s="1"/>
  <c r="F339" i="3" a="1"/>
  <c r="F339" i="3" s="1"/>
  <c r="K338" i="3" a="1"/>
  <c r="K338" i="3" s="1"/>
  <c r="J338" i="3" a="1"/>
  <c r="J338" i="3" s="1"/>
  <c r="I338" i="3" a="1"/>
  <c r="I338" i="3" s="1"/>
  <c r="H338" i="3" a="1"/>
  <c r="H338" i="3" s="1"/>
  <c r="G338" i="3" a="1"/>
  <c r="G338" i="3" s="1"/>
  <c r="F338" i="3" a="1"/>
  <c r="F338" i="3" s="1"/>
  <c r="K337" i="3" a="1"/>
  <c r="K337" i="3" s="1"/>
  <c r="J337" i="3" a="1"/>
  <c r="J337" i="3" s="1"/>
  <c r="I337" i="3" a="1"/>
  <c r="I337" i="3" s="1"/>
  <c r="H337" i="3" a="1"/>
  <c r="H337" i="3" s="1"/>
  <c r="G337" i="3" a="1"/>
  <c r="G337" i="3" s="1"/>
  <c r="F337" i="3" a="1"/>
  <c r="F337" i="3" s="1"/>
  <c r="K336" i="3" a="1"/>
  <c r="K336" i="3" s="1"/>
  <c r="J336" i="3" a="1"/>
  <c r="J336" i="3" s="1"/>
  <c r="I336" i="3" a="1"/>
  <c r="I336" i="3" s="1"/>
  <c r="H336" i="3" a="1"/>
  <c r="H336" i="3" s="1"/>
  <c r="G336" i="3" a="1"/>
  <c r="G336" i="3" s="1"/>
  <c r="F336" i="3" a="1"/>
  <c r="F336" i="3" s="1"/>
  <c r="K335" i="3" a="1"/>
  <c r="K335" i="3" s="1"/>
  <c r="J335" i="3" a="1"/>
  <c r="J335" i="3" s="1"/>
  <c r="I335" i="3" a="1"/>
  <c r="I335" i="3" s="1"/>
  <c r="H335" i="3" a="1"/>
  <c r="H335" i="3" s="1"/>
  <c r="G335" i="3" a="1"/>
  <c r="G335" i="3" s="1"/>
  <c r="F335" i="3" a="1"/>
  <c r="F335" i="3" s="1"/>
  <c r="K334" i="3" a="1"/>
  <c r="K334" i="3" s="1"/>
  <c r="J334" i="3" a="1"/>
  <c r="J334" i="3" s="1"/>
  <c r="I334" i="3" a="1"/>
  <c r="I334" i="3" s="1"/>
  <c r="H334" i="3" a="1"/>
  <c r="H334" i="3" s="1"/>
  <c r="G334" i="3" a="1"/>
  <c r="G334" i="3" s="1"/>
  <c r="F334" i="3" a="1"/>
  <c r="F334" i="3" s="1"/>
  <c r="K333" i="3" a="1"/>
  <c r="K333" i="3" s="1"/>
  <c r="J333" i="3" a="1"/>
  <c r="J333" i="3" s="1"/>
  <c r="I333" i="3" a="1"/>
  <c r="I333" i="3" s="1"/>
  <c r="H333" i="3" a="1"/>
  <c r="H333" i="3" s="1"/>
  <c r="G333" i="3" a="1"/>
  <c r="G333" i="3" s="1"/>
  <c r="F333" i="3" a="1"/>
  <c r="F333" i="3" s="1"/>
  <c r="K332" i="3" a="1"/>
  <c r="K332" i="3" s="1"/>
  <c r="J332" i="3" a="1"/>
  <c r="J332" i="3" s="1"/>
  <c r="I332" i="3" a="1"/>
  <c r="I332" i="3" s="1"/>
  <c r="H332" i="3" a="1"/>
  <c r="H332" i="3" s="1"/>
  <c r="G332" i="3" a="1"/>
  <c r="G332" i="3" s="1"/>
  <c r="F332" i="3" a="1"/>
  <c r="F332" i="3" s="1"/>
  <c r="K331" i="3" a="1"/>
  <c r="K331" i="3" s="1"/>
  <c r="J331" i="3" a="1"/>
  <c r="J331" i="3" s="1"/>
  <c r="I331" i="3" a="1"/>
  <c r="I331" i="3" s="1"/>
  <c r="H331" i="3" a="1"/>
  <c r="H331" i="3" s="1"/>
  <c r="G331" i="3" a="1"/>
  <c r="G331" i="3" s="1"/>
  <c r="F331" i="3" a="1"/>
  <c r="F331" i="3" s="1"/>
  <c r="K330" i="3" a="1"/>
  <c r="K330" i="3" s="1"/>
  <c r="J330" i="3" a="1"/>
  <c r="J330" i="3" s="1"/>
  <c r="I330" i="3" a="1"/>
  <c r="I330" i="3" s="1"/>
  <c r="H330" i="3" a="1"/>
  <c r="H330" i="3" s="1"/>
  <c r="G330" i="3" a="1"/>
  <c r="G330" i="3" s="1"/>
  <c r="F330" i="3" a="1"/>
  <c r="F330" i="3" s="1"/>
  <c r="K329" i="3" a="1"/>
  <c r="K329" i="3" s="1"/>
  <c r="J329" i="3" a="1"/>
  <c r="J329" i="3" s="1"/>
  <c r="I329" i="3" a="1"/>
  <c r="I329" i="3" s="1"/>
  <c r="H329" i="3" a="1"/>
  <c r="H329" i="3" s="1"/>
  <c r="G329" i="3" a="1"/>
  <c r="G329" i="3" s="1"/>
  <c r="F329" i="3" a="1"/>
  <c r="F329" i="3" s="1"/>
  <c r="K328" i="3" a="1"/>
  <c r="K328" i="3" s="1"/>
  <c r="J328" i="3" a="1"/>
  <c r="J328" i="3" s="1"/>
  <c r="I328" i="3" a="1"/>
  <c r="I328" i="3" s="1"/>
  <c r="H328" i="3" a="1"/>
  <c r="H328" i="3" s="1"/>
  <c r="G328" i="3" a="1"/>
  <c r="G328" i="3" s="1"/>
  <c r="F328" i="3" a="1"/>
  <c r="F328" i="3" s="1"/>
  <c r="K327" i="3" a="1"/>
  <c r="K327" i="3" s="1"/>
  <c r="J327" i="3" a="1"/>
  <c r="J327" i="3" s="1"/>
  <c r="I327" i="3" a="1"/>
  <c r="I327" i="3" s="1"/>
  <c r="H327" i="3" a="1"/>
  <c r="H327" i="3" s="1"/>
  <c r="G327" i="3" a="1"/>
  <c r="G327" i="3" s="1"/>
  <c r="F327" i="3" a="1"/>
  <c r="F327" i="3" s="1"/>
  <c r="K326" i="3" a="1"/>
  <c r="K326" i="3" s="1"/>
  <c r="J326" i="3" a="1"/>
  <c r="J326" i="3" s="1"/>
  <c r="I326" i="3" a="1"/>
  <c r="I326" i="3" s="1"/>
  <c r="H326" i="3" a="1"/>
  <c r="H326" i="3" s="1"/>
  <c r="G326" i="3" a="1"/>
  <c r="G326" i="3" s="1"/>
  <c r="F326" i="3" a="1"/>
  <c r="F326" i="3" s="1"/>
  <c r="K325" i="3" a="1"/>
  <c r="K325" i="3" s="1"/>
  <c r="J325" i="3" a="1"/>
  <c r="J325" i="3" s="1"/>
  <c r="I325" i="3" a="1"/>
  <c r="I325" i="3" s="1"/>
  <c r="H325" i="3" a="1"/>
  <c r="H325" i="3" s="1"/>
  <c r="G325" i="3" a="1"/>
  <c r="G325" i="3" s="1"/>
  <c r="F325" i="3" a="1"/>
  <c r="F325" i="3" s="1"/>
  <c r="K324" i="3" a="1"/>
  <c r="K324" i="3" s="1"/>
  <c r="J324" i="3" a="1"/>
  <c r="J324" i="3" s="1"/>
  <c r="I324" i="3" a="1"/>
  <c r="I324" i="3" s="1"/>
  <c r="H324" i="3" a="1"/>
  <c r="H324" i="3" s="1"/>
  <c r="G324" i="3" a="1"/>
  <c r="G324" i="3" s="1"/>
  <c r="F324" i="3" a="1"/>
  <c r="F324" i="3" s="1"/>
  <c r="K323" i="3" a="1"/>
  <c r="K323" i="3" s="1"/>
  <c r="J323" i="3" a="1"/>
  <c r="J323" i="3" s="1"/>
  <c r="I323" i="3" a="1"/>
  <c r="I323" i="3" s="1"/>
  <c r="H323" i="3" a="1"/>
  <c r="H323" i="3" s="1"/>
  <c r="G323" i="3" a="1"/>
  <c r="G323" i="3" s="1"/>
  <c r="F323" i="3" a="1"/>
  <c r="F323" i="3" s="1"/>
  <c r="K322" i="3" a="1"/>
  <c r="K322" i="3" s="1"/>
  <c r="J322" i="3" a="1"/>
  <c r="J322" i="3" s="1"/>
  <c r="I322" i="3" a="1"/>
  <c r="I322" i="3" s="1"/>
  <c r="H322" i="3" a="1"/>
  <c r="H322" i="3" s="1"/>
  <c r="G322" i="3" a="1"/>
  <c r="G322" i="3" s="1"/>
  <c r="F322" i="3" a="1"/>
  <c r="F322" i="3" s="1"/>
  <c r="K321" i="3" a="1"/>
  <c r="K321" i="3" s="1"/>
  <c r="J321" i="3" a="1"/>
  <c r="J321" i="3" s="1"/>
  <c r="I321" i="3" a="1"/>
  <c r="I321" i="3" s="1"/>
  <c r="H321" i="3" a="1"/>
  <c r="H321" i="3" s="1"/>
  <c r="G321" i="3" a="1"/>
  <c r="G321" i="3" s="1"/>
  <c r="F321" i="3" a="1"/>
  <c r="F321" i="3" s="1"/>
  <c r="K320" i="3" a="1"/>
  <c r="K320" i="3" s="1"/>
  <c r="J320" i="3" a="1"/>
  <c r="J320" i="3" s="1"/>
  <c r="I320" i="3" a="1"/>
  <c r="I320" i="3" s="1"/>
  <c r="H320" i="3" a="1"/>
  <c r="H320" i="3" s="1"/>
  <c r="G320" i="3" a="1"/>
  <c r="G320" i="3" s="1"/>
  <c r="F320" i="3" a="1"/>
  <c r="F320" i="3" s="1"/>
  <c r="K319" i="3" a="1"/>
  <c r="K319" i="3" s="1"/>
  <c r="J319" i="3" a="1"/>
  <c r="J319" i="3" s="1"/>
  <c r="I319" i="3" a="1"/>
  <c r="I319" i="3" s="1"/>
  <c r="H319" i="3" a="1"/>
  <c r="H319" i="3" s="1"/>
  <c r="G319" i="3" a="1"/>
  <c r="G319" i="3" s="1"/>
  <c r="F319" i="3" a="1"/>
  <c r="F319" i="3" s="1"/>
  <c r="K318" i="3" a="1"/>
  <c r="K318" i="3" s="1"/>
  <c r="J318" i="3" a="1"/>
  <c r="J318" i="3" s="1"/>
  <c r="I318" i="3" a="1"/>
  <c r="I318" i="3" s="1"/>
  <c r="H318" i="3" a="1"/>
  <c r="H318" i="3" s="1"/>
  <c r="G318" i="3" a="1"/>
  <c r="G318" i="3" s="1"/>
  <c r="F318" i="3" a="1"/>
  <c r="F318" i="3" s="1"/>
  <c r="K317" i="3" a="1"/>
  <c r="K317" i="3" s="1"/>
  <c r="J317" i="3" a="1"/>
  <c r="J317" i="3" s="1"/>
  <c r="I317" i="3" a="1"/>
  <c r="I317" i="3" s="1"/>
  <c r="H317" i="3" a="1"/>
  <c r="H317" i="3" s="1"/>
  <c r="G317" i="3" a="1"/>
  <c r="G317" i="3" s="1"/>
  <c r="F317" i="3" a="1"/>
  <c r="F317" i="3" s="1"/>
  <c r="K316" i="3" a="1"/>
  <c r="K316" i="3" s="1"/>
  <c r="J316" i="3" a="1"/>
  <c r="J316" i="3" s="1"/>
  <c r="I316" i="3" a="1"/>
  <c r="I316" i="3" s="1"/>
  <c r="H316" i="3" a="1"/>
  <c r="H316" i="3" s="1"/>
  <c r="G316" i="3" a="1"/>
  <c r="G316" i="3" s="1"/>
  <c r="F316" i="3" a="1"/>
  <c r="F316" i="3" s="1"/>
  <c r="K315" i="3" a="1"/>
  <c r="K315" i="3" s="1"/>
  <c r="J315" i="3" a="1"/>
  <c r="J315" i="3" s="1"/>
  <c r="I315" i="3" a="1"/>
  <c r="I315" i="3" s="1"/>
  <c r="H315" i="3" a="1"/>
  <c r="H315" i="3" s="1"/>
  <c r="G315" i="3" a="1"/>
  <c r="G315" i="3" s="1"/>
  <c r="F315" i="3" a="1"/>
  <c r="F315" i="3" s="1"/>
  <c r="K314" i="3" a="1"/>
  <c r="K314" i="3" s="1"/>
  <c r="J314" i="3" a="1"/>
  <c r="J314" i="3" s="1"/>
  <c r="I314" i="3" a="1"/>
  <c r="I314" i="3" s="1"/>
  <c r="H314" i="3" a="1"/>
  <c r="H314" i="3" s="1"/>
  <c r="G314" i="3" a="1"/>
  <c r="G314" i="3" s="1"/>
  <c r="F314" i="3" a="1"/>
  <c r="F314" i="3" s="1"/>
  <c r="K313" i="3" a="1"/>
  <c r="K313" i="3" s="1"/>
  <c r="J313" i="3" a="1"/>
  <c r="J313" i="3" s="1"/>
  <c r="I313" i="3" a="1"/>
  <c r="I313" i="3" s="1"/>
  <c r="H313" i="3" a="1"/>
  <c r="H313" i="3" s="1"/>
  <c r="G313" i="3" a="1"/>
  <c r="G313" i="3" s="1"/>
  <c r="F313" i="3" a="1"/>
  <c r="F313" i="3" s="1"/>
  <c r="K312" i="3" a="1"/>
  <c r="K312" i="3" s="1"/>
  <c r="J312" i="3" a="1"/>
  <c r="J312" i="3" s="1"/>
  <c r="I312" i="3" a="1"/>
  <c r="I312" i="3" s="1"/>
  <c r="H312" i="3" a="1"/>
  <c r="H312" i="3" s="1"/>
  <c r="G312" i="3" a="1"/>
  <c r="G312" i="3" s="1"/>
  <c r="F312" i="3" a="1"/>
  <c r="F312" i="3" s="1"/>
  <c r="K311" i="3" a="1"/>
  <c r="K311" i="3" s="1"/>
  <c r="J311" i="3" a="1"/>
  <c r="J311" i="3" s="1"/>
  <c r="I311" i="3" a="1"/>
  <c r="I311" i="3" s="1"/>
  <c r="H311" i="3" a="1"/>
  <c r="H311" i="3" s="1"/>
  <c r="G311" i="3" a="1"/>
  <c r="G311" i="3" s="1"/>
  <c r="F311" i="3" a="1"/>
  <c r="F311" i="3" s="1"/>
  <c r="K310" i="3" a="1"/>
  <c r="K310" i="3" s="1"/>
  <c r="J310" i="3" a="1"/>
  <c r="J310" i="3" s="1"/>
  <c r="I310" i="3" a="1"/>
  <c r="I310" i="3" s="1"/>
  <c r="H310" i="3" a="1"/>
  <c r="H310" i="3" s="1"/>
  <c r="G310" i="3" a="1"/>
  <c r="G310" i="3" s="1"/>
  <c r="F310" i="3" a="1"/>
  <c r="F310" i="3" s="1"/>
  <c r="K309" i="3" a="1"/>
  <c r="K309" i="3" s="1"/>
  <c r="J309" i="3" a="1"/>
  <c r="J309" i="3" s="1"/>
  <c r="I309" i="3" a="1"/>
  <c r="I309" i="3" s="1"/>
  <c r="H309" i="3" a="1"/>
  <c r="H309" i="3" s="1"/>
  <c r="G309" i="3" a="1"/>
  <c r="G309" i="3" s="1"/>
  <c r="F309" i="3" a="1"/>
  <c r="F309" i="3" s="1"/>
  <c r="K308" i="3" a="1"/>
  <c r="K308" i="3" s="1"/>
  <c r="J308" i="3" a="1"/>
  <c r="J308" i="3" s="1"/>
  <c r="I308" i="3" a="1"/>
  <c r="I308" i="3" s="1"/>
  <c r="H308" i="3" a="1"/>
  <c r="H308" i="3" s="1"/>
  <c r="G308" i="3" a="1"/>
  <c r="G308" i="3" s="1"/>
  <c r="F308" i="3" a="1"/>
  <c r="F308" i="3" s="1"/>
  <c r="K307" i="3" a="1"/>
  <c r="K307" i="3" s="1"/>
  <c r="J307" i="3" a="1"/>
  <c r="J307" i="3" s="1"/>
  <c r="I307" i="3" a="1"/>
  <c r="I307" i="3" s="1"/>
  <c r="H307" i="3" a="1"/>
  <c r="H307" i="3" s="1"/>
  <c r="G307" i="3" a="1"/>
  <c r="G307" i="3" s="1"/>
  <c r="F307" i="3" a="1"/>
  <c r="F307" i="3" s="1"/>
  <c r="K306" i="3" a="1"/>
  <c r="K306" i="3" s="1"/>
  <c r="J306" i="3" a="1"/>
  <c r="J306" i="3" s="1"/>
  <c r="I306" i="3" a="1"/>
  <c r="I306" i="3" s="1"/>
  <c r="H306" i="3" a="1"/>
  <c r="H306" i="3" s="1"/>
  <c r="G306" i="3" a="1"/>
  <c r="G306" i="3" s="1"/>
  <c r="F306" i="3" a="1"/>
  <c r="F306" i="3" s="1"/>
  <c r="K305" i="3" a="1"/>
  <c r="K305" i="3" s="1"/>
  <c r="J305" i="3" a="1"/>
  <c r="J305" i="3" s="1"/>
  <c r="I305" i="3" a="1"/>
  <c r="I305" i="3" s="1"/>
  <c r="H305" i="3" a="1"/>
  <c r="H305" i="3" s="1"/>
  <c r="G305" i="3" a="1"/>
  <c r="G305" i="3" s="1"/>
  <c r="F305" i="3" a="1"/>
  <c r="F305" i="3" s="1"/>
  <c r="K304" i="3" a="1"/>
  <c r="K304" i="3" s="1"/>
  <c r="J304" i="3" a="1"/>
  <c r="J304" i="3" s="1"/>
  <c r="I304" i="3" a="1"/>
  <c r="I304" i="3" s="1"/>
  <c r="H304" i="3" a="1"/>
  <c r="H304" i="3" s="1"/>
  <c r="G304" i="3" a="1"/>
  <c r="G304" i="3" s="1"/>
  <c r="F304" i="3" a="1"/>
  <c r="F304" i="3" s="1"/>
  <c r="K303" i="3" a="1"/>
  <c r="K303" i="3" s="1"/>
  <c r="J303" i="3" a="1"/>
  <c r="J303" i="3" s="1"/>
  <c r="I303" i="3" a="1"/>
  <c r="I303" i="3" s="1"/>
  <c r="H303" i="3" a="1"/>
  <c r="H303" i="3" s="1"/>
  <c r="G303" i="3" a="1"/>
  <c r="G303" i="3" s="1"/>
  <c r="F303" i="3" a="1"/>
  <c r="F303" i="3" s="1"/>
  <c r="K302" i="3" a="1"/>
  <c r="K302" i="3" s="1"/>
  <c r="J302" i="3" a="1"/>
  <c r="J302" i="3" s="1"/>
  <c r="I302" i="3" a="1"/>
  <c r="I302" i="3" s="1"/>
  <c r="H302" i="3" a="1"/>
  <c r="H302" i="3" s="1"/>
  <c r="G302" i="3" a="1"/>
  <c r="G302" i="3" s="1"/>
  <c r="F302" i="3" a="1"/>
  <c r="F302" i="3" s="1"/>
  <c r="K301" i="3" a="1"/>
  <c r="K301" i="3" s="1"/>
  <c r="J301" i="3" a="1"/>
  <c r="J301" i="3" s="1"/>
  <c r="I301" i="3" a="1"/>
  <c r="I301" i="3" s="1"/>
  <c r="H301" i="3" a="1"/>
  <c r="H301" i="3" s="1"/>
  <c r="G301" i="3" a="1"/>
  <c r="G301" i="3" s="1"/>
  <c r="F301" i="3" a="1"/>
  <c r="F301" i="3" s="1"/>
  <c r="K300" i="3" a="1"/>
  <c r="K300" i="3" s="1"/>
  <c r="J300" i="3" a="1"/>
  <c r="J300" i="3" s="1"/>
  <c r="I300" i="3" a="1"/>
  <c r="I300" i="3" s="1"/>
  <c r="H300" i="3" a="1"/>
  <c r="H300" i="3" s="1"/>
  <c r="G300" i="3" a="1"/>
  <c r="G300" i="3" s="1"/>
  <c r="F300" i="3" a="1"/>
  <c r="F300" i="3" s="1"/>
  <c r="K299" i="3" a="1"/>
  <c r="K299" i="3" s="1"/>
  <c r="J299" i="3" a="1"/>
  <c r="J299" i="3" s="1"/>
  <c r="I299" i="3" a="1"/>
  <c r="I299" i="3" s="1"/>
  <c r="H299" i="3" a="1"/>
  <c r="H299" i="3" s="1"/>
  <c r="G299" i="3" a="1"/>
  <c r="G299" i="3" s="1"/>
  <c r="F299" i="3" a="1"/>
  <c r="F299" i="3" s="1"/>
  <c r="K298" i="3" a="1"/>
  <c r="K298" i="3" s="1"/>
  <c r="J298" i="3" a="1"/>
  <c r="J298" i="3" s="1"/>
  <c r="I298" i="3" a="1"/>
  <c r="I298" i="3" s="1"/>
  <c r="H298" i="3" a="1"/>
  <c r="H298" i="3" s="1"/>
  <c r="G298" i="3" a="1"/>
  <c r="G298" i="3" s="1"/>
  <c r="F298" i="3" a="1"/>
  <c r="F298" i="3" s="1"/>
  <c r="K297" i="3" a="1"/>
  <c r="K297" i="3" s="1"/>
  <c r="J297" i="3" a="1"/>
  <c r="J297" i="3" s="1"/>
  <c r="I297" i="3" a="1"/>
  <c r="I297" i="3" s="1"/>
  <c r="H297" i="3" a="1"/>
  <c r="H297" i="3" s="1"/>
  <c r="G297" i="3" a="1"/>
  <c r="G297" i="3" s="1"/>
  <c r="F297" i="3" a="1"/>
  <c r="F297" i="3" s="1"/>
  <c r="K296" i="3" a="1"/>
  <c r="K296" i="3" s="1"/>
  <c r="J296" i="3" a="1"/>
  <c r="J296" i="3" s="1"/>
  <c r="I296" i="3" a="1"/>
  <c r="I296" i="3" s="1"/>
  <c r="H296" i="3" a="1"/>
  <c r="H296" i="3" s="1"/>
  <c r="G296" i="3" a="1"/>
  <c r="G296" i="3" s="1"/>
  <c r="F296" i="3" a="1"/>
  <c r="F296" i="3" s="1"/>
  <c r="K295" i="3" a="1"/>
  <c r="K295" i="3" s="1"/>
  <c r="J295" i="3" a="1"/>
  <c r="J295" i="3" s="1"/>
  <c r="I295" i="3" a="1"/>
  <c r="I295" i="3" s="1"/>
  <c r="H295" i="3" a="1"/>
  <c r="H295" i="3" s="1"/>
  <c r="G295" i="3" a="1"/>
  <c r="G295" i="3" s="1"/>
  <c r="F295" i="3" a="1"/>
  <c r="F295" i="3" s="1"/>
  <c r="K294" i="3" a="1"/>
  <c r="K294" i="3" s="1"/>
  <c r="J294" i="3" a="1"/>
  <c r="J294" i="3" s="1"/>
  <c r="I294" i="3" a="1"/>
  <c r="I294" i="3" s="1"/>
  <c r="H294" i="3" a="1"/>
  <c r="H294" i="3" s="1"/>
  <c r="G294" i="3" a="1"/>
  <c r="G294" i="3" s="1"/>
  <c r="F294" i="3" a="1"/>
  <c r="F294" i="3" s="1"/>
  <c r="K293" i="3" a="1"/>
  <c r="K293" i="3" s="1"/>
  <c r="J293" i="3" a="1"/>
  <c r="J293" i="3" s="1"/>
  <c r="I293" i="3" a="1"/>
  <c r="I293" i="3" s="1"/>
  <c r="H293" i="3" a="1"/>
  <c r="H293" i="3" s="1"/>
  <c r="G293" i="3" a="1"/>
  <c r="G293" i="3" s="1"/>
  <c r="F293" i="3" a="1"/>
  <c r="F293" i="3" s="1"/>
  <c r="K292" i="3" a="1"/>
  <c r="K292" i="3" s="1"/>
  <c r="J292" i="3" a="1"/>
  <c r="J292" i="3" s="1"/>
  <c r="I292" i="3" a="1"/>
  <c r="I292" i="3" s="1"/>
  <c r="H292" i="3" a="1"/>
  <c r="H292" i="3" s="1"/>
  <c r="G292" i="3" a="1"/>
  <c r="G292" i="3" s="1"/>
  <c r="F292" i="3" a="1"/>
  <c r="F292" i="3" s="1"/>
  <c r="K291" i="3" a="1"/>
  <c r="K291" i="3" s="1"/>
  <c r="J291" i="3" a="1"/>
  <c r="J291" i="3" s="1"/>
  <c r="I291" i="3" a="1"/>
  <c r="I291" i="3" s="1"/>
  <c r="H291" i="3" a="1"/>
  <c r="H291" i="3" s="1"/>
  <c r="G291" i="3" a="1"/>
  <c r="G291" i="3" s="1"/>
  <c r="F291" i="3" a="1"/>
  <c r="F291" i="3" s="1"/>
  <c r="K290" i="3" a="1"/>
  <c r="K290" i="3" s="1"/>
  <c r="J290" i="3" a="1"/>
  <c r="J290" i="3" s="1"/>
  <c r="I290" i="3" a="1"/>
  <c r="I290" i="3" s="1"/>
  <c r="H290" i="3" a="1"/>
  <c r="H290" i="3" s="1"/>
  <c r="G290" i="3" a="1"/>
  <c r="G290" i="3" s="1"/>
  <c r="F290" i="3" a="1"/>
  <c r="F290" i="3" s="1"/>
  <c r="K289" i="3" a="1"/>
  <c r="K289" i="3" s="1"/>
  <c r="J289" i="3" a="1"/>
  <c r="J289" i="3" s="1"/>
  <c r="I289" i="3" a="1"/>
  <c r="I289" i="3" s="1"/>
  <c r="H289" i="3" a="1"/>
  <c r="H289" i="3" s="1"/>
  <c r="G289" i="3" a="1"/>
  <c r="G289" i="3" s="1"/>
  <c r="F289" i="3" a="1"/>
  <c r="F289" i="3" s="1"/>
  <c r="K288" i="3" a="1"/>
  <c r="K288" i="3" s="1"/>
  <c r="J288" i="3" a="1"/>
  <c r="J288" i="3" s="1"/>
  <c r="I288" i="3" a="1"/>
  <c r="I288" i="3" s="1"/>
  <c r="H288" i="3" a="1"/>
  <c r="H288" i="3" s="1"/>
  <c r="G288" i="3" a="1"/>
  <c r="G288" i="3" s="1"/>
  <c r="F288" i="3" a="1"/>
  <c r="F288" i="3" s="1"/>
  <c r="K287" i="3" a="1"/>
  <c r="K287" i="3" s="1"/>
  <c r="J287" i="3" a="1"/>
  <c r="J287" i="3" s="1"/>
  <c r="I287" i="3" a="1"/>
  <c r="I287" i="3" s="1"/>
  <c r="H287" i="3" a="1"/>
  <c r="H287" i="3" s="1"/>
  <c r="G287" i="3" a="1"/>
  <c r="G287" i="3" s="1"/>
  <c r="F287" i="3" a="1"/>
  <c r="F287" i="3" s="1"/>
  <c r="K286" i="3" a="1"/>
  <c r="K286" i="3" s="1"/>
  <c r="J286" i="3" a="1"/>
  <c r="J286" i="3" s="1"/>
  <c r="I286" i="3" a="1"/>
  <c r="I286" i="3" s="1"/>
  <c r="H286" i="3" a="1"/>
  <c r="H286" i="3" s="1"/>
  <c r="G286" i="3" a="1"/>
  <c r="G286" i="3" s="1"/>
  <c r="F286" i="3" a="1"/>
  <c r="F286" i="3" s="1"/>
  <c r="K285" i="3" a="1"/>
  <c r="K285" i="3" s="1"/>
  <c r="J285" i="3" a="1"/>
  <c r="J285" i="3" s="1"/>
  <c r="I285" i="3" a="1"/>
  <c r="I285" i="3" s="1"/>
  <c r="H285" i="3" a="1"/>
  <c r="H285" i="3" s="1"/>
  <c r="G285" i="3" a="1"/>
  <c r="G285" i="3" s="1"/>
  <c r="F285" i="3" a="1"/>
  <c r="F285" i="3" s="1"/>
  <c r="K284" i="3" a="1"/>
  <c r="K284" i="3" s="1"/>
  <c r="J284" i="3" a="1"/>
  <c r="J284" i="3" s="1"/>
  <c r="I284" i="3" a="1"/>
  <c r="I284" i="3" s="1"/>
  <c r="H284" i="3" a="1"/>
  <c r="H284" i="3" s="1"/>
  <c r="G284" i="3" a="1"/>
  <c r="G284" i="3" s="1"/>
  <c r="F284" i="3" a="1"/>
  <c r="F284" i="3" s="1"/>
  <c r="K283" i="3" a="1"/>
  <c r="K283" i="3" s="1"/>
  <c r="J283" i="3" a="1"/>
  <c r="J283" i="3" s="1"/>
  <c r="I283" i="3" a="1"/>
  <c r="I283" i="3" s="1"/>
  <c r="H283" i="3" a="1"/>
  <c r="H283" i="3" s="1"/>
  <c r="G283" i="3" a="1"/>
  <c r="G283" i="3" s="1"/>
  <c r="F283" i="3" a="1"/>
  <c r="F283" i="3" s="1"/>
  <c r="K282" i="3" a="1"/>
  <c r="K282" i="3" s="1"/>
  <c r="J282" i="3" a="1"/>
  <c r="J282" i="3" s="1"/>
  <c r="I282" i="3" a="1"/>
  <c r="I282" i="3" s="1"/>
  <c r="H282" i="3" a="1"/>
  <c r="H282" i="3" s="1"/>
  <c r="G282" i="3" a="1"/>
  <c r="G282" i="3" s="1"/>
  <c r="F282" i="3" a="1"/>
  <c r="F282" i="3" s="1"/>
  <c r="K281" i="3" a="1"/>
  <c r="K281" i="3" s="1"/>
  <c r="J281" i="3" a="1"/>
  <c r="J281" i="3" s="1"/>
  <c r="I281" i="3" a="1"/>
  <c r="I281" i="3" s="1"/>
  <c r="H281" i="3" a="1"/>
  <c r="H281" i="3" s="1"/>
  <c r="G281" i="3" a="1"/>
  <c r="G281" i="3" s="1"/>
  <c r="F281" i="3" a="1"/>
  <c r="F281" i="3" s="1"/>
  <c r="K280" i="3" a="1"/>
  <c r="K280" i="3" s="1"/>
  <c r="J280" i="3" a="1"/>
  <c r="J280" i="3" s="1"/>
  <c r="I280" i="3" a="1"/>
  <c r="I280" i="3" s="1"/>
  <c r="H280" i="3" a="1"/>
  <c r="H280" i="3" s="1"/>
  <c r="G280" i="3" a="1"/>
  <c r="G280" i="3" s="1"/>
  <c r="F280" i="3" a="1"/>
  <c r="F280" i="3" s="1"/>
  <c r="K279" i="3" a="1"/>
  <c r="K279" i="3" s="1"/>
  <c r="J279" i="3" a="1"/>
  <c r="J279" i="3" s="1"/>
  <c r="I279" i="3" a="1"/>
  <c r="I279" i="3" s="1"/>
  <c r="H279" i="3" a="1"/>
  <c r="H279" i="3" s="1"/>
  <c r="G279" i="3" a="1"/>
  <c r="G279" i="3" s="1"/>
  <c r="F279" i="3" a="1"/>
  <c r="F279" i="3" s="1"/>
  <c r="K278" i="3" a="1"/>
  <c r="K278" i="3" s="1"/>
  <c r="J278" i="3" a="1"/>
  <c r="J278" i="3" s="1"/>
  <c r="I278" i="3" a="1"/>
  <c r="I278" i="3" s="1"/>
  <c r="H278" i="3" a="1"/>
  <c r="H278" i="3" s="1"/>
  <c r="G278" i="3" a="1"/>
  <c r="G278" i="3" s="1"/>
  <c r="F278" i="3" a="1"/>
  <c r="F278" i="3" s="1"/>
  <c r="K277" i="3" a="1"/>
  <c r="K277" i="3" s="1"/>
  <c r="J277" i="3" a="1"/>
  <c r="J277" i="3" s="1"/>
  <c r="I277" i="3" a="1"/>
  <c r="I277" i="3" s="1"/>
  <c r="H277" i="3" a="1"/>
  <c r="H277" i="3" s="1"/>
  <c r="G277" i="3" a="1"/>
  <c r="G277" i="3" s="1"/>
  <c r="F277" i="3" a="1"/>
  <c r="F277" i="3" s="1"/>
  <c r="K276" i="3" a="1"/>
  <c r="K276" i="3" s="1"/>
  <c r="J276" i="3" a="1"/>
  <c r="J276" i="3" s="1"/>
  <c r="I276" i="3" a="1"/>
  <c r="I276" i="3" s="1"/>
  <c r="H276" i="3" a="1"/>
  <c r="H276" i="3" s="1"/>
  <c r="G276" i="3" a="1"/>
  <c r="G276" i="3" s="1"/>
  <c r="F276" i="3" a="1"/>
  <c r="F276" i="3" s="1"/>
  <c r="K275" i="3" a="1"/>
  <c r="K275" i="3" s="1"/>
  <c r="J275" i="3" a="1"/>
  <c r="J275" i="3" s="1"/>
  <c r="I275" i="3" a="1"/>
  <c r="I275" i="3" s="1"/>
  <c r="H275" i="3" a="1"/>
  <c r="H275" i="3" s="1"/>
  <c r="G275" i="3" a="1"/>
  <c r="G275" i="3" s="1"/>
  <c r="F275" i="3" a="1"/>
  <c r="F275" i="3" s="1"/>
  <c r="K274" i="3" a="1"/>
  <c r="K274" i="3" s="1"/>
  <c r="J274" i="3" a="1"/>
  <c r="J274" i="3" s="1"/>
  <c r="I274" i="3" a="1"/>
  <c r="I274" i="3" s="1"/>
  <c r="H274" i="3" a="1"/>
  <c r="H274" i="3" s="1"/>
  <c r="G274" i="3" a="1"/>
  <c r="G274" i="3" s="1"/>
  <c r="F274" i="3" a="1"/>
  <c r="F274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F271" i="3" a="1"/>
  <c r="F271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F270" i="3" a="1"/>
  <c r="F270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F269" i="3" a="1"/>
  <c r="F269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F268" i="3" a="1"/>
  <c r="F268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F267" i="3" a="1"/>
  <c r="F267" i="3" s="1"/>
  <c r="K265" i="3" a="1"/>
  <c r="K265" i="3" s="1"/>
  <c r="J265" i="3" a="1"/>
  <c r="J265" i="3" s="1"/>
  <c r="H265" i="3" a="1"/>
  <c r="H265" i="3" s="1"/>
  <c r="G265" i="3" a="1"/>
  <c r="G265" i="3" s="1"/>
  <c r="F265" i="3" a="1"/>
  <c r="F265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F264" i="3" a="1"/>
  <c r="F264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F263" i="3" a="1"/>
  <c r="F263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F262" i="3" a="1"/>
  <c r="F262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F261" i="3" a="1"/>
  <c r="F261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F260" i="3" a="1"/>
  <c r="F260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F259" i="3" a="1"/>
  <c r="F259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F258" i="3" a="1"/>
  <c r="F258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F257" i="3" a="1"/>
  <c r="F257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F256" i="3" a="1"/>
  <c r="F256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F255" i="3" a="1"/>
  <c r="F255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F254" i="3" a="1"/>
  <c r="F254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F253" i="3" a="1"/>
  <c r="F253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F252" i="3" a="1"/>
  <c r="F252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F251" i="3" a="1"/>
  <c r="F251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F250" i="3" a="1"/>
  <c r="F250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F249" i="3" a="1"/>
  <c r="F249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F248" i="3" a="1"/>
  <c r="F248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F247" i="3" a="1"/>
  <c r="F247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F246" i="3" a="1"/>
  <c r="F246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F245" i="3" a="1"/>
  <c r="F245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F244" i="3" a="1"/>
  <c r="F244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F243" i="3" a="1"/>
  <c r="F243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F242" i="3" a="1"/>
  <c r="F242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F241" i="3" a="1"/>
  <c r="F241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F240" i="3" a="1"/>
  <c r="F240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F239" i="3" a="1"/>
  <c r="F239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F238" i="3" a="1"/>
  <c r="F238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F237" i="3" a="1"/>
  <c r="F237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F236" i="3" a="1"/>
  <c r="F236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F235" i="3" a="1"/>
  <c r="F235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F234" i="3" a="1"/>
  <c r="F234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F233" i="3" a="1"/>
  <c r="F233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F232" i="3" a="1"/>
  <c r="F232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F231" i="3" a="1"/>
  <c r="F231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F230" i="3" a="1"/>
  <c r="F230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F229" i="3" a="1"/>
  <c r="F229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F228" i="3" a="1"/>
  <c r="F228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F227" i="3" a="1"/>
  <c r="F227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F226" i="3" a="1"/>
  <c r="F226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F225" i="3" a="1"/>
  <c r="F225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F224" i="3" a="1"/>
  <c r="F224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F223" i="3" a="1"/>
  <c r="F223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F222" i="3" a="1"/>
  <c r="F222" i="3" s="1"/>
  <c r="K221" i="3" a="1"/>
  <c r="K221" i="3" s="1"/>
  <c r="J221" i="3" a="1"/>
  <c r="J221" i="3" s="1"/>
  <c r="H221" i="3" a="1"/>
  <c r="H221" i="3" s="1"/>
  <c r="G221" i="3" a="1"/>
  <c r="G221" i="3" s="1"/>
  <c r="F221" i="3" a="1"/>
  <c r="F221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F220" i="3" a="1"/>
  <c r="F220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F219" i="3" a="1"/>
  <c r="F219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F217" i="3" a="1"/>
  <c r="F217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F216" i="3" a="1"/>
  <c r="F216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F215" i="3" a="1"/>
  <c r="F215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F214" i="3" a="1"/>
  <c r="F214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F213" i="3" a="1"/>
  <c r="F213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F212" i="3" a="1"/>
  <c r="F212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F211" i="3" a="1"/>
  <c r="F211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F210" i="3" a="1"/>
  <c r="F210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F209" i="3" a="1"/>
  <c r="F209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F208" i="3" a="1"/>
  <c r="F208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F207" i="3" a="1"/>
  <c r="F207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F206" i="3" a="1"/>
  <c r="F206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F205" i="3" a="1"/>
  <c r="F205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F204" i="3" a="1"/>
  <c r="F204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F203" i="3" a="1"/>
  <c r="F203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F202" i="3" a="1"/>
  <c r="F202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F201" i="3" a="1"/>
  <c r="F201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F200" i="3" a="1"/>
  <c r="F200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F199" i="3" a="1"/>
  <c r="F199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F198" i="3" a="1"/>
  <c r="F198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F197" i="3" a="1"/>
  <c r="F197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F196" i="3" a="1"/>
  <c r="F196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F195" i="3" a="1"/>
  <c r="F195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F194" i="3" a="1"/>
  <c r="F194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F193" i="3" a="1"/>
  <c r="F193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F192" i="3" a="1"/>
  <c r="F192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F191" i="3" a="1"/>
  <c r="F191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F188" i="3" a="1"/>
  <c r="F188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F187" i="3" a="1"/>
  <c r="F187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F186" i="3" a="1"/>
  <c r="F186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F185" i="3" a="1"/>
  <c r="F185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F184" i="3" a="1"/>
  <c r="F184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F183" i="3" a="1"/>
  <c r="F183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F182" i="3" a="1"/>
  <c r="F182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F181" i="3" a="1"/>
  <c r="F181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F180" i="3" a="1"/>
  <c r="F180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F179" i="3" a="1"/>
  <c r="F179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F178" i="3" a="1"/>
  <c r="F178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F177" i="3" a="1"/>
  <c r="F177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F176" i="3" a="1"/>
  <c r="F176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F175" i="3" a="1"/>
  <c r="F175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F174" i="3" a="1"/>
  <c r="F174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F173" i="3" a="1"/>
  <c r="F173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F172" i="3" a="1"/>
  <c r="F172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F171" i="3" a="1"/>
  <c r="F171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F170" i="3" a="1"/>
  <c r="F170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F169" i="3" a="1"/>
  <c r="F169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F168" i="3" a="1"/>
  <c r="F168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F167" i="3" a="1"/>
  <c r="F167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F166" i="3" a="1"/>
  <c r="F166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F165" i="3" a="1"/>
  <c r="F165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F164" i="3" a="1"/>
  <c r="F164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F163" i="3" a="1"/>
  <c r="F163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F162" i="3" a="1"/>
  <c r="F162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F161" i="3" a="1"/>
  <c r="F161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F160" i="3" a="1"/>
  <c r="F160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F159" i="3" a="1"/>
  <c r="F159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F158" i="3" a="1"/>
  <c r="F158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F157" i="3" a="1"/>
  <c r="F157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F156" i="3" a="1"/>
  <c r="F156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F155" i="3" a="1"/>
  <c r="F155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F154" i="3" a="1"/>
  <c r="F154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F153" i="3" a="1"/>
  <c r="F153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F152" i="3" a="1"/>
  <c r="F152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F151" i="3" a="1"/>
  <c r="F151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F150" i="3" a="1"/>
  <c r="F150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F149" i="3" a="1"/>
  <c r="F149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F148" i="3" a="1"/>
  <c r="F148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F147" i="3" a="1"/>
  <c r="F147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F146" i="3" a="1"/>
  <c r="F146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F145" i="3" a="1"/>
  <c r="F145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F144" i="3" a="1"/>
  <c r="F144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F143" i="3" a="1"/>
  <c r="F143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F142" i="3" a="1"/>
  <c r="F142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F141" i="3" a="1"/>
  <c r="F141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F140" i="3" a="1"/>
  <c r="F140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F139" i="3" a="1"/>
  <c r="F139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F138" i="3" a="1"/>
  <c r="F138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F137" i="3" a="1"/>
  <c r="F137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F136" i="3" a="1"/>
  <c r="F136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F135" i="3" a="1"/>
  <c r="F135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F134" i="3" a="1"/>
  <c r="F134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F133" i="3" a="1"/>
  <c r="F133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F132" i="3" a="1"/>
  <c r="F132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F131" i="3" a="1"/>
  <c r="F131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F130" i="3" a="1"/>
  <c r="F130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F129" i="3" a="1"/>
  <c r="F129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F128" i="3" a="1"/>
  <c r="F128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F127" i="3" a="1"/>
  <c r="F127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F126" i="3" a="1"/>
  <c r="F126" i="3" s="1"/>
  <c r="K125" i="3" a="1"/>
  <c r="K125" i="3" s="1"/>
  <c r="J125" i="3" a="1"/>
  <c r="J125" i="3" s="1"/>
  <c r="I125" i="3" a="1"/>
  <c r="I125" i="3" s="1"/>
  <c r="H125" i="3" a="1"/>
  <c r="H125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F124" i="3" a="1"/>
  <c r="F124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F123" i="3" a="1"/>
  <c r="F123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F122" i="3" a="1"/>
  <c r="F122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F121" i="3" a="1"/>
  <c r="F121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F120" i="3" a="1"/>
  <c r="F120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F119" i="3" a="1"/>
  <c r="F119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F118" i="3" a="1"/>
  <c r="F118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F115" i="3" a="1"/>
  <c r="F115" i="3" s="1"/>
  <c r="K114" i="3" a="1"/>
  <c r="K114" i="3" s="1"/>
  <c r="J114" i="3" a="1"/>
  <c r="J114" i="3" s="1"/>
  <c r="H114" i="3" a="1"/>
  <c r="H114" i="3" s="1"/>
  <c r="G114" i="3" a="1"/>
  <c r="G114" i="3" s="1"/>
  <c r="F114" i="3" a="1"/>
  <c r="F114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F113" i="3" a="1"/>
  <c r="F113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F112" i="3" a="1"/>
  <c r="F112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F111" i="3" a="1"/>
  <c r="F111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F110" i="3" a="1"/>
  <c r="F110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F109" i="3" a="1"/>
  <c r="F109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F108" i="3" a="1"/>
  <c r="F108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F107" i="3" a="1"/>
  <c r="F107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F106" i="3" a="1"/>
  <c r="F106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F105" i="3" a="1"/>
  <c r="F105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F104" i="3" a="1"/>
  <c r="F104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F103" i="3" a="1"/>
  <c r="F103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F102" i="3" a="1"/>
  <c r="F102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F101" i="3" a="1"/>
  <c r="F101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F100" i="3" a="1"/>
  <c r="F100" i="3" s="1"/>
  <c r="K99" i="3" a="1"/>
  <c r="K99" i="3" s="1"/>
  <c r="J99" i="3" a="1"/>
  <c r="J99" i="3" s="1"/>
  <c r="H99" i="3" a="1"/>
  <c r="H99" i="3" s="1"/>
  <c r="G99" i="3" a="1"/>
  <c r="G99" i="3" s="1"/>
  <c r="F99" i="3" a="1"/>
  <c r="F99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F98" i="3" a="1"/>
  <c r="F98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F97" i="3" a="1"/>
  <c r="F97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F96" i="3" a="1"/>
  <c r="F96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F95" i="3" a="1"/>
  <c r="F95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F94" i="3" a="1"/>
  <c r="F94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F93" i="3" a="1"/>
  <c r="F93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F92" i="3" a="1"/>
  <c r="F92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F91" i="3" a="1"/>
  <c r="F91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F90" i="3" a="1"/>
  <c r="F90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F89" i="3" a="1"/>
  <c r="F89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F88" i="3" a="1"/>
  <c r="F88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F87" i="3" a="1"/>
  <c r="F87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F86" i="3" a="1"/>
  <c r="F86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F85" i="3" a="1"/>
  <c r="F85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F84" i="3" a="1"/>
  <c r="F84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F83" i="3" a="1"/>
  <c r="F83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F82" i="3" a="1"/>
  <c r="F82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F81" i="3" a="1"/>
  <c r="F81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F80" i="3" a="1"/>
  <c r="F80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F79" i="3" a="1"/>
  <c r="F79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F78" i="3" a="1"/>
  <c r="F78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F77" i="3" a="1"/>
  <c r="F77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F76" i="3" a="1"/>
  <c r="F76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F75" i="3" a="1"/>
  <c r="F75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F74" i="3" a="1"/>
  <c r="F74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F73" i="3" a="1"/>
  <c r="F73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F71" i="3" a="1"/>
  <c r="F71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F70" i="3" a="1"/>
  <c r="F70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F69" i="3" a="1"/>
  <c r="F69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F68" i="3" a="1"/>
  <c r="F68" i="3" s="1"/>
  <c r="K67" i="3" a="1"/>
  <c r="K67" i="3" s="1"/>
  <c r="J67" i="3" a="1"/>
  <c r="J67" i="3" s="1"/>
  <c r="I67" i="3" a="1"/>
  <c r="I67" i="3" s="1"/>
  <c r="H67" i="3" a="1"/>
  <c r="H67" i="3" s="1"/>
  <c r="G67" i="3" a="1"/>
  <c r="G67" i="3" s="1"/>
  <c r="F67" i="3" a="1"/>
  <c r="F67" i="3" s="1"/>
  <c r="K66" i="3" a="1"/>
  <c r="K66" i="3" s="1"/>
  <c r="J66" i="3" a="1"/>
  <c r="J66" i="3" s="1"/>
  <c r="I66" i="3" a="1"/>
  <c r="I66" i="3" s="1"/>
  <c r="H66" i="3" a="1"/>
  <c r="H66" i="3" s="1"/>
  <c r="G66" i="3" a="1"/>
  <c r="G66" i="3" s="1"/>
  <c r="F66" i="3" a="1"/>
  <c r="F66" i="3" s="1"/>
  <c r="K65" i="3" a="1"/>
  <c r="K65" i="3" s="1"/>
  <c r="J65" i="3" a="1"/>
  <c r="J65" i="3" s="1"/>
  <c r="I65" i="3" a="1"/>
  <c r="I65" i="3" s="1"/>
  <c r="H65" i="3" a="1"/>
  <c r="H65" i="3" s="1"/>
  <c r="G65" i="3" a="1"/>
  <c r="G65" i="3" s="1"/>
  <c r="F65" i="3" a="1"/>
  <c r="F65" i="3" s="1"/>
  <c r="K64" i="3" a="1"/>
  <c r="K64" i="3" s="1"/>
  <c r="J64" i="3" a="1"/>
  <c r="J64" i="3" s="1"/>
  <c r="I64" i="3" a="1"/>
  <c r="I64" i="3" s="1"/>
  <c r="H64" i="3" a="1"/>
  <c r="H64" i="3" s="1"/>
  <c r="G64" i="3" a="1"/>
  <c r="G64" i="3" s="1"/>
  <c r="F64" i="3" a="1"/>
  <c r="F64" i="3" s="1"/>
  <c r="K63" i="3" a="1"/>
  <c r="K63" i="3" s="1"/>
  <c r="J63" i="3" a="1"/>
  <c r="J63" i="3" s="1"/>
  <c r="I63" i="3" a="1"/>
  <c r="I63" i="3" s="1"/>
  <c r="H63" i="3" a="1"/>
  <c r="H63" i="3" s="1"/>
  <c r="G63" i="3" a="1"/>
  <c r="G63" i="3" s="1"/>
  <c r="F63" i="3" a="1"/>
  <c r="F63" i="3" s="1"/>
  <c r="K62" i="3" a="1"/>
  <c r="K62" i="3" s="1"/>
  <c r="J62" i="3" a="1"/>
  <c r="J62" i="3" s="1"/>
  <c r="I62" i="3" a="1"/>
  <c r="I62" i="3" s="1"/>
  <c r="H62" i="3" a="1"/>
  <c r="H62" i="3" s="1"/>
  <c r="G62" i="3" a="1"/>
  <c r="G62" i="3" s="1"/>
  <c r="F62" i="3" a="1"/>
  <c r="F62" i="3" s="1"/>
  <c r="K61" i="3" a="1"/>
  <c r="K61" i="3" s="1"/>
  <c r="J61" i="3" a="1"/>
  <c r="J61" i="3" s="1"/>
  <c r="I61" i="3" a="1"/>
  <c r="I61" i="3" s="1"/>
  <c r="H61" i="3" a="1"/>
  <c r="H61" i="3" s="1"/>
  <c r="G61" i="3" a="1"/>
  <c r="G61" i="3" s="1"/>
  <c r="F61" i="3" a="1"/>
  <c r="F61" i="3" s="1"/>
  <c r="K60" i="3" a="1"/>
  <c r="K60" i="3" s="1"/>
  <c r="J60" i="3" a="1"/>
  <c r="J60" i="3" s="1"/>
  <c r="I60" i="3" a="1"/>
  <c r="I60" i="3" s="1"/>
  <c r="H60" i="3" a="1"/>
  <c r="H60" i="3" s="1"/>
  <c r="G60" i="3" a="1"/>
  <c r="G60" i="3" s="1"/>
  <c r="F60" i="3" a="1"/>
  <c r="F60" i="3" s="1"/>
  <c r="K59" i="3" a="1"/>
  <c r="K59" i="3" s="1"/>
  <c r="J59" i="3" a="1"/>
  <c r="J59" i="3" s="1"/>
  <c r="I59" i="3" a="1"/>
  <c r="I59" i="3" s="1"/>
  <c r="H59" i="3" a="1"/>
  <c r="H59" i="3" s="1"/>
  <c r="G59" i="3" a="1"/>
  <c r="G59" i="3" s="1"/>
  <c r="F59" i="3" a="1"/>
  <c r="F59" i="3" s="1"/>
  <c r="K58" i="3" a="1"/>
  <c r="K58" i="3" s="1"/>
  <c r="J58" i="3" a="1"/>
  <c r="J58" i="3" s="1"/>
  <c r="I58" i="3" a="1"/>
  <c r="I58" i="3" s="1"/>
  <c r="H58" i="3" a="1"/>
  <c r="H58" i="3" s="1"/>
  <c r="G58" i="3" a="1"/>
  <c r="G58" i="3" s="1"/>
  <c r="F58" i="3" a="1"/>
  <c r="F58" i="3" s="1"/>
  <c r="K57" i="3" a="1"/>
  <c r="K57" i="3" s="1"/>
  <c r="J57" i="3" a="1"/>
  <c r="J57" i="3" s="1"/>
  <c r="I57" i="3" a="1"/>
  <c r="I57" i="3" s="1"/>
  <c r="H57" i="3" a="1"/>
  <c r="H57" i="3" s="1"/>
  <c r="G57" i="3" a="1"/>
  <c r="G57" i="3" s="1"/>
  <c r="F57" i="3" a="1"/>
  <c r="F57" i="3" s="1"/>
  <c r="K56" i="3" a="1"/>
  <c r="K56" i="3" s="1"/>
  <c r="J56" i="3" a="1"/>
  <c r="J56" i="3" s="1"/>
  <c r="I56" i="3" a="1"/>
  <c r="I56" i="3" s="1"/>
  <c r="H56" i="3" a="1"/>
  <c r="H56" i="3" s="1"/>
  <c r="G56" i="3" a="1"/>
  <c r="G56" i="3" s="1"/>
  <c r="F56" i="3" a="1"/>
  <c r="F56" i="3" s="1"/>
  <c r="K55" i="3" a="1"/>
  <c r="K55" i="3" s="1"/>
  <c r="J55" i="3" a="1"/>
  <c r="J55" i="3" s="1"/>
  <c r="I55" i="3" a="1"/>
  <c r="I55" i="3" s="1"/>
  <c r="H55" i="3" a="1"/>
  <c r="H55" i="3" s="1"/>
  <c r="G55" i="3" a="1"/>
  <c r="G55" i="3" s="1"/>
  <c r="F55" i="3" a="1"/>
  <c r="F55" i="3" s="1"/>
  <c r="K54" i="3" a="1"/>
  <c r="K54" i="3" s="1"/>
  <c r="J54" i="3" a="1"/>
  <c r="J54" i="3" s="1"/>
  <c r="I54" i="3" a="1"/>
  <c r="I54" i="3" s="1"/>
  <c r="H54" i="3" a="1"/>
  <c r="H54" i="3" s="1"/>
  <c r="G54" i="3" a="1"/>
  <c r="G54" i="3" s="1"/>
  <c r="F54" i="3" a="1"/>
  <c r="F54" i="3" s="1"/>
  <c r="K53" i="3" a="1"/>
  <c r="K53" i="3" s="1"/>
  <c r="J53" i="3" a="1"/>
  <c r="J53" i="3" s="1"/>
  <c r="I53" i="3" a="1"/>
  <c r="I53" i="3" s="1"/>
  <c r="H53" i="3" a="1"/>
  <c r="H53" i="3" s="1"/>
  <c r="G53" i="3" a="1"/>
  <c r="G53" i="3" s="1"/>
  <c r="F53" i="3" a="1"/>
  <c r="F53" i="3" s="1"/>
  <c r="K52" i="3" a="1"/>
  <c r="K52" i="3" s="1"/>
  <c r="J52" i="3" a="1"/>
  <c r="J52" i="3" s="1"/>
  <c r="I52" i="3" a="1"/>
  <c r="I52" i="3" s="1"/>
  <c r="H52" i="3" a="1"/>
  <c r="H52" i="3" s="1"/>
  <c r="G52" i="3" a="1"/>
  <c r="G52" i="3" s="1"/>
  <c r="F52" i="3" a="1"/>
  <c r="F52" i="3" s="1"/>
  <c r="K51" i="3" a="1"/>
  <c r="K51" i="3" s="1"/>
  <c r="J51" i="3" a="1"/>
  <c r="J51" i="3" s="1"/>
  <c r="I51" i="3" a="1"/>
  <c r="I51" i="3" s="1"/>
  <c r="H51" i="3" a="1"/>
  <c r="H51" i="3" s="1"/>
  <c r="G51" i="3" a="1"/>
  <c r="G51" i="3" s="1"/>
  <c r="F51" i="3" a="1"/>
  <c r="F51" i="3" s="1"/>
  <c r="K50" i="3" a="1"/>
  <c r="K50" i="3" s="1"/>
  <c r="J50" i="3" a="1"/>
  <c r="J50" i="3" s="1"/>
  <c r="I50" i="3" a="1"/>
  <c r="I50" i="3" s="1"/>
  <c r="H50" i="3" a="1"/>
  <c r="H50" i="3" s="1"/>
  <c r="G50" i="3" a="1"/>
  <c r="G50" i="3" s="1"/>
  <c r="F50" i="3" a="1"/>
  <c r="F50" i="3" s="1"/>
  <c r="K49" i="3" a="1"/>
  <c r="K49" i="3" s="1"/>
  <c r="J49" i="3" a="1"/>
  <c r="J49" i="3" s="1"/>
  <c r="I49" i="3" a="1"/>
  <c r="I49" i="3" s="1"/>
  <c r="H49" i="3" a="1"/>
  <c r="H49" i="3" s="1"/>
  <c r="G49" i="3" a="1"/>
  <c r="G49" i="3" s="1"/>
  <c r="F49" i="3" a="1"/>
  <c r="F49" i="3" s="1"/>
  <c r="K48" i="3" a="1"/>
  <c r="K48" i="3" s="1"/>
  <c r="J48" i="3" a="1"/>
  <c r="J48" i="3" s="1"/>
  <c r="I48" i="3" a="1"/>
  <c r="I48" i="3" s="1"/>
  <c r="H48" i="3" a="1"/>
  <c r="H48" i="3" s="1"/>
  <c r="K47" i="3" a="1"/>
  <c r="K47" i="3" s="1"/>
  <c r="J47" i="3" a="1"/>
  <c r="J47" i="3" s="1"/>
  <c r="I47" i="3" a="1"/>
  <c r="I47" i="3" s="1"/>
  <c r="H47" i="3" a="1"/>
  <c r="H47" i="3" s="1"/>
  <c r="G47" i="3" a="1"/>
  <c r="G47" i="3" s="1"/>
  <c r="F47" i="3" a="1"/>
  <c r="F47" i="3" s="1"/>
  <c r="K46" i="3" a="1"/>
  <c r="K46" i="3" s="1"/>
  <c r="J46" i="3" a="1"/>
  <c r="J46" i="3" s="1"/>
  <c r="I46" i="3" a="1"/>
  <c r="I46" i="3" s="1"/>
  <c r="H46" i="3" a="1"/>
  <c r="H46" i="3" s="1"/>
  <c r="G46" i="3" a="1"/>
  <c r="G46" i="3" s="1"/>
  <c r="F46" i="3" a="1"/>
  <c r="F46" i="3" s="1"/>
  <c r="K45" i="3" a="1"/>
  <c r="K45" i="3" s="1"/>
  <c r="J45" i="3" a="1"/>
  <c r="J45" i="3" s="1"/>
  <c r="I45" i="3" a="1"/>
  <c r="I45" i="3" s="1"/>
  <c r="H45" i="3" a="1"/>
  <c r="H45" i="3" s="1"/>
  <c r="G45" i="3" a="1"/>
  <c r="G45" i="3" s="1"/>
  <c r="F45" i="3" a="1"/>
  <c r="F45" i="3" s="1"/>
  <c r="K44" i="3" a="1"/>
  <c r="K44" i="3" s="1"/>
  <c r="J44" i="3" a="1"/>
  <c r="J44" i="3" s="1"/>
  <c r="I44" i="3" a="1"/>
  <c r="I44" i="3" s="1"/>
  <c r="H44" i="3" a="1"/>
  <c r="H44" i="3" s="1"/>
  <c r="K43" i="3" a="1"/>
  <c r="K43" i="3" s="1"/>
  <c r="J43" i="3" a="1"/>
  <c r="J43" i="3" s="1"/>
  <c r="I43" i="3" a="1"/>
  <c r="I43" i="3" s="1"/>
  <c r="H43" i="3" a="1"/>
  <c r="H43" i="3" s="1"/>
  <c r="G43" i="3" a="1"/>
  <c r="G43" i="3" s="1"/>
  <c r="F43" i="3" a="1"/>
  <c r="F43" i="3" s="1"/>
  <c r="K42" i="3" a="1"/>
  <c r="K42" i="3" s="1"/>
  <c r="J42" i="3" a="1"/>
  <c r="J42" i="3" s="1"/>
  <c r="I42" i="3" a="1"/>
  <c r="I42" i="3" s="1"/>
  <c r="H42" i="3" a="1"/>
  <c r="H42" i="3" s="1"/>
  <c r="G42" i="3" a="1"/>
  <c r="G42" i="3" s="1"/>
  <c r="F42" i="3" a="1"/>
  <c r="F42" i="3" s="1"/>
  <c r="K41" i="3" a="1"/>
  <c r="K41" i="3" s="1"/>
  <c r="J41" i="3" a="1"/>
  <c r="J41" i="3" s="1"/>
  <c r="I41" i="3" a="1"/>
  <c r="I41" i="3" s="1"/>
  <c r="H41" i="3" a="1"/>
  <c r="H41" i="3" s="1"/>
  <c r="G41" i="3" a="1"/>
  <c r="G41" i="3" s="1"/>
  <c r="F41" i="3" a="1"/>
  <c r="F41" i="3" s="1"/>
  <c r="K40" i="3" a="1"/>
  <c r="K40" i="3" s="1"/>
  <c r="J40" i="3" a="1"/>
  <c r="J40" i="3" s="1"/>
  <c r="I40" i="3" a="1"/>
  <c r="I40" i="3" s="1"/>
  <c r="H40" i="3" a="1"/>
  <c r="H40" i="3" s="1"/>
  <c r="G40" i="3" a="1"/>
  <c r="G40" i="3" s="1"/>
  <c r="F40" i="3" a="1"/>
  <c r="F40" i="3" s="1"/>
  <c r="K39" i="3" a="1"/>
  <c r="K39" i="3" s="1"/>
  <c r="J39" i="3" a="1"/>
  <c r="J39" i="3" s="1"/>
  <c r="I39" i="3" a="1"/>
  <c r="I39" i="3" s="1"/>
  <c r="H39" i="3" a="1"/>
  <c r="H39" i="3" s="1"/>
  <c r="G39" i="3" a="1"/>
  <c r="G39" i="3" s="1"/>
  <c r="F39" i="3" a="1"/>
  <c r="F39" i="3" s="1"/>
  <c r="K38" i="3" a="1"/>
  <c r="K38" i="3" s="1"/>
  <c r="J38" i="3" a="1"/>
  <c r="J38" i="3" s="1"/>
  <c r="I38" i="3" a="1"/>
  <c r="I38" i="3" s="1"/>
  <c r="H38" i="3" a="1"/>
  <c r="H38" i="3" s="1"/>
  <c r="G38" i="3" a="1"/>
  <c r="G38" i="3" s="1"/>
  <c r="F38" i="3" a="1"/>
  <c r="F38" i="3" s="1"/>
  <c r="K37" i="3" a="1"/>
  <c r="K37" i="3" s="1"/>
  <c r="J37" i="3" a="1"/>
  <c r="J37" i="3" s="1"/>
  <c r="I37" i="3" a="1"/>
  <c r="I37" i="3" s="1"/>
  <c r="H37" i="3" a="1"/>
  <c r="H37" i="3" s="1"/>
  <c r="G37" i="3" a="1"/>
  <c r="G37" i="3" s="1"/>
  <c r="F37" i="3" a="1"/>
  <c r="F37" i="3" s="1"/>
  <c r="K36" i="3" a="1"/>
  <c r="K36" i="3" s="1"/>
  <c r="J36" i="3" a="1"/>
  <c r="J36" i="3" s="1"/>
  <c r="I36" i="3" a="1"/>
  <c r="I36" i="3" s="1"/>
  <c r="H36" i="3" a="1"/>
  <c r="H36" i="3" s="1"/>
  <c r="G36" i="3" a="1"/>
  <c r="G36" i="3" s="1"/>
  <c r="F36" i="3" a="1"/>
  <c r="F36" i="3" s="1"/>
  <c r="K35" i="3" a="1"/>
  <c r="K35" i="3" s="1"/>
  <c r="J35" i="3" a="1"/>
  <c r="J35" i="3" s="1"/>
  <c r="I35" i="3" a="1"/>
  <c r="I35" i="3" s="1"/>
  <c r="H35" i="3" a="1"/>
  <c r="H35" i="3" s="1"/>
  <c r="G35" i="3" a="1"/>
  <c r="G35" i="3" s="1"/>
  <c r="F35" i="3" a="1"/>
  <c r="F35" i="3" s="1"/>
  <c r="K33" i="3" a="1"/>
  <c r="K33" i="3" s="1"/>
  <c r="J33" i="3" a="1"/>
  <c r="J33" i="3" s="1"/>
  <c r="I33" i="3" a="1"/>
  <c r="I33" i="3" s="1"/>
  <c r="H33" i="3" a="1"/>
  <c r="H33" i="3" s="1"/>
  <c r="G33" i="3" a="1"/>
  <c r="G33" i="3" s="1"/>
  <c r="F33" i="3" a="1"/>
  <c r="F33" i="3" s="1"/>
  <c r="K32" i="3" a="1"/>
  <c r="K32" i="3" s="1"/>
  <c r="J32" i="3" a="1"/>
  <c r="J32" i="3" s="1"/>
  <c r="I32" i="3" a="1"/>
  <c r="I32" i="3" s="1"/>
  <c r="H32" i="3" a="1"/>
  <c r="H32" i="3" s="1"/>
  <c r="G32" i="3" a="1"/>
  <c r="G32" i="3" s="1"/>
  <c r="F32" i="3" a="1"/>
  <c r="F32" i="3" s="1"/>
  <c r="K31" i="3" a="1"/>
  <c r="K31" i="3" s="1"/>
  <c r="J31" i="3" a="1"/>
  <c r="J31" i="3" s="1"/>
  <c r="I31" i="3" a="1"/>
  <c r="I31" i="3" s="1"/>
  <c r="H31" i="3" a="1"/>
  <c r="H31" i="3" s="1"/>
  <c r="G31" i="3" a="1"/>
  <c r="G31" i="3" s="1"/>
  <c r="F31" i="3" a="1"/>
  <c r="F31" i="3" s="1"/>
  <c r="K30" i="3" a="1"/>
  <c r="K30" i="3" s="1"/>
  <c r="J30" i="3" a="1"/>
  <c r="J30" i="3" s="1"/>
  <c r="I30" i="3" a="1"/>
  <c r="I30" i="3" s="1"/>
  <c r="H30" i="3" a="1"/>
  <c r="H30" i="3" s="1"/>
  <c r="G30" i="3" a="1"/>
  <c r="G30" i="3" s="1"/>
  <c r="F30" i="3" a="1"/>
  <c r="F30" i="3" s="1"/>
  <c r="K29" i="3" a="1"/>
  <c r="K29" i="3" s="1"/>
  <c r="J29" i="3" a="1"/>
  <c r="J29" i="3" s="1"/>
  <c r="I29" i="3" a="1"/>
  <c r="I29" i="3" s="1"/>
  <c r="H29" i="3" a="1"/>
  <c r="H29" i="3" s="1"/>
  <c r="G29" i="3" a="1"/>
  <c r="G29" i="3" s="1"/>
  <c r="F29" i="3" a="1"/>
  <c r="F29" i="3" s="1"/>
  <c r="K28" i="3" a="1"/>
  <c r="K28" i="3" s="1"/>
  <c r="J28" i="3" a="1"/>
  <c r="J28" i="3" s="1"/>
  <c r="I28" i="3" a="1"/>
  <c r="I28" i="3" s="1"/>
  <c r="H28" i="3" a="1"/>
  <c r="H28" i="3" s="1"/>
  <c r="G28" i="3" a="1"/>
  <c r="G28" i="3" s="1"/>
  <c r="F28" i="3" a="1"/>
  <c r="F28" i="3" s="1"/>
  <c r="K25" i="3" a="1"/>
  <c r="K25" i="3" s="1"/>
  <c r="J25" i="3" a="1"/>
  <c r="J25" i="3" s="1"/>
  <c r="I25" i="3" a="1"/>
  <c r="I25" i="3" s="1"/>
  <c r="H25" i="3" a="1"/>
  <c r="H25" i="3" s="1"/>
  <c r="G25" i="3" a="1"/>
  <c r="G25" i="3" s="1"/>
  <c r="F25" i="3" a="1"/>
  <c r="F25" i="3" s="1"/>
  <c r="K24" i="3" a="1"/>
  <c r="K24" i="3" s="1"/>
  <c r="J24" i="3" a="1"/>
  <c r="J24" i="3" s="1"/>
  <c r="H24" i="3" a="1"/>
  <c r="H24" i="3" s="1"/>
  <c r="G24" i="3" a="1"/>
  <c r="G24" i="3" s="1"/>
  <c r="F24" i="3" a="1"/>
  <c r="F24" i="3" s="1"/>
  <c r="K23" i="3" a="1"/>
  <c r="K23" i="3" s="1"/>
  <c r="J23" i="3" a="1"/>
  <c r="J23" i="3" s="1"/>
  <c r="I23" i="3" a="1"/>
  <c r="I23" i="3" s="1"/>
  <c r="H23" i="3" a="1"/>
  <c r="H23" i="3" s="1"/>
  <c r="G23" i="3" a="1"/>
  <c r="G23" i="3" s="1"/>
  <c r="F23" i="3" a="1"/>
  <c r="F23" i="3" s="1"/>
  <c r="K22" i="3" a="1"/>
  <c r="K22" i="3" s="1"/>
  <c r="J22" i="3" a="1"/>
  <c r="J22" i="3" s="1"/>
  <c r="I22" i="3" a="1"/>
  <c r="I22" i="3" s="1"/>
  <c r="H22" i="3" a="1"/>
  <c r="H22" i="3" s="1"/>
  <c r="G22" i="3" a="1"/>
  <c r="G22" i="3" s="1"/>
  <c r="F22" i="3" a="1"/>
  <c r="F22" i="3" s="1"/>
  <c r="K21" i="3" a="1"/>
  <c r="K21" i="3" s="1"/>
  <c r="J21" i="3" a="1"/>
  <c r="J21" i="3" s="1"/>
  <c r="I21" i="3" a="1"/>
  <c r="I21" i="3" s="1"/>
  <c r="H21" i="3" a="1"/>
  <c r="H21" i="3" s="1"/>
  <c r="G21" i="3" a="1"/>
  <c r="G21" i="3" s="1"/>
  <c r="F21" i="3" a="1"/>
  <c r="F21" i="3" s="1"/>
  <c r="K20" i="3" a="1"/>
  <c r="K20" i="3" s="1"/>
  <c r="J20" i="3" a="1"/>
  <c r="J20" i="3" s="1"/>
  <c r="I20" i="3" a="1"/>
  <c r="I20" i="3" s="1"/>
  <c r="H20" i="3" a="1"/>
  <c r="H20" i="3" s="1"/>
  <c r="G20" i="3" a="1"/>
  <c r="G20" i="3" s="1"/>
  <c r="F20" i="3" a="1"/>
  <c r="F20" i="3" s="1"/>
  <c r="K19" i="3" a="1"/>
  <c r="K19" i="3" s="1"/>
  <c r="J19" i="3" a="1"/>
  <c r="J19" i="3" s="1"/>
  <c r="I19" i="3" a="1"/>
  <c r="I19" i="3" s="1"/>
  <c r="H19" i="3" a="1"/>
  <c r="H19" i="3" s="1"/>
  <c r="G19" i="3" a="1"/>
  <c r="G19" i="3" s="1"/>
  <c r="F19" i="3" a="1"/>
  <c r="F19" i="3" s="1"/>
  <c r="K18" i="3" a="1"/>
  <c r="K18" i="3" s="1"/>
  <c r="J18" i="3" a="1"/>
  <c r="J18" i="3" s="1"/>
  <c r="I18" i="3" a="1"/>
  <c r="I18" i="3" s="1"/>
  <c r="H18" i="3" a="1"/>
  <c r="H18" i="3" s="1"/>
  <c r="G18" i="3" a="1"/>
  <c r="G18" i="3" s="1"/>
  <c r="F18" i="3" a="1"/>
  <c r="F18" i="3" s="1"/>
  <c r="K17" i="3" a="1"/>
  <c r="K17" i="3" s="1"/>
  <c r="J17" i="3" a="1"/>
  <c r="J17" i="3" s="1"/>
  <c r="I17" i="3" a="1"/>
  <c r="I17" i="3" s="1"/>
  <c r="H17" i="3" a="1"/>
  <c r="H17" i="3" s="1"/>
  <c r="G17" i="3" a="1"/>
  <c r="G17" i="3" s="1"/>
  <c r="F17" i="3" a="1"/>
  <c r="F17" i="3" s="1"/>
  <c r="K15" i="3" a="1"/>
  <c r="K15" i="3" s="1"/>
  <c r="J15" i="3" a="1"/>
  <c r="J15" i="3" s="1"/>
  <c r="I15" i="3" a="1"/>
  <c r="I15" i="3" s="1"/>
  <c r="H15" i="3" a="1"/>
  <c r="H15" i="3" s="1"/>
  <c r="G15" i="3" a="1"/>
  <c r="G15" i="3" s="1"/>
  <c r="F15" i="3" a="1"/>
  <c r="F15" i="3" s="1"/>
  <c r="K14" i="3" a="1"/>
  <c r="K14" i="3" s="1"/>
  <c r="J14" i="3" a="1"/>
  <c r="J14" i="3" s="1"/>
  <c r="I14" i="3" a="1"/>
  <c r="I14" i="3" s="1"/>
  <c r="H14" i="3" a="1"/>
  <c r="H14" i="3" s="1"/>
  <c r="G14" i="3" a="1"/>
  <c r="G14" i="3" s="1"/>
  <c r="F14" i="3" a="1"/>
  <c r="F14" i="3" s="1"/>
  <c r="K13" i="3" a="1"/>
  <c r="K13" i="3" s="1"/>
  <c r="J13" i="3" a="1"/>
  <c r="J13" i="3" s="1"/>
  <c r="I13" i="3" a="1"/>
  <c r="I13" i="3" s="1"/>
  <c r="H13" i="3" a="1"/>
  <c r="H13" i="3" s="1"/>
  <c r="G13" i="3" a="1"/>
  <c r="G13" i="3" s="1"/>
  <c r="F13" i="3" a="1"/>
  <c r="F13" i="3" s="1"/>
  <c r="K12" i="3" a="1"/>
  <c r="K12" i="3" s="1"/>
  <c r="J12" i="3" a="1"/>
  <c r="J12" i="3" s="1"/>
  <c r="I12" i="3" a="1"/>
  <c r="I12" i="3" s="1"/>
  <c r="H12" i="3" a="1"/>
  <c r="H12" i="3" s="1"/>
  <c r="G12" i="3" a="1"/>
  <c r="G12" i="3" s="1"/>
  <c r="F12" i="3" a="1"/>
  <c r="F12" i="3" s="1"/>
  <c r="K11" i="3" a="1"/>
  <c r="K11" i="3" s="1"/>
  <c r="J11" i="3" a="1"/>
  <c r="J11" i="3" s="1"/>
  <c r="I11" i="3" a="1"/>
  <c r="I11" i="3" s="1"/>
  <c r="H11" i="3" a="1"/>
  <c r="H11" i="3" s="1"/>
  <c r="G11" i="3" a="1"/>
  <c r="G11" i="3" s="1"/>
  <c r="F11" i="3" a="1"/>
  <c r="F11" i="3" s="1"/>
  <c r="K10" i="3" a="1"/>
  <c r="K10" i="3" s="1"/>
  <c r="J10" i="3" a="1"/>
  <c r="J10" i="3" s="1"/>
  <c r="I10" i="3" a="1"/>
  <c r="I10" i="3" s="1"/>
  <c r="H10" i="3" a="1"/>
  <c r="H10" i="3" s="1"/>
  <c r="G10" i="3" a="1"/>
  <c r="G10" i="3" s="1"/>
  <c r="F10" i="3" a="1"/>
  <c r="F10" i="3" s="1"/>
  <c r="K9" i="3" a="1"/>
  <c r="K9" i="3" s="1"/>
  <c r="J9" i="3" a="1"/>
  <c r="J9" i="3" s="1"/>
  <c r="I9" i="3" a="1"/>
  <c r="I9" i="3" s="1"/>
  <c r="H9" i="3" a="1"/>
  <c r="H9" i="3" s="1"/>
  <c r="G9" i="3" a="1"/>
  <c r="G9" i="3" s="1"/>
  <c r="F9" i="3" a="1"/>
  <c r="F9" i="3" s="1"/>
  <c r="K8" i="3" a="1"/>
  <c r="K8" i="3" s="1"/>
  <c r="J8" i="3" a="1"/>
  <c r="J8" i="3" s="1"/>
  <c r="I8" i="3" a="1"/>
  <c r="I8" i="3" s="1"/>
  <c r="H8" i="3" a="1"/>
  <c r="H8" i="3" s="1"/>
  <c r="G8" i="3" a="1"/>
  <c r="G8" i="3" s="1"/>
  <c r="F8" i="3" a="1"/>
  <c r="F8" i="3" s="1"/>
  <c r="K298" i="2" a="1"/>
  <c r="K298" i="2" s="1"/>
  <c r="J298" i="2" a="1"/>
  <c r="J298" i="2" s="1"/>
  <c r="I298" i="2" a="1"/>
  <c r="I298" i="2" s="1"/>
  <c r="H298" i="2" a="1"/>
  <c r="H298" i="2" s="1"/>
  <c r="G298" i="2" a="1"/>
  <c r="G298" i="2" s="1"/>
  <c r="F298" i="2" a="1"/>
  <c r="F298" i="2" s="1"/>
  <c r="K297" i="2" a="1"/>
  <c r="K297" i="2" s="1"/>
  <c r="J297" i="2" a="1"/>
  <c r="J297" i="2" s="1"/>
  <c r="I297" i="2" a="1"/>
  <c r="I297" i="2" s="1"/>
  <c r="H297" i="2" a="1"/>
  <c r="H297" i="2" s="1"/>
  <c r="G297" i="2" a="1"/>
  <c r="G297" i="2" s="1"/>
  <c r="F297" i="2" a="1"/>
  <c r="F297" i="2" s="1"/>
  <c r="K296" i="2" a="1"/>
  <c r="K296" i="2" s="1"/>
  <c r="J296" i="2" a="1"/>
  <c r="J296" i="2" s="1"/>
  <c r="I296" i="2" a="1"/>
  <c r="I296" i="2" s="1"/>
  <c r="H296" i="2" a="1"/>
  <c r="H296" i="2" s="1"/>
  <c r="G296" i="2" a="1"/>
  <c r="G296" i="2" s="1"/>
  <c r="F296" i="2" a="1"/>
  <c r="F296" i="2" s="1"/>
  <c r="K295" i="2" a="1"/>
  <c r="K295" i="2" s="1"/>
  <c r="J295" i="2" a="1"/>
  <c r="J295" i="2" s="1"/>
  <c r="I295" i="2" a="1"/>
  <c r="I295" i="2" s="1"/>
  <c r="H295" i="2" a="1"/>
  <c r="H295" i="2" s="1"/>
  <c r="G295" i="2" a="1"/>
  <c r="G295" i="2" s="1"/>
  <c r="F295" i="2" a="1"/>
  <c r="F295" i="2" s="1"/>
  <c r="K294" i="2" a="1"/>
  <c r="K294" i="2" s="1"/>
  <c r="J294" i="2" a="1"/>
  <c r="J294" i="2" s="1"/>
  <c r="I294" i="2" a="1"/>
  <c r="I294" i="2" s="1"/>
  <c r="H294" i="2" a="1"/>
  <c r="H294" i="2" s="1"/>
  <c r="G294" i="2" a="1"/>
  <c r="G294" i="2" s="1"/>
  <c r="F294" i="2" a="1"/>
  <c r="F294" i="2" s="1"/>
  <c r="K292" i="2" a="1"/>
  <c r="K292" i="2" s="1"/>
  <c r="J292" i="2" a="1"/>
  <c r="J292" i="2" s="1"/>
  <c r="I292" i="2" a="1"/>
  <c r="I292" i="2" s="1"/>
  <c r="H292" i="2" a="1"/>
  <c r="H292" i="2" s="1"/>
  <c r="G292" i="2" a="1"/>
  <c r="G292" i="2" s="1"/>
  <c r="F292" i="2" a="1"/>
  <c r="F292" i="2" s="1"/>
  <c r="K291" i="2" a="1"/>
  <c r="K291" i="2" s="1"/>
  <c r="J291" i="2" a="1"/>
  <c r="J291" i="2" s="1"/>
  <c r="I291" i="2" a="1"/>
  <c r="I291" i="2" s="1"/>
  <c r="H291" i="2" a="1"/>
  <c r="H291" i="2" s="1"/>
  <c r="G291" i="2" a="1"/>
  <c r="G291" i="2" s="1"/>
  <c r="F291" i="2" a="1"/>
  <c r="F291" i="2" s="1"/>
  <c r="K290" i="2" a="1"/>
  <c r="K290" i="2" s="1"/>
  <c r="J290" i="2" a="1"/>
  <c r="J290" i="2" s="1"/>
  <c r="I290" i="2" a="1"/>
  <c r="I290" i="2" s="1"/>
  <c r="H290" i="2" a="1"/>
  <c r="H290" i="2" s="1"/>
  <c r="G290" i="2" a="1"/>
  <c r="G290" i="2" s="1"/>
  <c r="F290" i="2" a="1"/>
  <c r="F290" i="2" s="1"/>
  <c r="K289" i="2" a="1"/>
  <c r="K289" i="2" s="1"/>
  <c r="J289" i="2" a="1"/>
  <c r="J289" i="2" s="1"/>
  <c r="I289" i="2" a="1"/>
  <c r="I289" i="2" s="1"/>
  <c r="H289" i="2" a="1"/>
  <c r="H289" i="2" s="1"/>
  <c r="G289" i="2" a="1"/>
  <c r="G289" i="2" s="1"/>
  <c r="F289" i="2" a="1"/>
  <c r="F289" i="2" s="1"/>
  <c r="K288" i="2" a="1"/>
  <c r="K288" i="2" s="1"/>
  <c r="J288" i="2" a="1"/>
  <c r="J288" i="2" s="1"/>
  <c r="I288" i="2" a="1"/>
  <c r="I288" i="2" s="1"/>
  <c r="H288" i="2" a="1"/>
  <c r="H288" i="2" s="1"/>
  <c r="G288" i="2" a="1"/>
  <c r="G288" i="2" s="1"/>
  <c r="F288" i="2" a="1"/>
  <c r="F288" i="2" s="1"/>
  <c r="K287" i="2" a="1"/>
  <c r="K287" i="2" s="1"/>
  <c r="J287" i="2" a="1"/>
  <c r="J287" i="2" s="1"/>
  <c r="I287" i="2" a="1"/>
  <c r="I287" i="2" s="1"/>
  <c r="H287" i="2" a="1"/>
  <c r="H287" i="2" s="1"/>
  <c r="G287" i="2" a="1"/>
  <c r="G287" i="2" s="1"/>
  <c r="F287" i="2" a="1"/>
  <c r="F287" i="2" s="1"/>
  <c r="K286" i="2" a="1"/>
  <c r="K286" i="2" s="1"/>
  <c r="J286" i="2" a="1"/>
  <c r="J286" i="2" s="1"/>
  <c r="I286" i="2" a="1"/>
  <c r="I286" i="2" s="1"/>
  <c r="H286" i="2" a="1"/>
  <c r="H286" i="2" s="1"/>
  <c r="G286" i="2" a="1"/>
  <c r="G286" i="2" s="1"/>
  <c r="F286" i="2" a="1"/>
  <c r="F286" i="2" s="1"/>
  <c r="K285" i="2" a="1"/>
  <c r="K285" i="2" s="1"/>
  <c r="J285" i="2" a="1"/>
  <c r="J285" i="2" s="1"/>
  <c r="I285" i="2" a="1"/>
  <c r="I285" i="2" s="1"/>
  <c r="H285" i="2" a="1"/>
  <c r="H285" i="2" s="1"/>
  <c r="G285" i="2" a="1"/>
  <c r="G285" i="2" s="1"/>
  <c r="F285" i="2" a="1"/>
  <c r="F285" i="2" s="1"/>
  <c r="K284" i="2" a="1"/>
  <c r="K284" i="2" s="1"/>
  <c r="J284" i="2" a="1"/>
  <c r="J284" i="2" s="1"/>
  <c r="I284" i="2" a="1"/>
  <c r="I284" i="2" s="1"/>
  <c r="H284" i="2" a="1"/>
  <c r="H284" i="2" s="1"/>
  <c r="G284" i="2" a="1"/>
  <c r="G284" i="2" s="1"/>
  <c r="F284" i="2" a="1"/>
  <c r="F284" i="2" s="1"/>
  <c r="K283" i="2" a="1"/>
  <c r="K283" i="2" s="1"/>
  <c r="J283" i="2" a="1"/>
  <c r="J283" i="2" s="1"/>
  <c r="I283" i="2" a="1"/>
  <c r="I283" i="2" s="1"/>
  <c r="H283" i="2" a="1"/>
  <c r="H283" i="2" s="1"/>
  <c r="G283" i="2" a="1"/>
  <c r="G283" i="2" s="1"/>
  <c r="F283" i="2" a="1"/>
  <c r="F283" i="2" s="1"/>
  <c r="K282" i="2" a="1"/>
  <c r="K282" i="2" s="1"/>
  <c r="J282" i="2" a="1"/>
  <c r="J282" i="2" s="1"/>
  <c r="I282" i="2" a="1"/>
  <c r="I282" i="2" s="1"/>
  <c r="H282" i="2" a="1"/>
  <c r="H282" i="2" s="1"/>
  <c r="G282" i="2" a="1"/>
  <c r="G282" i="2" s="1"/>
  <c r="F282" i="2" a="1"/>
  <c r="F282" i="2" s="1"/>
  <c r="K281" i="2" a="1"/>
  <c r="K281" i="2" s="1"/>
  <c r="J281" i="2" a="1"/>
  <c r="J281" i="2" s="1"/>
  <c r="I281" i="2" a="1"/>
  <c r="I281" i="2" s="1"/>
  <c r="H281" i="2" a="1"/>
  <c r="H281" i="2" s="1"/>
  <c r="G281" i="2" a="1"/>
  <c r="G281" i="2" s="1"/>
  <c r="F281" i="2" a="1"/>
  <c r="F281" i="2" s="1"/>
  <c r="K280" i="2" a="1"/>
  <c r="K280" i="2" s="1"/>
  <c r="J280" i="2" a="1"/>
  <c r="J280" i="2" s="1"/>
  <c r="I280" i="2" a="1"/>
  <c r="I280" i="2" s="1"/>
  <c r="H280" i="2" a="1"/>
  <c r="H280" i="2" s="1"/>
  <c r="G280" i="2" a="1"/>
  <c r="G280" i="2" s="1"/>
  <c r="F280" i="2" a="1"/>
  <c r="F280" i="2" s="1"/>
  <c r="K277" i="2" a="1"/>
  <c r="K277" i="2" s="1"/>
  <c r="J277" i="2" a="1"/>
  <c r="J277" i="2" s="1"/>
  <c r="I277" i="2" a="1"/>
  <c r="I277" i="2" s="1"/>
  <c r="H277" i="2" a="1"/>
  <c r="H277" i="2" s="1"/>
  <c r="G277" i="2" a="1"/>
  <c r="G277" i="2" s="1"/>
  <c r="F277" i="2" a="1"/>
  <c r="F277" i="2" s="1"/>
  <c r="K276" i="2" a="1"/>
  <c r="K276" i="2" s="1"/>
  <c r="J276" i="2" a="1"/>
  <c r="J276" i="2" s="1"/>
  <c r="I276" i="2" a="1"/>
  <c r="I276" i="2" s="1"/>
  <c r="H276" i="2" a="1"/>
  <c r="H276" i="2" s="1"/>
  <c r="G276" i="2" a="1"/>
  <c r="G276" i="2" s="1"/>
  <c r="F276" i="2" a="1"/>
  <c r="F276" i="2" s="1"/>
  <c r="K275" i="2" a="1"/>
  <c r="K275" i="2" s="1"/>
  <c r="J275" i="2" a="1"/>
  <c r="J275" i="2" s="1"/>
  <c r="I275" i="2" a="1"/>
  <c r="I275" i="2" s="1"/>
  <c r="H275" i="2" a="1"/>
  <c r="H275" i="2" s="1"/>
  <c r="G275" i="2" a="1"/>
  <c r="G275" i="2" s="1"/>
  <c r="F275" i="2" a="1"/>
  <c r="F275" i="2" s="1"/>
  <c r="K274" i="2" a="1"/>
  <c r="K274" i="2" s="1"/>
  <c r="J274" i="2" a="1"/>
  <c r="J274" i="2" s="1"/>
  <c r="I274" i="2" a="1"/>
  <c r="I274" i="2" s="1"/>
  <c r="H274" i="2" a="1"/>
  <c r="H274" i="2" s="1"/>
  <c r="G274" i="2" a="1"/>
  <c r="G274" i="2" s="1"/>
  <c r="F274" i="2" a="1"/>
  <c r="F274" i="2" s="1"/>
  <c r="K273" i="2" a="1"/>
  <c r="K273" i="2" s="1"/>
  <c r="J273" i="2" a="1"/>
  <c r="J273" i="2" s="1"/>
  <c r="I273" i="2" a="1"/>
  <c r="I273" i="2" s="1"/>
  <c r="H273" i="2" a="1"/>
  <c r="H273" i="2" s="1"/>
  <c r="G273" i="2" a="1"/>
  <c r="G273" i="2" s="1"/>
  <c r="F273" i="2" a="1"/>
  <c r="F273" i="2" s="1"/>
  <c r="K272" i="2" a="1"/>
  <c r="K272" i="2" s="1"/>
  <c r="J272" i="2" a="1"/>
  <c r="J272" i="2" s="1"/>
  <c r="I272" i="2" a="1"/>
  <c r="I272" i="2" s="1"/>
  <c r="H272" i="2" a="1"/>
  <c r="H272" i="2" s="1"/>
  <c r="G272" i="2" a="1"/>
  <c r="G272" i="2" s="1"/>
  <c r="F272" i="2" a="1"/>
  <c r="F272" i="2" s="1"/>
  <c r="K271" i="2" a="1"/>
  <c r="K271" i="2" s="1"/>
  <c r="J271" i="2" a="1"/>
  <c r="J271" i="2" s="1"/>
  <c r="I271" i="2" a="1"/>
  <c r="I271" i="2" s="1"/>
  <c r="H271" i="2" a="1"/>
  <c r="H271" i="2" s="1"/>
  <c r="G271" i="2" a="1"/>
  <c r="G271" i="2" s="1"/>
  <c r="F271" i="2" a="1"/>
  <c r="F271" i="2" s="1"/>
  <c r="K270" i="2" a="1"/>
  <c r="K270" i="2" s="1"/>
  <c r="J270" i="2" a="1"/>
  <c r="J270" i="2" s="1"/>
  <c r="H270" i="2" a="1"/>
  <c r="H270" i="2" s="1"/>
  <c r="G270" i="2" a="1"/>
  <c r="G270" i="2" s="1"/>
  <c r="F270" i="2" a="1"/>
  <c r="F270" i="2" s="1"/>
  <c r="K268" i="2" a="1"/>
  <c r="K268" i="2" s="1"/>
  <c r="J268" i="2" a="1"/>
  <c r="J268" i="2" s="1"/>
  <c r="I268" i="2" a="1"/>
  <c r="I268" i="2" s="1"/>
  <c r="H268" i="2" a="1"/>
  <c r="H268" i="2" s="1"/>
  <c r="G268" i="2" a="1"/>
  <c r="G268" i="2" s="1"/>
  <c r="F268" i="2" a="1"/>
  <c r="F268" i="2" s="1"/>
  <c r="K267" i="2" a="1"/>
  <c r="K267" i="2" s="1"/>
  <c r="J267" i="2" a="1"/>
  <c r="J267" i="2" s="1"/>
  <c r="I267" i="2" a="1"/>
  <c r="I267" i="2" s="1"/>
  <c r="H267" i="2" a="1"/>
  <c r="H267" i="2" s="1"/>
  <c r="G267" i="2" a="1"/>
  <c r="G267" i="2" s="1"/>
  <c r="F267" i="2" a="1"/>
  <c r="F267" i="2" s="1"/>
  <c r="K266" i="2" a="1"/>
  <c r="K266" i="2" s="1"/>
  <c r="J266" i="2" a="1"/>
  <c r="J266" i="2" s="1"/>
  <c r="I266" i="2" a="1"/>
  <c r="I266" i="2" s="1"/>
  <c r="H266" i="2" a="1"/>
  <c r="H266" i="2" s="1"/>
  <c r="G266" i="2" a="1"/>
  <c r="G266" i="2" s="1"/>
  <c r="F266" i="2" a="1"/>
  <c r="F266" i="2" s="1"/>
  <c r="K265" i="2" a="1"/>
  <c r="K265" i="2" s="1"/>
  <c r="J265" i="2" a="1"/>
  <c r="J265" i="2" s="1"/>
  <c r="I265" i="2" a="1"/>
  <c r="I265" i="2" s="1"/>
  <c r="H265" i="2" a="1"/>
  <c r="H265" i="2" s="1"/>
  <c r="G265" i="2" a="1"/>
  <c r="G265" i="2" s="1"/>
  <c r="F265" i="2" a="1"/>
  <c r="F265" i="2" s="1"/>
  <c r="K264" i="2" a="1"/>
  <c r="K264" i="2" s="1"/>
  <c r="J264" i="2" a="1"/>
  <c r="J264" i="2" s="1"/>
  <c r="I264" i="2" a="1"/>
  <c r="I264" i="2" s="1"/>
  <c r="H264" i="2" a="1"/>
  <c r="H264" i="2" s="1"/>
  <c r="G264" i="2" a="1"/>
  <c r="G264" i="2" s="1"/>
  <c r="F264" i="2" a="1"/>
  <c r="F264" i="2" s="1"/>
  <c r="K262" i="2" a="1"/>
  <c r="K262" i="2" s="1"/>
  <c r="J262" i="2" a="1"/>
  <c r="J262" i="2" s="1"/>
  <c r="I262" i="2" a="1"/>
  <c r="I262" i="2" s="1"/>
  <c r="H262" i="2" a="1"/>
  <c r="H262" i="2" s="1"/>
  <c r="G262" i="2" a="1"/>
  <c r="G262" i="2" s="1"/>
  <c r="F262" i="2" a="1"/>
  <c r="F262" i="2" s="1"/>
  <c r="K261" i="2" a="1"/>
  <c r="K261" i="2" s="1"/>
  <c r="J261" i="2" a="1"/>
  <c r="J261" i="2" s="1"/>
  <c r="I261" i="2" a="1"/>
  <c r="I261" i="2" s="1"/>
  <c r="H261" i="2" a="1"/>
  <c r="H261" i="2" s="1"/>
  <c r="G261" i="2" a="1"/>
  <c r="G261" i="2" s="1"/>
  <c r="F261" i="2" a="1"/>
  <c r="F261" i="2" s="1"/>
  <c r="K260" i="2" a="1"/>
  <c r="K260" i="2" s="1"/>
  <c r="J260" i="2" a="1"/>
  <c r="J260" i="2" s="1"/>
  <c r="I260" i="2" a="1"/>
  <c r="I260" i="2" s="1"/>
  <c r="H260" i="2" a="1"/>
  <c r="H260" i="2" s="1"/>
  <c r="G260" i="2" a="1"/>
  <c r="G260" i="2" s="1"/>
  <c r="F260" i="2" a="1"/>
  <c r="F260" i="2" s="1"/>
  <c r="K259" i="2" a="1"/>
  <c r="K259" i="2" s="1"/>
  <c r="J259" i="2" a="1"/>
  <c r="J259" i="2" s="1"/>
  <c r="I259" i="2" a="1"/>
  <c r="I259" i="2" s="1"/>
  <c r="H259" i="2" a="1"/>
  <c r="H259" i="2" s="1"/>
  <c r="G259" i="2" a="1"/>
  <c r="G259" i="2" s="1"/>
  <c r="F259" i="2" a="1"/>
  <c r="F259" i="2" s="1"/>
  <c r="K258" i="2" a="1"/>
  <c r="K258" i="2" s="1"/>
  <c r="J258" i="2" a="1"/>
  <c r="J258" i="2" s="1"/>
  <c r="I258" i="2" a="1"/>
  <c r="I258" i="2" s="1"/>
  <c r="H258" i="2" a="1"/>
  <c r="H258" i="2" s="1"/>
  <c r="G258" i="2" a="1"/>
  <c r="G258" i="2" s="1"/>
  <c r="F258" i="2" a="1"/>
  <c r="F258" i="2" s="1"/>
  <c r="K257" i="2" a="1"/>
  <c r="K257" i="2" s="1"/>
  <c r="J257" i="2" a="1"/>
  <c r="J257" i="2" s="1"/>
  <c r="I257" i="2" a="1"/>
  <c r="I257" i="2" s="1"/>
  <c r="H257" i="2" a="1"/>
  <c r="H257" i="2" s="1"/>
  <c r="G257" i="2" a="1"/>
  <c r="G257" i="2" s="1"/>
  <c r="F257" i="2" a="1"/>
  <c r="F257" i="2" s="1"/>
  <c r="K256" i="2" a="1"/>
  <c r="K256" i="2" s="1"/>
  <c r="J256" i="2" a="1"/>
  <c r="J256" i="2" s="1"/>
  <c r="I256" i="2" a="1"/>
  <c r="I256" i="2" s="1"/>
  <c r="H256" i="2" a="1"/>
  <c r="H256" i="2" s="1"/>
  <c r="G256" i="2" a="1"/>
  <c r="G256" i="2" s="1"/>
  <c r="F256" i="2" a="1"/>
  <c r="F256" i="2" s="1"/>
  <c r="K255" i="2" a="1"/>
  <c r="K255" i="2" s="1"/>
  <c r="J255" i="2" a="1"/>
  <c r="J255" i="2" s="1"/>
  <c r="I255" i="2" a="1"/>
  <c r="I255" i="2" s="1"/>
  <c r="H255" i="2" a="1"/>
  <c r="H255" i="2" s="1"/>
  <c r="G255" i="2" a="1"/>
  <c r="G255" i="2" s="1"/>
  <c r="F255" i="2" a="1"/>
  <c r="F255" i="2" s="1"/>
  <c r="K254" i="2" a="1"/>
  <c r="K254" i="2" s="1"/>
  <c r="J254" i="2" a="1"/>
  <c r="J254" i="2" s="1"/>
  <c r="I254" i="2" a="1"/>
  <c r="I254" i="2" s="1"/>
  <c r="H254" i="2" a="1"/>
  <c r="H254" i="2" s="1"/>
  <c r="G254" i="2" a="1"/>
  <c r="G254" i="2" s="1"/>
  <c r="F254" i="2" a="1"/>
  <c r="F254" i="2" s="1"/>
  <c r="K253" i="2" a="1"/>
  <c r="K253" i="2" s="1"/>
  <c r="J253" i="2" a="1"/>
  <c r="J253" i="2" s="1"/>
  <c r="I253" i="2" a="1"/>
  <c r="I253" i="2" s="1"/>
  <c r="H253" i="2" a="1"/>
  <c r="H253" i="2" s="1"/>
  <c r="G253" i="2" a="1"/>
  <c r="G253" i="2" s="1"/>
  <c r="F253" i="2" a="1"/>
  <c r="F253" i="2" s="1"/>
  <c r="K251" i="2" a="1"/>
  <c r="K251" i="2" s="1"/>
  <c r="J251" i="2" a="1"/>
  <c r="J251" i="2" s="1"/>
  <c r="I251" i="2" a="1"/>
  <c r="I251" i="2" s="1"/>
  <c r="H251" i="2" a="1"/>
  <c r="H251" i="2" s="1"/>
  <c r="G251" i="2" a="1"/>
  <c r="G251" i="2" s="1"/>
  <c r="F251" i="2" a="1"/>
  <c r="F251" i="2" s="1"/>
  <c r="K250" i="2" a="1"/>
  <c r="K250" i="2" s="1"/>
  <c r="J250" i="2" a="1"/>
  <c r="J250" i="2" s="1"/>
  <c r="I250" i="2" a="1"/>
  <c r="I250" i="2" s="1"/>
  <c r="H250" i="2" a="1"/>
  <c r="H250" i="2" s="1"/>
  <c r="G250" i="2" a="1"/>
  <c r="G250" i="2" s="1"/>
  <c r="F250" i="2" a="1"/>
  <c r="F250" i="2" s="1"/>
  <c r="K249" i="2" a="1"/>
  <c r="K249" i="2" s="1"/>
  <c r="J249" i="2" a="1"/>
  <c r="J249" i="2" s="1"/>
  <c r="I249" i="2" a="1"/>
  <c r="I249" i="2" s="1"/>
  <c r="H249" i="2" a="1"/>
  <c r="H249" i="2" s="1"/>
  <c r="G249" i="2" a="1"/>
  <c r="G249" i="2" s="1"/>
  <c r="F249" i="2" a="1"/>
  <c r="F249" i="2" s="1"/>
  <c r="K248" i="2" a="1"/>
  <c r="K248" i="2" s="1"/>
  <c r="J248" i="2" a="1"/>
  <c r="J248" i="2" s="1"/>
  <c r="I248" i="2" a="1"/>
  <c r="I248" i="2" s="1"/>
  <c r="H248" i="2" a="1"/>
  <c r="H248" i="2" s="1"/>
  <c r="G248" i="2" a="1"/>
  <c r="G248" i="2" s="1"/>
  <c r="F248" i="2" a="1"/>
  <c r="F248" i="2" s="1"/>
  <c r="K247" i="2" a="1"/>
  <c r="K247" i="2" s="1"/>
  <c r="J247" i="2" a="1"/>
  <c r="J247" i="2" s="1"/>
  <c r="I247" i="2" a="1"/>
  <c r="I247" i="2" s="1"/>
  <c r="H247" i="2" a="1"/>
  <c r="H247" i="2" s="1"/>
  <c r="G247" i="2" a="1"/>
  <c r="G247" i="2" s="1"/>
  <c r="F247" i="2" a="1"/>
  <c r="F247" i="2" s="1"/>
  <c r="K246" i="2" a="1"/>
  <c r="K246" i="2" s="1"/>
  <c r="J246" i="2" a="1"/>
  <c r="J246" i="2" s="1"/>
  <c r="I246" i="2" a="1"/>
  <c r="I246" i="2" s="1"/>
  <c r="H246" i="2" a="1"/>
  <c r="H246" i="2" s="1"/>
  <c r="G246" i="2" a="1"/>
  <c r="G246" i="2" s="1"/>
  <c r="F246" i="2" a="1"/>
  <c r="F246" i="2" s="1"/>
  <c r="K245" i="2" a="1"/>
  <c r="K245" i="2" s="1"/>
  <c r="J245" i="2" a="1"/>
  <c r="J245" i="2" s="1"/>
  <c r="I245" i="2" a="1"/>
  <c r="I245" i="2" s="1"/>
  <c r="H245" i="2" a="1"/>
  <c r="H245" i="2" s="1"/>
  <c r="G245" i="2" a="1"/>
  <c r="G245" i="2" s="1"/>
  <c r="F245" i="2" a="1"/>
  <c r="F245" i="2" s="1"/>
  <c r="K244" i="2" a="1"/>
  <c r="K244" i="2" s="1"/>
  <c r="J244" i="2" a="1"/>
  <c r="J244" i="2" s="1"/>
  <c r="I244" i="2" a="1"/>
  <c r="I244" i="2" s="1"/>
  <c r="H244" i="2" a="1"/>
  <c r="H244" i="2" s="1"/>
  <c r="G244" i="2" a="1"/>
  <c r="G244" i="2" s="1"/>
  <c r="F244" i="2" a="1"/>
  <c r="F244" i="2" s="1"/>
  <c r="K243" i="2" a="1"/>
  <c r="K243" i="2" s="1"/>
  <c r="J243" i="2" a="1"/>
  <c r="J243" i="2" s="1"/>
  <c r="I243" i="2" a="1"/>
  <c r="I243" i="2" s="1"/>
  <c r="H243" i="2" a="1"/>
  <c r="H243" i="2" s="1"/>
  <c r="G243" i="2" a="1"/>
  <c r="G243" i="2" s="1"/>
  <c r="F243" i="2" a="1"/>
  <c r="F243" i="2" s="1"/>
  <c r="K242" i="2" a="1"/>
  <c r="K242" i="2" s="1"/>
  <c r="J242" i="2" a="1"/>
  <c r="J242" i="2" s="1"/>
  <c r="I242" i="2" a="1"/>
  <c r="I242" i="2" s="1"/>
  <c r="H242" i="2" a="1"/>
  <c r="H242" i="2" s="1"/>
  <c r="G242" i="2" a="1"/>
  <c r="G242" i="2" s="1"/>
  <c r="F242" i="2" a="1"/>
  <c r="F242" i="2" s="1"/>
  <c r="K241" i="2" a="1"/>
  <c r="K241" i="2" s="1"/>
  <c r="J241" i="2" a="1"/>
  <c r="J241" i="2" s="1"/>
  <c r="I241" i="2" a="1"/>
  <c r="I241" i="2" s="1"/>
  <c r="H241" i="2" a="1"/>
  <c r="H241" i="2" s="1"/>
  <c r="G241" i="2" a="1"/>
  <c r="G241" i="2" s="1"/>
  <c r="F241" i="2" a="1"/>
  <c r="F241" i="2" s="1"/>
  <c r="K237" i="2" a="1"/>
  <c r="K237" i="2" s="1"/>
  <c r="J237" i="2" a="1"/>
  <c r="J237" i="2" s="1"/>
  <c r="I237" i="2" a="1"/>
  <c r="I237" i="2" s="1"/>
  <c r="H237" i="2" a="1"/>
  <c r="H237" i="2" s="1"/>
  <c r="G237" i="2" a="1"/>
  <c r="G237" i="2" s="1"/>
  <c r="F237" i="2" a="1"/>
  <c r="F237" i="2" s="1"/>
  <c r="K238" i="2" a="1"/>
  <c r="K238" i="2" s="1"/>
  <c r="J238" i="2" a="1"/>
  <c r="J238" i="2" s="1"/>
  <c r="I238" i="2" a="1"/>
  <c r="I238" i="2" s="1"/>
  <c r="H238" i="2" a="1"/>
  <c r="H238" i="2" s="1"/>
  <c r="G238" i="2" a="1"/>
  <c r="G238" i="2" s="1"/>
  <c r="F238" i="2" a="1"/>
  <c r="F238" i="2" s="1"/>
  <c r="K236" i="2" a="1"/>
  <c r="K236" i="2" s="1"/>
  <c r="J236" i="2" a="1"/>
  <c r="J236" i="2" s="1"/>
  <c r="I236" i="2" a="1"/>
  <c r="I236" i="2" s="1"/>
  <c r="H236" i="2" a="1"/>
  <c r="H236" i="2" s="1"/>
  <c r="G236" i="2" a="1"/>
  <c r="G236" i="2" s="1"/>
  <c r="F236" i="2" a="1"/>
  <c r="F236" i="2" s="1"/>
  <c r="K234" i="2" a="1"/>
  <c r="K234" i="2" s="1"/>
  <c r="J234" i="2" a="1"/>
  <c r="J234" i="2" s="1"/>
  <c r="I234" i="2" a="1"/>
  <c r="I234" i="2" s="1"/>
  <c r="H234" i="2" a="1"/>
  <c r="H234" i="2" s="1"/>
  <c r="G234" i="2" a="1"/>
  <c r="G234" i="2" s="1"/>
  <c r="F234" i="2" a="1"/>
  <c r="F234" i="2" s="1"/>
  <c r="K233" i="2" a="1"/>
  <c r="K233" i="2" s="1"/>
  <c r="J233" i="2" a="1"/>
  <c r="J233" i="2" s="1"/>
  <c r="I233" i="2" a="1"/>
  <c r="I233" i="2" s="1"/>
  <c r="H233" i="2" a="1"/>
  <c r="H233" i="2" s="1"/>
  <c r="G233" i="2" a="1"/>
  <c r="G233" i="2" s="1"/>
  <c r="F233" i="2" a="1"/>
  <c r="F233" i="2" s="1"/>
  <c r="K232" i="2" a="1"/>
  <c r="K232" i="2" s="1"/>
  <c r="J232" i="2" a="1"/>
  <c r="J232" i="2" s="1"/>
  <c r="I232" i="2" a="1"/>
  <c r="I232" i="2" s="1"/>
  <c r="H232" i="2" a="1"/>
  <c r="H232" i="2" s="1"/>
  <c r="G232" i="2" a="1"/>
  <c r="G232" i="2" s="1"/>
  <c r="F232" i="2" a="1"/>
  <c r="F232" i="2" s="1"/>
  <c r="K231" i="2" a="1"/>
  <c r="K231" i="2" s="1"/>
  <c r="J231" i="2" a="1"/>
  <c r="J231" i="2" s="1"/>
  <c r="I231" i="2" a="1"/>
  <c r="I231" i="2" s="1"/>
  <c r="H231" i="2" a="1"/>
  <c r="H231" i="2" s="1"/>
  <c r="G231" i="2" a="1"/>
  <c r="G231" i="2" s="1"/>
  <c r="F231" i="2" a="1"/>
  <c r="F231" i="2" s="1"/>
  <c r="K230" i="2" a="1"/>
  <c r="K230" i="2" s="1"/>
  <c r="J230" i="2" a="1"/>
  <c r="J230" i="2" s="1"/>
  <c r="I230" i="2" a="1"/>
  <c r="I230" i="2" s="1"/>
  <c r="H230" i="2" a="1"/>
  <c r="H230" i="2" s="1"/>
  <c r="G230" i="2" a="1"/>
  <c r="G230" i="2" s="1"/>
  <c r="F230" i="2" a="1"/>
  <c r="F230" i="2" s="1"/>
  <c r="K229" i="2" a="1"/>
  <c r="K229" i="2" s="1"/>
  <c r="J229" i="2" a="1"/>
  <c r="J229" i="2" s="1"/>
  <c r="I229" i="2" a="1"/>
  <c r="I229" i="2" s="1"/>
  <c r="H229" i="2" a="1"/>
  <c r="H229" i="2" s="1"/>
  <c r="G229" i="2" a="1"/>
  <c r="G229" i="2" s="1"/>
  <c r="F229" i="2" a="1"/>
  <c r="F229" i="2" s="1"/>
  <c r="K228" i="2" a="1"/>
  <c r="K228" i="2" s="1"/>
  <c r="J228" i="2" a="1"/>
  <c r="J228" i="2" s="1"/>
  <c r="I228" i="2" a="1"/>
  <c r="I228" i="2" s="1"/>
  <c r="H228" i="2" a="1"/>
  <c r="H228" i="2" s="1"/>
  <c r="G228" i="2" a="1"/>
  <c r="G228" i="2" s="1"/>
  <c r="F228" i="2" a="1"/>
  <c r="F228" i="2" s="1"/>
  <c r="K227" i="2" a="1"/>
  <c r="K227" i="2" s="1"/>
  <c r="J227" i="2" a="1"/>
  <c r="J227" i="2" s="1"/>
  <c r="I227" i="2" a="1"/>
  <c r="I227" i="2" s="1"/>
  <c r="H227" i="2" a="1"/>
  <c r="H227" i="2" s="1"/>
  <c r="G227" i="2" a="1"/>
  <c r="G227" i="2" s="1"/>
  <c r="F227" i="2" a="1"/>
  <c r="F227" i="2" s="1"/>
  <c r="K226" i="2" a="1"/>
  <c r="K226" i="2" s="1"/>
  <c r="J226" i="2" a="1"/>
  <c r="J226" i="2" s="1"/>
  <c r="I226" i="2" a="1"/>
  <c r="I226" i="2" s="1"/>
  <c r="H226" i="2" a="1"/>
  <c r="H226" i="2" s="1"/>
  <c r="G226" i="2" a="1"/>
  <c r="G226" i="2" s="1"/>
  <c r="F226" i="2" a="1"/>
  <c r="F226" i="2" s="1"/>
  <c r="K225" i="2" a="1"/>
  <c r="K225" i="2" s="1"/>
  <c r="J225" i="2" a="1"/>
  <c r="J225" i="2" s="1"/>
  <c r="I225" i="2" a="1"/>
  <c r="I225" i="2" s="1"/>
  <c r="H225" i="2" a="1"/>
  <c r="H225" i="2" s="1"/>
  <c r="G225" i="2" a="1"/>
  <c r="G225" i="2" s="1"/>
  <c r="F225" i="2" a="1"/>
  <c r="F225" i="2" s="1"/>
  <c r="K224" i="2" a="1"/>
  <c r="K224" i="2" s="1"/>
  <c r="J224" i="2" a="1"/>
  <c r="J224" i="2" s="1"/>
  <c r="I224" i="2" a="1"/>
  <c r="I224" i="2" s="1"/>
  <c r="H224" i="2" a="1"/>
  <c r="H224" i="2" s="1"/>
  <c r="G224" i="2" a="1"/>
  <c r="G224" i="2" s="1"/>
  <c r="F224" i="2" a="1"/>
  <c r="F224" i="2" s="1"/>
  <c r="K223" i="2" a="1"/>
  <c r="K223" i="2" s="1"/>
  <c r="J223" i="2" a="1"/>
  <c r="J223" i="2" s="1"/>
  <c r="I223" i="2" a="1"/>
  <c r="I223" i="2" s="1"/>
  <c r="H223" i="2" a="1"/>
  <c r="H223" i="2" s="1"/>
  <c r="G223" i="2" a="1"/>
  <c r="G223" i="2" s="1"/>
  <c r="F223" i="2" a="1"/>
  <c r="F223" i="2" s="1"/>
  <c r="K222" i="2" a="1"/>
  <c r="K222" i="2" s="1"/>
  <c r="J222" i="2" a="1"/>
  <c r="J222" i="2" s="1"/>
  <c r="I222" i="2" a="1"/>
  <c r="I222" i="2" s="1"/>
  <c r="H222" i="2" a="1"/>
  <c r="H222" i="2" s="1"/>
  <c r="G222" i="2" a="1"/>
  <c r="G222" i="2" s="1"/>
  <c r="F222" i="2" a="1"/>
  <c r="F222" i="2" s="1"/>
  <c r="K221" i="2" a="1"/>
  <c r="K221" i="2" s="1"/>
  <c r="J221" i="2" a="1"/>
  <c r="J221" i="2" s="1"/>
  <c r="I221" i="2" a="1"/>
  <c r="I221" i="2" s="1"/>
  <c r="H221" i="2" a="1"/>
  <c r="H221" i="2" s="1"/>
  <c r="G221" i="2" a="1"/>
  <c r="G221" i="2" s="1"/>
  <c r="F221" i="2" a="1"/>
  <c r="F221" i="2" s="1"/>
  <c r="K220" i="2" a="1"/>
  <c r="K220" i="2" s="1"/>
  <c r="J220" i="2" a="1"/>
  <c r="J220" i="2" s="1"/>
  <c r="I220" i="2" a="1"/>
  <c r="I220" i="2" s="1"/>
  <c r="H220" i="2" a="1"/>
  <c r="H220" i="2" s="1"/>
  <c r="G220" i="2" a="1"/>
  <c r="G220" i="2" s="1"/>
  <c r="F220" i="2" a="1"/>
  <c r="F220" i="2" s="1"/>
  <c r="K219" i="2" a="1"/>
  <c r="K219" i="2" s="1"/>
  <c r="J219" i="2" a="1"/>
  <c r="J219" i="2" s="1"/>
  <c r="I219" i="2" a="1"/>
  <c r="I219" i="2" s="1"/>
  <c r="H219" i="2" a="1"/>
  <c r="H219" i="2" s="1"/>
  <c r="G219" i="2" a="1"/>
  <c r="G219" i="2" s="1"/>
  <c r="F219" i="2" a="1"/>
  <c r="F219" i="2" s="1"/>
  <c r="K218" i="2" a="1"/>
  <c r="K218" i="2" s="1"/>
  <c r="J218" i="2" a="1"/>
  <c r="J218" i="2" s="1"/>
  <c r="I218" i="2" a="1"/>
  <c r="I218" i="2" s="1"/>
  <c r="H218" i="2" a="1"/>
  <c r="H218" i="2" s="1"/>
  <c r="G218" i="2" a="1"/>
  <c r="G218" i="2" s="1"/>
  <c r="F218" i="2" a="1"/>
  <c r="F218" i="2" s="1"/>
  <c r="K217" i="2" a="1"/>
  <c r="K217" i="2" s="1"/>
  <c r="J217" i="2" a="1"/>
  <c r="J217" i="2" s="1"/>
  <c r="I217" i="2" a="1"/>
  <c r="I217" i="2" s="1"/>
  <c r="H217" i="2" a="1"/>
  <c r="H217" i="2" s="1"/>
  <c r="G217" i="2" a="1"/>
  <c r="G217" i="2" s="1"/>
  <c r="F217" i="2" a="1"/>
  <c r="F217" i="2" s="1"/>
  <c r="K216" i="2" a="1"/>
  <c r="K216" i="2" s="1"/>
  <c r="J216" i="2" a="1"/>
  <c r="J216" i="2" s="1"/>
  <c r="I216" i="2" a="1"/>
  <c r="I216" i="2" s="1"/>
  <c r="H216" i="2" a="1"/>
  <c r="H216" i="2" s="1"/>
  <c r="G216" i="2" a="1"/>
  <c r="G216" i="2" s="1"/>
  <c r="F216" i="2" a="1"/>
  <c r="F216" i="2" s="1"/>
  <c r="K215" i="2" a="1"/>
  <c r="K215" i="2" s="1"/>
  <c r="J215" i="2" a="1"/>
  <c r="J215" i="2" s="1"/>
  <c r="I215" i="2" a="1"/>
  <c r="I215" i="2" s="1"/>
  <c r="H215" i="2" a="1"/>
  <c r="H215" i="2" s="1"/>
  <c r="G215" i="2" a="1"/>
  <c r="G215" i="2" s="1"/>
  <c r="F215" i="2" a="1"/>
  <c r="F215" i="2" s="1"/>
  <c r="K213" i="2" a="1"/>
  <c r="K213" i="2" s="1"/>
  <c r="J213" i="2" a="1"/>
  <c r="J213" i="2" s="1"/>
  <c r="I213" i="2" a="1"/>
  <c r="I213" i="2" s="1"/>
  <c r="H213" i="2" a="1"/>
  <c r="H213" i="2" s="1"/>
  <c r="G213" i="2" a="1"/>
  <c r="G213" i="2" s="1"/>
  <c r="F213" i="2" a="1"/>
  <c r="F213" i="2" s="1"/>
  <c r="K212" i="2" a="1"/>
  <c r="K212" i="2" s="1"/>
  <c r="J212" i="2" a="1"/>
  <c r="J212" i="2" s="1"/>
  <c r="I212" i="2" a="1"/>
  <c r="I212" i="2" s="1"/>
  <c r="H212" i="2" a="1"/>
  <c r="H212" i="2" s="1"/>
  <c r="G212" i="2" a="1"/>
  <c r="G212" i="2" s="1"/>
  <c r="F212" i="2" a="1"/>
  <c r="F212" i="2" s="1"/>
  <c r="K211" i="2" a="1"/>
  <c r="K211" i="2" s="1"/>
  <c r="J211" i="2" a="1"/>
  <c r="J211" i="2" s="1"/>
  <c r="I211" i="2" a="1"/>
  <c r="I211" i="2" s="1"/>
  <c r="H211" i="2" a="1"/>
  <c r="H211" i="2" s="1"/>
  <c r="G211" i="2" a="1"/>
  <c r="G211" i="2" s="1"/>
  <c r="F211" i="2" a="1"/>
  <c r="F211" i="2" s="1"/>
  <c r="K210" i="2" a="1"/>
  <c r="K210" i="2" s="1"/>
  <c r="J210" i="2" a="1"/>
  <c r="J210" i="2" s="1"/>
  <c r="I210" i="2" a="1"/>
  <c r="I210" i="2" s="1"/>
  <c r="H210" i="2" a="1"/>
  <c r="H210" i="2" s="1"/>
  <c r="G210" i="2" a="1"/>
  <c r="G210" i="2" s="1"/>
  <c r="F210" i="2" a="1"/>
  <c r="F210" i="2" s="1"/>
  <c r="K209" i="2" a="1"/>
  <c r="K209" i="2" s="1"/>
  <c r="J209" i="2" a="1"/>
  <c r="J209" i="2" s="1"/>
  <c r="I209" i="2" a="1"/>
  <c r="I209" i="2" s="1"/>
  <c r="H209" i="2" a="1"/>
  <c r="H209" i="2" s="1"/>
  <c r="G209" i="2" a="1"/>
  <c r="G209" i="2" s="1"/>
  <c r="F209" i="2" a="1"/>
  <c r="F209" i="2" s="1"/>
  <c r="K208" i="2" a="1"/>
  <c r="K208" i="2" s="1"/>
  <c r="J208" i="2" a="1"/>
  <c r="J208" i="2" s="1"/>
  <c r="I208" i="2" a="1"/>
  <c r="I208" i="2" s="1"/>
  <c r="H208" i="2" a="1"/>
  <c r="H208" i="2" s="1"/>
  <c r="G208" i="2" a="1"/>
  <c r="G208" i="2" s="1"/>
  <c r="F208" i="2" a="1"/>
  <c r="F208" i="2" s="1"/>
  <c r="K207" i="2" a="1"/>
  <c r="K207" i="2" s="1"/>
  <c r="J207" i="2" a="1"/>
  <c r="J207" i="2" s="1"/>
  <c r="I207" i="2" a="1"/>
  <c r="I207" i="2" s="1"/>
  <c r="H207" i="2" a="1"/>
  <c r="H207" i="2" s="1"/>
  <c r="G207" i="2" a="1"/>
  <c r="G207" i="2" s="1"/>
  <c r="F207" i="2" a="1"/>
  <c r="F207" i="2" s="1"/>
  <c r="K206" i="2" a="1"/>
  <c r="K206" i="2" s="1"/>
  <c r="J206" i="2" a="1"/>
  <c r="J206" i="2" s="1"/>
  <c r="I206" i="2" a="1"/>
  <c r="I206" i="2" s="1"/>
  <c r="H206" i="2" a="1"/>
  <c r="H206" i="2" s="1"/>
  <c r="G206" i="2" a="1"/>
  <c r="G206" i="2" s="1"/>
  <c r="F206" i="2" a="1"/>
  <c r="F206" i="2" s="1"/>
  <c r="K205" i="2" a="1"/>
  <c r="K205" i="2" s="1"/>
  <c r="J205" i="2" a="1"/>
  <c r="J205" i="2" s="1"/>
  <c r="I205" i="2" a="1"/>
  <c r="I205" i="2" s="1"/>
  <c r="H205" i="2" a="1"/>
  <c r="H205" i="2" s="1"/>
  <c r="G205" i="2" a="1"/>
  <c r="G205" i="2" s="1"/>
  <c r="F205" i="2" a="1"/>
  <c r="F205" i="2" s="1"/>
  <c r="K203" i="2" a="1"/>
  <c r="K203" i="2" s="1"/>
  <c r="J203" i="2" a="1"/>
  <c r="J203" i="2" s="1"/>
  <c r="I203" i="2" a="1"/>
  <c r="I203" i="2" s="1"/>
  <c r="H203" i="2" a="1"/>
  <c r="H203" i="2" s="1"/>
  <c r="G203" i="2" a="1"/>
  <c r="G203" i="2" s="1"/>
  <c r="F203" i="2" a="1"/>
  <c r="F203" i="2" s="1"/>
  <c r="K202" i="2" a="1"/>
  <c r="K202" i="2" s="1"/>
  <c r="J202" i="2" a="1"/>
  <c r="J202" i="2" s="1"/>
  <c r="I202" i="2" a="1"/>
  <c r="I202" i="2" s="1"/>
  <c r="H202" i="2" a="1"/>
  <c r="H202" i="2" s="1"/>
  <c r="G202" i="2" a="1"/>
  <c r="G202" i="2" s="1"/>
  <c r="F202" i="2" a="1"/>
  <c r="F202" i="2" s="1"/>
  <c r="K201" i="2" a="1"/>
  <c r="K201" i="2" s="1"/>
  <c r="J201" i="2" a="1"/>
  <c r="J201" i="2" s="1"/>
  <c r="I201" i="2" a="1"/>
  <c r="I201" i="2" s="1"/>
  <c r="H201" i="2" a="1"/>
  <c r="H201" i="2" s="1"/>
  <c r="G201" i="2" a="1"/>
  <c r="G201" i="2" s="1"/>
  <c r="F201" i="2" a="1"/>
  <c r="F201" i="2" s="1"/>
  <c r="K200" i="2" a="1"/>
  <c r="K200" i="2" s="1"/>
  <c r="J200" i="2" a="1"/>
  <c r="J200" i="2" s="1"/>
  <c r="I200" i="2" a="1"/>
  <c r="I200" i="2" s="1"/>
  <c r="H200" i="2" a="1"/>
  <c r="H200" i="2" s="1"/>
  <c r="G200" i="2" a="1"/>
  <c r="G200" i="2" s="1"/>
  <c r="F200" i="2" a="1"/>
  <c r="F200" i="2" s="1"/>
  <c r="K199" i="2" a="1"/>
  <c r="K199" i="2" s="1"/>
  <c r="J199" i="2" a="1"/>
  <c r="J199" i="2" s="1"/>
  <c r="I199" i="2" a="1"/>
  <c r="I199" i="2" s="1"/>
  <c r="H199" i="2" a="1"/>
  <c r="H199" i="2" s="1"/>
  <c r="G199" i="2" a="1"/>
  <c r="G199" i="2" s="1"/>
  <c r="F199" i="2" a="1"/>
  <c r="F199" i="2" s="1"/>
  <c r="K198" i="2" a="1"/>
  <c r="K198" i="2" s="1"/>
  <c r="J198" i="2" a="1"/>
  <c r="J198" i="2" s="1"/>
  <c r="I198" i="2" a="1"/>
  <c r="I198" i="2" s="1"/>
  <c r="H198" i="2" a="1"/>
  <c r="H198" i="2" s="1"/>
  <c r="G198" i="2" a="1"/>
  <c r="G198" i="2" s="1"/>
  <c r="F198" i="2" a="1"/>
  <c r="F198" i="2" s="1"/>
  <c r="K197" i="2" a="1"/>
  <c r="K197" i="2" s="1"/>
  <c r="J197" i="2" a="1"/>
  <c r="J197" i="2" s="1"/>
  <c r="I197" i="2" a="1"/>
  <c r="I197" i="2" s="1"/>
  <c r="H197" i="2" a="1"/>
  <c r="H197" i="2" s="1"/>
  <c r="G197" i="2" a="1"/>
  <c r="G197" i="2" s="1"/>
  <c r="F197" i="2" a="1"/>
  <c r="F197" i="2" s="1"/>
  <c r="K196" i="2" a="1"/>
  <c r="K196" i="2" s="1"/>
  <c r="J196" i="2" a="1"/>
  <c r="J196" i="2" s="1"/>
  <c r="I196" i="2" a="1"/>
  <c r="I196" i="2" s="1"/>
  <c r="H196" i="2" a="1"/>
  <c r="H196" i="2" s="1"/>
  <c r="G196" i="2" a="1"/>
  <c r="G196" i="2" s="1"/>
  <c r="F196" i="2" a="1"/>
  <c r="F196" i="2" s="1"/>
  <c r="K195" i="2" a="1"/>
  <c r="K195" i="2" s="1"/>
  <c r="J195" i="2" a="1"/>
  <c r="J195" i="2" s="1"/>
  <c r="I195" i="2" a="1"/>
  <c r="I195" i="2" s="1"/>
  <c r="H195" i="2" a="1"/>
  <c r="H195" i="2" s="1"/>
  <c r="G195" i="2" a="1"/>
  <c r="G195" i="2" s="1"/>
  <c r="F195" i="2" a="1"/>
  <c r="F195" i="2" s="1"/>
  <c r="K194" i="2" a="1"/>
  <c r="K194" i="2" s="1"/>
  <c r="J194" i="2" a="1"/>
  <c r="J194" i="2" s="1"/>
  <c r="I194" i="2" a="1"/>
  <c r="I194" i="2" s="1"/>
  <c r="H194" i="2" a="1"/>
  <c r="H194" i="2" s="1"/>
  <c r="G194" i="2" a="1"/>
  <c r="G194" i="2" s="1"/>
  <c r="F194" i="2" a="1"/>
  <c r="F194" i="2" s="1"/>
  <c r="K193" i="2" a="1"/>
  <c r="K193" i="2" s="1"/>
  <c r="J193" i="2" a="1"/>
  <c r="J193" i="2" s="1"/>
  <c r="I193" i="2" a="1"/>
  <c r="I193" i="2" s="1"/>
  <c r="H193" i="2" a="1"/>
  <c r="H193" i="2" s="1"/>
  <c r="G193" i="2" a="1"/>
  <c r="G193" i="2" s="1"/>
  <c r="F193" i="2" a="1"/>
  <c r="F193" i="2" s="1"/>
  <c r="K192" i="2" a="1"/>
  <c r="K192" i="2" s="1"/>
  <c r="J192" i="2" a="1"/>
  <c r="J192" i="2" s="1"/>
  <c r="I192" i="2" a="1"/>
  <c r="I192" i="2" s="1"/>
  <c r="H192" i="2" a="1"/>
  <c r="H192" i="2" s="1"/>
  <c r="G192" i="2" a="1"/>
  <c r="G192" i="2" s="1"/>
  <c r="F192" i="2" a="1"/>
  <c r="F192" i="2" s="1"/>
  <c r="K191" i="2" a="1"/>
  <c r="K191" i="2" s="1"/>
  <c r="J191" i="2" a="1"/>
  <c r="J191" i="2" s="1"/>
  <c r="I191" i="2" a="1"/>
  <c r="I191" i="2" s="1"/>
  <c r="H191" i="2" a="1"/>
  <c r="H191" i="2" s="1"/>
  <c r="G191" i="2" a="1"/>
  <c r="G191" i="2" s="1"/>
  <c r="F191" i="2" a="1"/>
  <c r="F191" i="2" s="1"/>
  <c r="K190" i="2" a="1"/>
  <c r="K190" i="2" s="1"/>
  <c r="J190" i="2" a="1"/>
  <c r="J190" i="2" s="1"/>
  <c r="I190" i="2" a="1"/>
  <c r="I190" i="2" s="1"/>
  <c r="H190" i="2" a="1"/>
  <c r="H190" i="2" s="1"/>
  <c r="G190" i="2" a="1"/>
  <c r="G190" i="2" s="1"/>
  <c r="F190" i="2" a="1"/>
  <c r="F190" i="2" s="1"/>
  <c r="K189" i="2" a="1"/>
  <c r="K189" i="2" s="1"/>
  <c r="J189" i="2" a="1"/>
  <c r="J189" i="2" s="1"/>
  <c r="I189" i="2" a="1"/>
  <c r="I189" i="2" s="1"/>
  <c r="H189" i="2" a="1"/>
  <c r="H189" i="2" s="1"/>
  <c r="G189" i="2" a="1"/>
  <c r="G189" i="2" s="1"/>
  <c r="F189" i="2" a="1"/>
  <c r="F189" i="2" s="1"/>
  <c r="K188" i="2" a="1"/>
  <c r="K188" i="2" s="1"/>
  <c r="J188" i="2" a="1"/>
  <c r="J188" i="2" s="1"/>
  <c r="I188" i="2" a="1"/>
  <c r="I188" i="2" s="1"/>
  <c r="H188" i="2" a="1"/>
  <c r="H188" i="2" s="1"/>
  <c r="G188" i="2" a="1"/>
  <c r="G188" i="2" s="1"/>
  <c r="F188" i="2" a="1"/>
  <c r="F188" i="2" s="1"/>
  <c r="K187" i="2" a="1"/>
  <c r="K187" i="2" s="1"/>
  <c r="J187" i="2" a="1"/>
  <c r="J187" i="2" s="1"/>
  <c r="I187" i="2" a="1"/>
  <c r="I187" i="2" s="1"/>
  <c r="H187" i="2" a="1"/>
  <c r="H187" i="2" s="1"/>
  <c r="G187" i="2" a="1"/>
  <c r="G187" i="2" s="1"/>
  <c r="F187" i="2" a="1"/>
  <c r="F187" i="2" s="1"/>
  <c r="K185" i="2" a="1"/>
  <c r="K185" i="2" s="1"/>
  <c r="J185" i="2" a="1"/>
  <c r="J185" i="2" s="1"/>
  <c r="I185" i="2" a="1"/>
  <c r="I185" i="2" s="1"/>
  <c r="H185" i="2" a="1"/>
  <c r="H185" i="2" s="1"/>
  <c r="G185" i="2" a="1"/>
  <c r="G185" i="2" s="1"/>
  <c r="F185" i="2" a="1"/>
  <c r="F185" i="2" s="1"/>
  <c r="K184" i="2" a="1"/>
  <c r="K184" i="2" s="1"/>
  <c r="J184" i="2" a="1"/>
  <c r="J184" i="2" s="1"/>
  <c r="I184" i="2" a="1"/>
  <c r="I184" i="2" s="1"/>
  <c r="H184" i="2" a="1"/>
  <c r="H184" i="2" s="1"/>
  <c r="G184" i="2" a="1"/>
  <c r="G184" i="2" s="1"/>
  <c r="F184" i="2" a="1"/>
  <c r="F184" i="2" s="1"/>
  <c r="K183" i="2" a="1"/>
  <c r="K183" i="2" s="1"/>
  <c r="J183" i="2" a="1"/>
  <c r="J183" i="2" s="1"/>
  <c r="I183" i="2" a="1"/>
  <c r="I183" i="2" s="1"/>
  <c r="H183" i="2" a="1"/>
  <c r="H183" i="2" s="1"/>
  <c r="G183" i="2" a="1"/>
  <c r="G183" i="2" s="1"/>
  <c r="F183" i="2" a="1"/>
  <c r="F183" i="2" s="1"/>
  <c r="K182" i="2" a="1"/>
  <c r="K182" i="2" s="1"/>
  <c r="J182" i="2" a="1"/>
  <c r="J182" i="2" s="1"/>
  <c r="I182" i="2" a="1"/>
  <c r="I182" i="2" s="1"/>
  <c r="H182" i="2" a="1"/>
  <c r="H182" i="2" s="1"/>
  <c r="G182" i="2" a="1"/>
  <c r="G182" i="2" s="1"/>
  <c r="F182" i="2" a="1"/>
  <c r="F182" i="2" s="1"/>
  <c r="K181" i="2" a="1"/>
  <c r="K181" i="2" s="1"/>
  <c r="J181" i="2" a="1"/>
  <c r="J181" i="2" s="1"/>
  <c r="I181" i="2" a="1"/>
  <c r="I181" i="2" s="1"/>
  <c r="H181" i="2" a="1"/>
  <c r="H181" i="2" s="1"/>
  <c r="G181" i="2" a="1"/>
  <c r="G181" i="2" s="1"/>
  <c r="F181" i="2" a="1"/>
  <c r="F181" i="2" s="1"/>
  <c r="K180" i="2" a="1"/>
  <c r="K180" i="2" s="1"/>
  <c r="J180" i="2" a="1"/>
  <c r="J180" i="2" s="1"/>
  <c r="I180" i="2" a="1"/>
  <c r="I180" i="2" s="1"/>
  <c r="H180" i="2" a="1"/>
  <c r="H180" i="2" s="1"/>
  <c r="G180" i="2" a="1"/>
  <c r="G180" i="2" s="1"/>
  <c r="F180" i="2" a="1"/>
  <c r="F180" i="2" s="1"/>
  <c r="K179" i="2" a="1"/>
  <c r="K179" i="2" s="1"/>
  <c r="J179" i="2" a="1"/>
  <c r="J179" i="2" s="1"/>
  <c r="I179" i="2" a="1"/>
  <c r="I179" i="2" s="1"/>
  <c r="H179" i="2" a="1"/>
  <c r="H179" i="2" s="1"/>
  <c r="G179" i="2" a="1"/>
  <c r="G179" i="2" s="1"/>
  <c r="F179" i="2" a="1"/>
  <c r="F179" i="2" s="1"/>
  <c r="K178" i="2" a="1"/>
  <c r="K178" i="2" s="1"/>
  <c r="J178" i="2" a="1"/>
  <c r="J178" i="2" s="1"/>
  <c r="I178" i="2" a="1"/>
  <c r="I178" i="2" s="1"/>
  <c r="H178" i="2" a="1"/>
  <c r="H178" i="2" s="1"/>
  <c r="G178" i="2" a="1"/>
  <c r="G178" i="2" s="1"/>
  <c r="F178" i="2" a="1"/>
  <c r="F178" i="2" s="1"/>
  <c r="K177" i="2" a="1"/>
  <c r="K177" i="2" s="1"/>
  <c r="J177" i="2" a="1"/>
  <c r="J177" i="2" s="1"/>
  <c r="I177" i="2" a="1"/>
  <c r="I177" i="2" s="1"/>
  <c r="H177" i="2" a="1"/>
  <c r="H177" i="2" s="1"/>
  <c r="G177" i="2" a="1"/>
  <c r="G177" i="2" s="1"/>
  <c r="F177" i="2" a="1"/>
  <c r="F177" i="2" s="1"/>
  <c r="K176" i="2" a="1"/>
  <c r="K176" i="2" s="1"/>
  <c r="J176" i="2" a="1"/>
  <c r="J176" i="2" s="1"/>
  <c r="I176" i="2" a="1"/>
  <c r="I176" i="2" s="1"/>
  <c r="H176" i="2" a="1"/>
  <c r="H176" i="2" s="1"/>
  <c r="G176" i="2" a="1"/>
  <c r="G176" i="2" s="1"/>
  <c r="F176" i="2" a="1"/>
  <c r="F176" i="2" s="1"/>
  <c r="K174" i="2" a="1"/>
  <c r="K174" i="2" s="1"/>
  <c r="J174" i="2" a="1"/>
  <c r="J174" i="2" s="1"/>
  <c r="I174" i="2" a="1"/>
  <c r="I174" i="2" s="1"/>
  <c r="H174" i="2" a="1"/>
  <c r="H174" i="2" s="1"/>
  <c r="G174" i="2" a="1"/>
  <c r="G174" i="2" s="1"/>
  <c r="F174" i="2" a="1"/>
  <c r="F174" i="2" s="1"/>
  <c r="K173" i="2" a="1"/>
  <c r="K173" i="2" s="1"/>
  <c r="J173" i="2" a="1"/>
  <c r="J173" i="2" s="1"/>
  <c r="I173" i="2" a="1"/>
  <c r="I173" i="2" s="1"/>
  <c r="H173" i="2" a="1"/>
  <c r="H173" i="2" s="1"/>
  <c r="G173" i="2" a="1"/>
  <c r="G173" i="2" s="1"/>
  <c r="F173" i="2" a="1"/>
  <c r="F173" i="2" s="1"/>
  <c r="K171" i="2" a="1"/>
  <c r="K171" i="2" s="1"/>
  <c r="J171" i="2" a="1"/>
  <c r="J171" i="2" s="1"/>
  <c r="I171" i="2" a="1"/>
  <c r="I171" i="2" s="1"/>
  <c r="H171" i="2" a="1"/>
  <c r="H171" i="2" s="1"/>
  <c r="G171" i="2" a="1"/>
  <c r="G171" i="2" s="1"/>
  <c r="F171" i="2" a="1"/>
  <c r="F171" i="2" s="1"/>
  <c r="K170" i="2" a="1"/>
  <c r="K170" i="2" s="1"/>
  <c r="J170" i="2" a="1"/>
  <c r="J170" i="2" s="1"/>
  <c r="I170" i="2" a="1"/>
  <c r="I170" i="2" s="1"/>
  <c r="H170" i="2" a="1"/>
  <c r="H170" i="2" s="1"/>
  <c r="G170" i="2" a="1"/>
  <c r="G170" i="2" s="1"/>
  <c r="F170" i="2" a="1"/>
  <c r="F170" i="2" s="1"/>
  <c r="K169" i="2" a="1"/>
  <c r="K169" i="2" s="1"/>
  <c r="J169" i="2" a="1"/>
  <c r="J169" i="2" s="1"/>
  <c r="I169" i="2" a="1"/>
  <c r="I169" i="2" s="1"/>
  <c r="H169" i="2" a="1"/>
  <c r="H169" i="2" s="1"/>
  <c r="G169" i="2" a="1"/>
  <c r="G169" i="2" s="1"/>
  <c r="F169" i="2" a="1"/>
  <c r="F169" i="2" s="1"/>
  <c r="K168" i="2" a="1"/>
  <c r="K168" i="2" s="1"/>
  <c r="J168" i="2" a="1"/>
  <c r="J168" i="2" s="1"/>
  <c r="I168" i="2" a="1"/>
  <c r="I168" i="2" s="1"/>
  <c r="H168" i="2" a="1"/>
  <c r="H168" i="2" s="1"/>
  <c r="G168" i="2" a="1"/>
  <c r="G168" i="2" s="1"/>
  <c r="F168" i="2" a="1"/>
  <c r="F168" i="2" s="1"/>
  <c r="K167" i="2" a="1"/>
  <c r="K167" i="2" s="1"/>
  <c r="J167" i="2" a="1"/>
  <c r="J167" i="2" s="1"/>
  <c r="I167" i="2" a="1"/>
  <c r="I167" i="2" s="1"/>
  <c r="H167" i="2" a="1"/>
  <c r="H167" i="2" s="1"/>
  <c r="G167" i="2" a="1"/>
  <c r="G167" i="2" s="1"/>
  <c r="F167" i="2" a="1"/>
  <c r="F167" i="2" s="1"/>
  <c r="K166" i="2" a="1"/>
  <c r="K166" i="2" s="1"/>
  <c r="J166" i="2" a="1"/>
  <c r="J166" i="2" s="1"/>
  <c r="I166" i="2" a="1"/>
  <c r="I166" i="2" s="1"/>
  <c r="H166" i="2" a="1"/>
  <c r="H166" i="2" s="1"/>
  <c r="G166" i="2" a="1"/>
  <c r="G166" i="2" s="1"/>
  <c r="F166" i="2" a="1"/>
  <c r="F166" i="2" s="1"/>
  <c r="K165" i="2" a="1"/>
  <c r="K165" i="2" s="1"/>
  <c r="J165" i="2" a="1"/>
  <c r="J165" i="2" s="1"/>
  <c r="I165" i="2" a="1"/>
  <c r="I165" i="2" s="1"/>
  <c r="H165" i="2" a="1"/>
  <c r="H165" i="2" s="1"/>
  <c r="G165" i="2" a="1"/>
  <c r="G165" i="2" s="1"/>
  <c r="F165" i="2" a="1"/>
  <c r="F165" i="2" s="1"/>
  <c r="K164" i="2" a="1"/>
  <c r="K164" i="2" s="1"/>
  <c r="J164" i="2" a="1"/>
  <c r="J164" i="2" s="1"/>
  <c r="I164" i="2" a="1"/>
  <c r="I164" i="2" s="1"/>
  <c r="H164" i="2" a="1"/>
  <c r="H164" i="2" s="1"/>
  <c r="G164" i="2" a="1"/>
  <c r="G164" i="2" s="1"/>
  <c r="F164" i="2" a="1"/>
  <c r="F164" i="2" s="1"/>
  <c r="K163" i="2" a="1"/>
  <c r="K163" i="2" s="1"/>
  <c r="J163" i="2" a="1"/>
  <c r="J163" i="2" s="1"/>
  <c r="I163" i="2" a="1"/>
  <c r="I163" i="2" s="1"/>
  <c r="H163" i="2" a="1"/>
  <c r="H163" i="2" s="1"/>
  <c r="G163" i="2" a="1"/>
  <c r="G163" i="2" s="1"/>
  <c r="F163" i="2" a="1"/>
  <c r="F163" i="2" s="1"/>
  <c r="K162" i="2" a="1"/>
  <c r="K162" i="2" s="1"/>
  <c r="J162" i="2" a="1"/>
  <c r="J162" i="2" s="1"/>
  <c r="I162" i="2" a="1"/>
  <c r="I162" i="2" s="1"/>
  <c r="H162" i="2" a="1"/>
  <c r="H162" i="2" s="1"/>
  <c r="G162" i="2" a="1"/>
  <c r="G162" i="2" s="1"/>
  <c r="F162" i="2" a="1"/>
  <c r="F162" i="2" s="1"/>
  <c r="K161" i="2" a="1"/>
  <c r="K161" i="2" s="1"/>
  <c r="J161" i="2" a="1"/>
  <c r="J161" i="2" s="1"/>
  <c r="I161" i="2" a="1"/>
  <c r="I161" i="2" s="1"/>
  <c r="H161" i="2" a="1"/>
  <c r="H161" i="2" s="1"/>
  <c r="G161" i="2" a="1"/>
  <c r="G161" i="2" s="1"/>
  <c r="F161" i="2" a="1"/>
  <c r="F161" i="2" s="1"/>
  <c r="K160" i="2" a="1"/>
  <c r="K160" i="2" s="1"/>
  <c r="J160" i="2" a="1"/>
  <c r="J160" i="2" s="1"/>
  <c r="I160" i="2" a="1"/>
  <c r="I160" i="2" s="1"/>
  <c r="H160" i="2" a="1"/>
  <c r="H160" i="2" s="1"/>
  <c r="G160" i="2" a="1"/>
  <c r="G160" i="2" s="1"/>
  <c r="F160" i="2" a="1"/>
  <c r="F160" i="2" s="1"/>
  <c r="K159" i="2" a="1"/>
  <c r="K159" i="2" s="1"/>
  <c r="J159" i="2" a="1"/>
  <c r="J159" i="2" s="1"/>
  <c r="I159" i="2" a="1"/>
  <c r="I159" i="2" s="1"/>
  <c r="H159" i="2" a="1"/>
  <c r="H159" i="2" s="1"/>
  <c r="G159" i="2" a="1"/>
  <c r="G159" i="2" s="1"/>
  <c r="F159" i="2" a="1"/>
  <c r="F159" i="2" s="1"/>
  <c r="K158" i="2" a="1"/>
  <c r="K158" i="2" s="1"/>
  <c r="J158" i="2" a="1"/>
  <c r="J158" i="2" s="1"/>
  <c r="I158" i="2" a="1"/>
  <c r="I158" i="2" s="1"/>
  <c r="H158" i="2" a="1"/>
  <c r="H158" i="2" s="1"/>
  <c r="G158" i="2" a="1"/>
  <c r="G158" i="2" s="1"/>
  <c r="F158" i="2" a="1"/>
  <c r="F158" i="2" s="1"/>
  <c r="K157" i="2" a="1"/>
  <c r="K157" i="2" s="1"/>
  <c r="J157" i="2" a="1"/>
  <c r="J157" i="2" s="1"/>
  <c r="I157" i="2" a="1"/>
  <c r="I157" i="2" s="1"/>
  <c r="H157" i="2" a="1"/>
  <c r="H157" i="2" s="1"/>
  <c r="G157" i="2" a="1"/>
  <c r="G157" i="2" s="1"/>
  <c r="F157" i="2" a="1"/>
  <c r="F157" i="2" s="1"/>
  <c r="K156" i="2" a="1"/>
  <c r="K156" i="2" s="1"/>
  <c r="J156" i="2" a="1"/>
  <c r="J156" i="2" s="1"/>
  <c r="I156" i="2" a="1"/>
  <c r="I156" i="2" s="1"/>
  <c r="H156" i="2" a="1"/>
  <c r="H156" i="2" s="1"/>
  <c r="G156" i="2" a="1"/>
  <c r="G156" i="2" s="1"/>
  <c r="F156" i="2" a="1"/>
  <c r="F156" i="2" s="1"/>
  <c r="K155" i="2" a="1"/>
  <c r="K155" i="2" s="1"/>
  <c r="J155" i="2" a="1"/>
  <c r="J155" i="2" s="1"/>
  <c r="I155" i="2" a="1"/>
  <c r="I155" i="2" s="1"/>
  <c r="H155" i="2" a="1"/>
  <c r="H155" i="2" s="1"/>
  <c r="G155" i="2" a="1"/>
  <c r="G155" i="2" s="1"/>
  <c r="F155" i="2" a="1"/>
  <c r="F155" i="2" s="1"/>
  <c r="K154" i="2" a="1"/>
  <c r="K154" i="2" s="1"/>
  <c r="J154" i="2" a="1"/>
  <c r="J154" i="2" s="1"/>
  <c r="I154" i="2" a="1"/>
  <c r="I154" i="2" s="1"/>
  <c r="H154" i="2" a="1"/>
  <c r="H154" i="2" s="1"/>
  <c r="G154" i="2" a="1"/>
  <c r="G154" i="2" s="1"/>
  <c r="F154" i="2" a="1"/>
  <c r="F154" i="2" s="1"/>
  <c r="K153" i="2" a="1"/>
  <c r="K153" i="2" s="1"/>
  <c r="J153" i="2" a="1"/>
  <c r="J153" i="2" s="1"/>
  <c r="I153" i="2" a="1"/>
  <c r="I153" i="2" s="1"/>
  <c r="H153" i="2" a="1"/>
  <c r="H153" i="2" s="1"/>
  <c r="G153" i="2" a="1"/>
  <c r="G153" i="2" s="1"/>
  <c r="F153" i="2" a="1"/>
  <c r="F153" i="2" s="1"/>
  <c r="K152" i="2" a="1"/>
  <c r="K152" i="2" s="1"/>
  <c r="J152" i="2" a="1"/>
  <c r="J152" i="2" s="1"/>
  <c r="I152" i="2" a="1"/>
  <c r="I152" i="2" s="1"/>
  <c r="H152" i="2" a="1"/>
  <c r="H152" i="2" s="1"/>
  <c r="G152" i="2" a="1"/>
  <c r="G152" i="2" s="1"/>
  <c r="F152" i="2" a="1"/>
  <c r="F152" i="2" s="1"/>
  <c r="K151" i="2" a="1"/>
  <c r="K151" i="2" s="1"/>
  <c r="J151" i="2" a="1"/>
  <c r="J151" i="2" s="1"/>
  <c r="I151" i="2" a="1"/>
  <c r="I151" i="2" s="1"/>
  <c r="H151" i="2" a="1"/>
  <c r="H151" i="2" s="1"/>
  <c r="G151" i="2" a="1"/>
  <c r="G151" i="2" s="1"/>
  <c r="F151" i="2" a="1"/>
  <c r="F151" i="2" s="1"/>
  <c r="K150" i="2" a="1"/>
  <c r="K150" i="2" s="1"/>
  <c r="J150" i="2" a="1"/>
  <c r="J150" i="2" s="1"/>
  <c r="I150" i="2" a="1"/>
  <c r="I150" i="2" s="1"/>
  <c r="H150" i="2" a="1"/>
  <c r="H150" i="2" s="1"/>
  <c r="G150" i="2" a="1"/>
  <c r="G150" i="2" s="1"/>
  <c r="F150" i="2" a="1"/>
  <c r="F150" i="2" s="1"/>
  <c r="K149" i="2" a="1"/>
  <c r="K149" i="2" s="1"/>
  <c r="J149" i="2" a="1"/>
  <c r="J149" i="2" s="1"/>
  <c r="I149" i="2" a="1"/>
  <c r="I149" i="2" s="1"/>
  <c r="H149" i="2" a="1"/>
  <c r="H149" i="2" s="1"/>
  <c r="G149" i="2" a="1"/>
  <c r="G149" i="2" s="1"/>
  <c r="F149" i="2" a="1"/>
  <c r="F149" i="2" s="1"/>
  <c r="K148" i="2" a="1"/>
  <c r="K148" i="2" s="1"/>
  <c r="J148" i="2" a="1"/>
  <c r="J148" i="2" s="1"/>
  <c r="I148" i="2" a="1"/>
  <c r="I148" i="2" s="1"/>
  <c r="H148" i="2" a="1"/>
  <c r="H148" i="2" s="1"/>
  <c r="G148" i="2" a="1"/>
  <c r="G148" i="2" s="1"/>
  <c r="F148" i="2" a="1"/>
  <c r="F148" i="2" s="1"/>
  <c r="K147" i="2" a="1"/>
  <c r="K147" i="2" s="1"/>
  <c r="J147" i="2" a="1"/>
  <c r="J147" i="2" s="1"/>
  <c r="I147" i="2" a="1"/>
  <c r="I147" i="2" s="1"/>
  <c r="H147" i="2" a="1"/>
  <c r="H147" i="2" s="1"/>
  <c r="G147" i="2" a="1"/>
  <c r="G147" i="2" s="1"/>
  <c r="F147" i="2" a="1"/>
  <c r="F147" i="2" s="1"/>
  <c r="K146" i="2" a="1"/>
  <c r="K146" i="2" s="1"/>
  <c r="J146" i="2" a="1"/>
  <c r="J146" i="2" s="1"/>
  <c r="I146" i="2" a="1"/>
  <c r="I146" i="2" s="1"/>
  <c r="H146" i="2" a="1"/>
  <c r="H146" i="2" s="1"/>
  <c r="G146" i="2" a="1"/>
  <c r="G146" i="2" s="1"/>
  <c r="F146" i="2" a="1"/>
  <c r="F146" i="2" s="1"/>
  <c r="K145" i="2" a="1"/>
  <c r="K145" i="2" s="1"/>
  <c r="J145" i="2" a="1"/>
  <c r="J145" i="2" s="1"/>
  <c r="I145" i="2" a="1"/>
  <c r="I145" i="2" s="1"/>
  <c r="H145" i="2" a="1"/>
  <c r="H145" i="2" s="1"/>
  <c r="G145" i="2" a="1"/>
  <c r="G145" i="2" s="1"/>
  <c r="F145" i="2" a="1"/>
  <c r="F145" i="2" s="1"/>
  <c r="K144" i="2" a="1"/>
  <c r="K144" i="2" s="1"/>
  <c r="J144" i="2" a="1"/>
  <c r="J144" i="2" s="1"/>
  <c r="I144" i="2" a="1"/>
  <c r="I144" i="2" s="1"/>
  <c r="H144" i="2" a="1"/>
  <c r="H144" i="2" s="1"/>
  <c r="G144" i="2" a="1"/>
  <c r="G144" i="2" s="1"/>
  <c r="F144" i="2" a="1"/>
  <c r="F144" i="2" s="1"/>
  <c r="K143" i="2" a="1"/>
  <c r="K143" i="2" s="1"/>
  <c r="J143" i="2" a="1"/>
  <c r="J143" i="2" s="1"/>
  <c r="I143" i="2" a="1"/>
  <c r="I143" i="2" s="1"/>
  <c r="H143" i="2" a="1"/>
  <c r="H143" i="2" s="1"/>
  <c r="G143" i="2" a="1"/>
  <c r="G143" i="2" s="1"/>
  <c r="F143" i="2" a="1"/>
  <c r="F143" i="2" s="1"/>
  <c r="K142" i="2" a="1"/>
  <c r="K142" i="2" s="1"/>
  <c r="J142" i="2" a="1"/>
  <c r="J142" i="2" s="1"/>
  <c r="I142" i="2" a="1"/>
  <c r="I142" i="2" s="1"/>
  <c r="H142" i="2" a="1"/>
  <c r="H142" i="2" s="1"/>
  <c r="G142" i="2" a="1"/>
  <c r="G142" i="2" s="1"/>
  <c r="F142" i="2" a="1"/>
  <c r="F142" i="2" s="1"/>
  <c r="K141" i="2" a="1"/>
  <c r="K141" i="2" s="1"/>
  <c r="J141" i="2" a="1"/>
  <c r="J141" i="2" s="1"/>
  <c r="I141" i="2" a="1"/>
  <c r="I141" i="2" s="1"/>
  <c r="H141" i="2" a="1"/>
  <c r="H141" i="2" s="1"/>
  <c r="G141" i="2" a="1"/>
  <c r="G141" i="2" s="1"/>
  <c r="F141" i="2" a="1"/>
  <c r="F141" i="2" s="1"/>
  <c r="K140" i="2" a="1"/>
  <c r="K140" i="2" s="1"/>
  <c r="J140" i="2" a="1"/>
  <c r="J140" i="2" s="1"/>
  <c r="I140" i="2" a="1"/>
  <c r="I140" i="2" s="1"/>
  <c r="H140" i="2" a="1"/>
  <c r="H140" i="2" s="1"/>
  <c r="G140" i="2" a="1"/>
  <c r="G140" i="2" s="1"/>
  <c r="F140" i="2" a="1"/>
  <c r="F140" i="2" s="1"/>
  <c r="K139" i="2" a="1"/>
  <c r="K139" i="2" s="1"/>
  <c r="J139" i="2" a="1"/>
  <c r="J139" i="2" s="1"/>
  <c r="I139" i="2" a="1"/>
  <c r="I139" i="2" s="1"/>
  <c r="H139" i="2" a="1"/>
  <c r="H139" i="2" s="1"/>
  <c r="G139" i="2" a="1"/>
  <c r="G139" i="2" s="1"/>
  <c r="F139" i="2" a="1"/>
  <c r="F139" i="2" s="1"/>
  <c r="K138" i="2" a="1"/>
  <c r="K138" i="2" s="1"/>
  <c r="J138" i="2" a="1"/>
  <c r="J138" i="2" s="1"/>
  <c r="I138" i="2" a="1"/>
  <c r="I138" i="2" s="1"/>
  <c r="H138" i="2" a="1"/>
  <c r="H138" i="2" s="1"/>
  <c r="G138" i="2" a="1"/>
  <c r="G138" i="2" s="1"/>
  <c r="F138" i="2" a="1"/>
  <c r="F138" i="2" s="1"/>
  <c r="K137" i="2" a="1"/>
  <c r="K137" i="2" s="1"/>
  <c r="J137" i="2" a="1"/>
  <c r="J137" i="2" s="1"/>
  <c r="I137" i="2" a="1"/>
  <c r="I137" i="2" s="1"/>
  <c r="H137" i="2" a="1"/>
  <c r="H137" i="2" s="1"/>
  <c r="G137" i="2" a="1"/>
  <c r="G137" i="2" s="1"/>
  <c r="F137" i="2" a="1"/>
  <c r="F137" i="2" s="1"/>
  <c r="K136" i="2" a="1"/>
  <c r="K136" i="2" s="1"/>
  <c r="J136" i="2" a="1"/>
  <c r="J136" i="2" s="1"/>
  <c r="I136" i="2" a="1"/>
  <c r="I136" i="2" s="1"/>
  <c r="H136" i="2" a="1"/>
  <c r="H136" i="2" s="1"/>
  <c r="G136" i="2" a="1"/>
  <c r="G136" i="2" s="1"/>
  <c r="F136" i="2" a="1"/>
  <c r="F136" i="2" s="1"/>
  <c r="K135" i="2" a="1"/>
  <c r="K135" i="2" s="1"/>
  <c r="J135" i="2" a="1"/>
  <c r="J135" i="2" s="1"/>
  <c r="I135" i="2" a="1"/>
  <c r="I135" i="2" s="1"/>
  <c r="H135" i="2" a="1"/>
  <c r="H135" i="2" s="1"/>
  <c r="G135" i="2" a="1"/>
  <c r="G135" i="2" s="1"/>
  <c r="F135" i="2" a="1"/>
  <c r="F135" i="2" s="1"/>
  <c r="K134" i="2" a="1"/>
  <c r="K134" i="2" s="1"/>
  <c r="J134" i="2" a="1"/>
  <c r="J134" i="2" s="1"/>
  <c r="I134" i="2" a="1"/>
  <c r="I134" i="2" s="1"/>
  <c r="H134" i="2" a="1"/>
  <c r="H134" i="2" s="1"/>
  <c r="G134" i="2" a="1"/>
  <c r="G134" i="2" s="1"/>
  <c r="F134" i="2" a="1"/>
  <c r="F134" i="2" s="1"/>
  <c r="K133" i="2" a="1"/>
  <c r="K133" i="2" s="1"/>
  <c r="J133" i="2" a="1"/>
  <c r="J133" i="2" s="1"/>
  <c r="I133" i="2" a="1"/>
  <c r="I133" i="2" s="1"/>
  <c r="H133" i="2" a="1"/>
  <c r="H133" i="2" s="1"/>
  <c r="G133" i="2" a="1"/>
  <c r="G133" i="2" s="1"/>
  <c r="F133" i="2" a="1"/>
  <c r="F133" i="2" s="1"/>
  <c r="K132" i="2" a="1"/>
  <c r="K132" i="2" s="1"/>
  <c r="J132" i="2" a="1"/>
  <c r="J132" i="2" s="1"/>
  <c r="I132" i="2" a="1"/>
  <c r="I132" i="2" s="1"/>
  <c r="H132" i="2" a="1"/>
  <c r="H132" i="2" s="1"/>
  <c r="G132" i="2" a="1"/>
  <c r="G132" i="2" s="1"/>
  <c r="F132" i="2" a="1"/>
  <c r="F132" i="2" s="1"/>
  <c r="K131" i="2" a="1"/>
  <c r="K131" i="2" s="1"/>
  <c r="J131" i="2" a="1"/>
  <c r="J131" i="2" s="1"/>
  <c r="I131" i="2" a="1"/>
  <c r="I131" i="2" s="1"/>
  <c r="H131" i="2" a="1"/>
  <c r="H131" i="2" s="1"/>
  <c r="G131" i="2" a="1"/>
  <c r="G131" i="2" s="1"/>
  <c r="F131" i="2" a="1"/>
  <c r="F131" i="2" s="1"/>
  <c r="K130" i="2" a="1"/>
  <c r="K130" i="2" s="1"/>
  <c r="J130" i="2" a="1"/>
  <c r="J130" i="2" s="1"/>
  <c r="I130" i="2" a="1"/>
  <c r="I130" i="2" s="1"/>
  <c r="H130" i="2" a="1"/>
  <c r="H130" i="2" s="1"/>
  <c r="G130" i="2" a="1"/>
  <c r="G130" i="2" s="1"/>
  <c r="F130" i="2" a="1"/>
  <c r="F130" i="2" s="1"/>
  <c r="K129" i="2" a="1"/>
  <c r="K129" i="2" s="1"/>
  <c r="J129" i="2" a="1"/>
  <c r="J129" i="2" s="1"/>
  <c r="I129" i="2" a="1"/>
  <c r="I129" i="2" s="1"/>
  <c r="H129" i="2" a="1"/>
  <c r="H129" i="2" s="1"/>
  <c r="G129" i="2" a="1"/>
  <c r="G129" i="2" s="1"/>
  <c r="F129" i="2" a="1"/>
  <c r="F129" i="2" s="1"/>
  <c r="K128" i="2" a="1"/>
  <c r="K128" i="2" s="1"/>
  <c r="J128" i="2" a="1"/>
  <c r="J128" i="2" s="1"/>
  <c r="I128" i="2" a="1"/>
  <c r="I128" i="2" s="1"/>
  <c r="H128" i="2" a="1"/>
  <c r="H128" i="2" s="1"/>
  <c r="G128" i="2" a="1"/>
  <c r="G128" i="2" s="1"/>
  <c r="F128" i="2" a="1"/>
  <c r="F128" i="2" s="1"/>
  <c r="K127" i="2" a="1"/>
  <c r="K127" i="2" s="1"/>
  <c r="J127" i="2" a="1"/>
  <c r="J127" i="2" s="1"/>
  <c r="I127" i="2" a="1"/>
  <c r="I127" i="2" s="1"/>
  <c r="H127" i="2" a="1"/>
  <c r="H127" i="2" s="1"/>
  <c r="G127" i="2" a="1"/>
  <c r="G127" i="2" s="1"/>
  <c r="F127" i="2" a="1"/>
  <c r="F127" i="2" s="1"/>
  <c r="K126" i="2" a="1"/>
  <c r="K126" i="2" s="1"/>
  <c r="J126" i="2" a="1"/>
  <c r="J126" i="2" s="1"/>
  <c r="I126" i="2" a="1"/>
  <c r="I126" i="2" s="1"/>
  <c r="H126" i="2" a="1"/>
  <c r="H126" i="2" s="1"/>
  <c r="G126" i="2" a="1"/>
  <c r="G126" i="2" s="1"/>
  <c r="F126" i="2" a="1"/>
  <c r="F126" i="2" s="1"/>
  <c r="K125" i="2" a="1"/>
  <c r="K125" i="2" s="1"/>
  <c r="J125" i="2" a="1"/>
  <c r="J125" i="2" s="1"/>
  <c r="I125" i="2" a="1"/>
  <c r="I125" i="2" s="1"/>
  <c r="H125" i="2" a="1"/>
  <c r="H125" i="2" s="1"/>
  <c r="G125" i="2" a="1"/>
  <c r="G125" i="2" s="1"/>
  <c r="F125" i="2" a="1"/>
  <c r="F125" i="2" s="1"/>
  <c r="K124" i="2" a="1"/>
  <c r="K124" i="2" s="1"/>
  <c r="J124" i="2" a="1"/>
  <c r="J124" i="2" s="1"/>
  <c r="I124" i="2" a="1"/>
  <c r="I124" i="2" s="1"/>
  <c r="H124" i="2" a="1"/>
  <c r="H124" i="2" s="1"/>
  <c r="G124" i="2" a="1"/>
  <c r="G124" i="2" s="1"/>
  <c r="F124" i="2" a="1"/>
  <c r="F124" i="2" s="1"/>
  <c r="K123" i="2" a="1"/>
  <c r="K123" i="2" s="1"/>
  <c r="J123" i="2" a="1"/>
  <c r="J123" i="2" s="1"/>
  <c r="I123" i="2" a="1"/>
  <c r="I123" i="2" s="1"/>
  <c r="H123" i="2" a="1"/>
  <c r="H123" i="2" s="1"/>
  <c r="G123" i="2" a="1"/>
  <c r="G123" i="2" s="1"/>
  <c r="F123" i="2" a="1"/>
  <c r="F123" i="2" s="1"/>
  <c r="K122" i="2" a="1"/>
  <c r="K122" i="2" s="1"/>
  <c r="J122" i="2" a="1"/>
  <c r="J122" i="2" s="1"/>
  <c r="I122" i="2" a="1"/>
  <c r="I122" i="2" s="1"/>
  <c r="H122" i="2" a="1"/>
  <c r="H122" i="2" s="1"/>
  <c r="G122" i="2" a="1"/>
  <c r="G122" i="2" s="1"/>
  <c r="F122" i="2" a="1"/>
  <c r="F122" i="2" s="1"/>
  <c r="K121" i="2" a="1"/>
  <c r="K121" i="2" s="1"/>
  <c r="J121" i="2" a="1"/>
  <c r="J121" i="2" s="1"/>
  <c r="I121" i="2" a="1"/>
  <c r="I121" i="2" s="1"/>
  <c r="H121" i="2" a="1"/>
  <c r="H121" i="2" s="1"/>
  <c r="G121" i="2" a="1"/>
  <c r="G121" i="2" s="1"/>
  <c r="F121" i="2" a="1"/>
  <c r="F121" i="2" s="1"/>
  <c r="K120" i="2" a="1"/>
  <c r="K120" i="2" s="1"/>
  <c r="J120" i="2" a="1"/>
  <c r="J120" i="2" s="1"/>
  <c r="I120" i="2" a="1"/>
  <c r="I120" i="2" s="1"/>
  <c r="H120" i="2" a="1"/>
  <c r="H120" i="2" s="1"/>
  <c r="G120" i="2" a="1"/>
  <c r="G120" i="2" s="1"/>
  <c r="F120" i="2" a="1"/>
  <c r="F120" i="2" s="1"/>
  <c r="K119" i="2" a="1"/>
  <c r="K119" i="2" s="1"/>
  <c r="J119" i="2" a="1"/>
  <c r="J119" i="2" s="1"/>
  <c r="I119" i="2" a="1"/>
  <c r="I119" i="2" s="1"/>
  <c r="H119" i="2" a="1"/>
  <c r="H119" i="2" s="1"/>
  <c r="G119" i="2" a="1"/>
  <c r="G119" i="2" s="1"/>
  <c r="F119" i="2" a="1"/>
  <c r="F119" i="2" s="1"/>
  <c r="K118" i="2" a="1"/>
  <c r="K118" i="2" s="1"/>
  <c r="J118" i="2" a="1"/>
  <c r="J118" i="2" s="1"/>
  <c r="I118" i="2" a="1"/>
  <c r="I118" i="2" s="1"/>
  <c r="H118" i="2" a="1"/>
  <c r="H118" i="2" s="1"/>
  <c r="G118" i="2" a="1"/>
  <c r="G118" i="2" s="1"/>
  <c r="F118" i="2" a="1"/>
  <c r="F118" i="2" s="1"/>
  <c r="K117" i="2" a="1"/>
  <c r="K117" i="2" s="1"/>
  <c r="J117" i="2" a="1"/>
  <c r="J117" i="2" s="1"/>
  <c r="I117" i="2" a="1"/>
  <c r="I117" i="2" s="1"/>
  <c r="H117" i="2" a="1"/>
  <c r="H117" i="2" s="1"/>
  <c r="G117" i="2" a="1"/>
  <c r="G117" i="2" s="1"/>
  <c r="F117" i="2" a="1"/>
  <c r="F117" i="2" s="1"/>
  <c r="K116" i="2" a="1"/>
  <c r="K116" i="2" s="1"/>
  <c r="J116" i="2" a="1"/>
  <c r="J116" i="2" s="1"/>
  <c r="I116" i="2" a="1"/>
  <c r="I116" i="2" s="1"/>
  <c r="H116" i="2" a="1"/>
  <c r="H116" i="2" s="1"/>
  <c r="G116" i="2" a="1"/>
  <c r="G116" i="2" s="1"/>
  <c r="F116" i="2" a="1"/>
  <c r="F116" i="2" s="1"/>
  <c r="K115" i="2" a="1"/>
  <c r="K115" i="2" s="1"/>
  <c r="J115" i="2" a="1"/>
  <c r="J115" i="2" s="1"/>
  <c r="I115" i="2" a="1"/>
  <c r="I115" i="2" s="1"/>
  <c r="H115" i="2" a="1"/>
  <c r="H115" i="2" s="1"/>
  <c r="G115" i="2" a="1"/>
  <c r="G115" i="2" s="1"/>
  <c r="F115" i="2" a="1"/>
  <c r="F115" i="2" s="1"/>
  <c r="K114" i="2" a="1"/>
  <c r="K114" i="2" s="1"/>
  <c r="J114" i="2" a="1"/>
  <c r="J114" i="2" s="1"/>
  <c r="I114" i="2" a="1"/>
  <c r="I114" i="2" s="1"/>
  <c r="H114" i="2" a="1"/>
  <c r="H114" i="2" s="1"/>
  <c r="G114" i="2" a="1"/>
  <c r="G114" i="2" s="1"/>
  <c r="F114" i="2" a="1"/>
  <c r="F114" i="2" s="1"/>
  <c r="K113" i="2" a="1"/>
  <c r="K113" i="2" s="1"/>
  <c r="J113" i="2" a="1"/>
  <c r="J113" i="2" s="1"/>
  <c r="I113" i="2" a="1"/>
  <c r="I113" i="2" s="1"/>
  <c r="H113" i="2" a="1"/>
  <c r="H113" i="2" s="1"/>
  <c r="G113" i="2" a="1"/>
  <c r="G113" i="2" s="1"/>
  <c r="F113" i="2" a="1"/>
  <c r="F113" i="2" s="1"/>
  <c r="K112" i="2" a="1"/>
  <c r="K112" i="2" s="1"/>
  <c r="J112" i="2" a="1"/>
  <c r="J112" i="2" s="1"/>
  <c r="I112" i="2" a="1"/>
  <c r="I112" i="2" s="1"/>
  <c r="H112" i="2" a="1"/>
  <c r="H112" i="2" s="1"/>
  <c r="G112" i="2" a="1"/>
  <c r="G112" i="2" s="1"/>
  <c r="F112" i="2" a="1"/>
  <c r="F112" i="2" s="1"/>
  <c r="K111" i="2" a="1"/>
  <c r="K111" i="2" s="1"/>
  <c r="J111" i="2" a="1"/>
  <c r="J111" i="2" s="1"/>
  <c r="I111" i="2" a="1"/>
  <c r="I111" i="2" s="1"/>
  <c r="H111" i="2" a="1"/>
  <c r="H111" i="2" s="1"/>
  <c r="G111" i="2" a="1"/>
  <c r="G111" i="2" s="1"/>
  <c r="F111" i="2" a="1"/>
  <c r="F111" i="2" s="1"/>
  <c r="K110" i="2" a="1"/>
  <c r="K110" i="2" s="1"/>
  <c r="J110" i="2" a="1"/>
  <c r="J110" i="2" s="1"/>
  <c r="I110" i="2" a="1"/>
  <c r="I110" i="2" s="1"/>
  <c r="H110" i="2" a="1"/>
  <c r="H110" i="2" s="1"/>
  <c r="G110" i="2" a="1"/>
  <c r="G110" i="2" s="1"/>
  <c r="F110" i="2" a="1"/>
  <c r="F110" i="2" s="1"/>
  <c r="K109" i="2" a="1"/>
  <c r="K109" i="2" s="1"/>
  <c r="J109" i="2" a="1"/>
  <c r="J109" i="2" s="1"/>
  <c r="I109" i="2" a="1"/>
  <c r="I109" i="2" s="1"/>
  <c r="H109" i="2" a="1"/>
  <c r="H109" i="2" s="1"/>
  <c r="G109" i="2" a="1"/>
  <c r="G109" i="2" s="1"/>
  <c r="F109" i="2" a="1"/>
  <c r="F109" i="2" s="1"/>
  <c r="K108" i="2" a="1"/>
  <c r="K108" i="2" s="1"/>
  <c r="J108" i="2" a="1"/>
  <c r="J108" i="2" s="1"/>
  <c r="I108" i="2" a="1"/>
  <c r="I108" i="2" s="1"/>
  <c r="H108" i="2" a="1"/>
  <c r="H108" i="2" s="1"/>
  <c r="G108" i="2" a="1"/>
  <c r="G108" i="2" s="1"/>
  <c r="F108" i="2" a="1"/>
  <c r="F108" i="2" s="1"/>
  <c r="K107" i="2" a="1"/>
  <c r="K107" i="2" s="1"/>
  <c r="J107" i="2" a="1"/>
  <c r="J107" i="2" s="1"/>
  <c r="I107" i="2" a="1"/>
  <c r="I107" i="2" s="1"/>
  <c r="H107" i="2" a="1"/>
  <c r="H107" i="2" s="1"/>
  <c r="G107" i="2" a="1"/>
  <c r="G107" i="2" s="1"/>
  <c r="F107" i="2" a="1"/>
  <c r="F107" i="2" s="1"/>
  <c r="K104" i="2" a="1"/>
  <c r="K104" i="2" s="1"/>
  <c r="J104" i="2" a="1"/>
  <c r="J104" i="2" s="1"/>
  <c r="I104" i="2" a="1"/>
  <c r="I104" i="2" s="1"/>
  <c r="H104" i="2" a="1"/>
  <c r="H104" i="2" s="1"/>
  <c r="G104" i="2" a="1"/>
  <c r="G104" i="2" s="1"/>
  <c r="F104" i="2" a="1"/>
  <c r="F104" i="2" s="1"/>
  <c r="K103" i="2" a="1"/>
  <c r="K103" i="2" s="1"/>
  <c r="J103" i="2" a="1"/>
  <c r="J103" i="2" s="1"/>
  <c r="I103" i="2" a="1"/>
  <c r="I103" i="2" s="1"/>
  <c r="H103" i="2" a="1"/>
  <c r="H103" i="2" s="1"/>
  <c r="G103" i="2" a="1"/>
  <c r="G103" i="2" s="1"/>
  <c r="F103" i="2" a="1"/>
  <c r="F103" i="2" s="1"/>
  <c r="K102" i="2" a="1"/>
  <c r="K102" i="2" s="1"/>
  <c r="J102" i="2" a="1"/>
  <c r="J102" i="2" s="1"/>
  <c r="I102" i="2" a="1"/>
  <c r="I102" i="2" s="1"/>
  <c r="H102" i="2" a="1"/>
  <c r="H102" i="2" s="1"/>
  <c r="G102" i="2" a="1"/>
  <c r="G102" i="2" s="1"/>
  <c r="F102" i="2" a="1"/>
  <c r="F102" i="2" s="1"/>
  <c r="K101" i="2" a="1"/>
  <c r="K101" i="2" s="1"/>
  <c r="J101" i="2" a="1"/>
  <c r="J101" i="2" s="1"/>
  <c r="I101" i="2" a="1"/>
  <c r="I101" i="2" s="1"/>
  <c r="H101" i="2" a="1"/>
  <c r="H101" i="2" s="1"/>
  <c r="G101" i="2" a="1"/>
  <c r="G101" i="2" s="1"/>
  <c r="F101" i="2" a="1"/>
  <c r="F101" i="2" s="1"/>
  <c r="K100" i="2" a="1"/>
  <c r="K100" i="2" s="1"/>
  <c r="J100" i="2" a="1"/>
  <c r="J100" i="2" s="1"/>
  <c r="I100" i="2" a="1"/>
  <c r="I100" i="2" s="1"/>
  <c r="H100" i="2" a="1"/>
  <c r="H100" i="2" s="1"/>
  <c r="G100" i="2" a="1"/>
  <c r="G100" i="2" s="1"/>
  <c r="F100" i="2" a="1"/>
  <c r="F100" i="2" s="1"/>
  <c r="K99" i="2" a="1"/>
  <c r="K99" i="2" s="1"/>
  <c r="J99" i="2" a="1"/>
  <c r="J99" i="2" s="1"/>
  <c r="I99" i="2" a="1"/>
  <c r="I99" i="2" s="1"/>
  <c r="H99" i="2" a="1"/>
  <c r="H99" i="2" s="1"/>
  <c r="G99" i="2" a="1"/>
  <c r="G99" i="2" s="1"/>
  <c r="F99" i="2" a="1"/>
  <c r="F99" i="2" s="1"/>
  <c r="K98" i="2" a="1"/>
  <c r="K98" i="2" s="1"/>
  <c r="J98" i="2" a="1"/>
  <c r="J98" i="2" s="1"/>
  <c r="I98" i="2" a="1"/>
  <c r="I98" i="2" s="1"/>
  <c r="H98" i="2" a="1"/>
  <c r="H98" i="2" s="1"/>
  <c r="G98" i="2" a="1"/>
  <c r="G98" i="2" s="1"/>
  <c r="F98" i="2" a="1"/>
  <c r="F98" i="2" s="1"/>
  <c r="K97" i="2" a="1"/>
  <c r="K97" i="2" s="1"/>
  <c r="J97" i="2" a="1"/>
  <c r="J97" i="2" s="1"/>
  <c r="I97" i="2" a="1"/>
  <c r="I97" i="2" s="1"/>
  <c r="H97" i="2" a="1"/>
  <c r="H97" i="2" s="1"/>
  <c r="G97" i="2" a="1"/>
  <c r="G97" i="2" s="1"/>
  <c r="F97" i="2" a="1"/>
  <c r="F97" i="2" s="1"/>
  <c r="K96" i="2" a="1"/>
  <c r="K96" i="2" s="1"/>
  <c r="J96" i="2" a="1"/>
  <c r="J96" i="2" s="1"/>
  <c r="I96" i="2" a="1"/>
  <c r="I96" i="2" s="1"/>
  <c r="H96" i="2" a="1"/>
  <c r="H96" i="2" s="1"/>
  <c r="G96" i="2" a="1"/>
  <c r="G96" i="2" s="1"/>
  <c r="F96" i="2" a="1"/>
  <c r="F96" i="2" s="1"/>
  <c r="K95" i="2" a="1"/>
  <c r="K95" i="2" s="1"/>
  <c r="J95" i="2" a="1"/>
  <c r="J95" i="2" s="1"/>
  <c r="I95" i="2" a="1"/>
  <c r="I95" i="2" s="1"/>
  <c r="H95" i="2" a="1"/>
  <c r="H95" i="2" s="1"/>
  <c r="G95" i="2" a="1"/>
  <c r="G95" i="2" s="1"/>
  <c r="F95" i="2" a="1"/>
  <c r="F95" i="2" s="1"/>
  <c r="K94" i="2" a="1"/>
  <c r="K94" i="2" s="1"/>
  <c r="J94" i="2" a="1"/>
  <c r="J94" i="2" s="1"/>
  <c r="I94" i="2" a="1"/>
  <c r="I94" i="2" s="1"/>
  <c r="H94" i="2" a="1"/>
  <c r="H94" i="2" s="1"/>
  <c r="G94" i="2" a="1"/>
  <c r="G94" i="2" s="1"/>
  <c r="F94" i="2" a="1"/>
  <c r="F94" i="2" s="1"/>
  <c r="K93" i="2" a="1"/>
  <c r="K93" i="2" s="1"/>
  <c r="J93" i="2" a="1"/>
  <c r="J93" i="2" s="1"/>
  <c r="I93" i="2" a="1"/>
  <c r="I93" i="2" s="1"/>
  <c r="H93" i="2" a="1"/>
  <c r="H93" i="2" s="1"/>
  <c r="G93" i="2" a="1"/>
  <c r="G93" i="2" s="1"/>
  <c r="F93" i="2" a="1"/>
  <c r="F93" i="2" s="1"/>
  <c r="K92" i="2" a="1"/>
  <c r="K92" i="2" s="1"/>
  <c r="J92" i="2" a="1"/>
  <c r="J92" i="2" s="1"/>
  <c r="I92" i="2" a="1"/>
  <c r="I92" i="2" s="1"/>
  <c r="H92" i="2" a="1"/>
  <c r="H92" i="2" s="1"/>
  <c r="G92" i="2" a="1"/>
  <c r="G92" i="2" s="1"/>
  <c r="F92" i="2" a="1"/>
  <c r="F92" i="2" s="1"/>
  <c r="K91" i="2" a="1"/>
  <c r="K91" i="2" s="1"/>
  <c r="J91" i="2" a="1"/>
  <c r="J91" i="2" s="1"/>
  <c r="I91" i="2" a="1"/>
  <c r="I91" i="2" s="1"/>
  <c r="H91" i="2" a="1"/>
  <c r="H91" i="2" s="1"/>
  <c r="G91" i="2" a="1"/>
  <c r="G91" i="2" s="1"/>
  <c r="F91" i="2" a="1"/>
  <c r="F91" i="2" s="1"/>
  <c r="K90" i="2" a="1"/>
  <c r="K90" i="2" s="1"/>
  <c r="J90" i="2" a="1"/>
  <c r="J90" i="2" s="1"/>
  <c r="I90" i="2" a="1"/>
  <c r="I90" i="2" s="1"/>
  <c r="H90" i="2" a="1"/>
  <c r="H90" i="2" s="1"/>
  <c r="G90" i="2" a="1"/>
  <c r="G90" i="2" s="1"/>
  <c r="F90" i="2" a="1"/>
  <c r="F90" i="2" s="1"/>
  <c r="K88" i="2" a="1"/>
  <c r="K88" i="2" s="1"/>
  <c r="J88" i="2" a="1"/>
  <c r="J88" i="2" s="1"/>
  <c r="I88" i="2" a="1"/>
  <c r="I88" i="2" s="1"/>
  <c r="H88" i="2" a="1"/>
  <c r="H88" i="2" s="1"/>
  <c r="G88" i="2" a="1"/>
  <c r="G88" i="2" s="1"/>
  <c r="F88" i="2" a="1"/>
  <c r="F88" i="2" s="1"/>
  <c r="K87" i="2" a="1"/>
  <c r="K87" i="2" s="1"/>
  <c r="J87" i="2" a="1"/>
  <c r="J87" i="2" s="1"/>
  <c r="I87" i="2" a="1"/>
  <c r="I87" i="2" s="1"/>
  <c r="H87" i="2" a="1"/>
  <c r="H87" i="2" s="1"/>
  <c r="G87" i="2" a="1"/>
  <c r="G87" i="2" s="1"/>
  <c r="F87" i="2" a="1"/>
  <c r="F87" i="2" s="1"/>
  <c r="K86" i="2" a="1"/>
  <c r="K86" i="2" s="1"/>
  <c r="J86" i="2" a="1"/>
  <c r="J86" i="2" s="1"/>
  <c r="I86" i="2" a="1"/>
  <c r="I86" i="2" s="1"/>
  <c r="H86" i="2" a="1"/>
  <c r="H86" i="2" s="1"/>
  <c r="G86" i="2" a="1"/>
  <c r="G86" i="2" s="1"/>
  <c r="F86" i="2" a="1"/>
  <c r="F86" i="2" s="1"/>
  <c r="K85" i="2" a="1"/>
  <c r="K85" i="2" s="1"/>
  <c r="J85" i="2" a="1"/>
  <c r="J85" i="2" s="1"/>
  <c r="I85" i="2" a="1"/>
  <c r="I85" i="2" s="1"/>
  <c r="H85" i="2" a="1"/>
  <c r="H85" i="2" s="1"/>
  <c r="G85" i="2" a="1"/>
  <c r="G85" i="2" s="1"/>
  <c r="F85" i="2" a="1"/>
  <c r="F85" i="2" s="1"/>
  <c r="K84" i="2" a="1"/>
  <c r="K84" i="2" s="1"/>
  <c r="J84" i="2" a="1"/>
  <c r="J84" i="2" s="1"/>
  <c r="I84" i="2" a="1"/>
  <c r="I84" i="2" s="1"/>
  <c r="H84" i="2" a="1"/>
  <c r="H84" i="2" s="1"/>
  <c r="G84" i="2" a="1"/>
  <c r="G84" i="2" s="1"/>
  <c r="F84" i="2" a="1"/>
  <c r="F84" i="2" s="1"/>
  <c r="K83" i="2" a="1"/>
  <c r="K83" i="2" s="1"/>
  <c r="J83" i="2" a="1"/>
  <c r="J83" i="2" s="1"/>
  <c r="I83" i="2" a="1"/>
  <c r="I83" i="2" s="1"/>
  <c r="H83" i="2" a="1"/>
  <c r="H83" i="2" s="1"/>
  <c r="G83" i="2" a="1"/>
  <c r="G83" i="2" s="1"/>
  <c r="F83" i="2" a="1"/>
  <c r="F83" i="2" s="1"/>
  <c r="K82" i="2" a="1"/>
  <c r="K82" i="2" s="1"/>
  <c r="J82" i="2" a="1"/>
  <c r="J82" i="2" s="1"/>
  <c r="I82" i="2" a="1"/>
  <c r="I82" i="2" s="1"/>
  <c r="H82" i="2" a="1"/>
  <c r="H82" i="2" s="1"/>
  <c r="G82" i="2" a="1"/>
  <c r="G82" i="2" s="1"/>
  <c r="F82" i="2" a="1"/>
  <c r="F82" i="2" s="1"/>
  <c r="K81" i="2" a="1"/>
  <c r="K81" i="2" s="1"/>
  <c r="J81" i="2" a="1"/>
  <c r="J81" i="2" s="1"/>
  <c r="I81" i="2" a="1"/>
  <c r="I81" i="2" s="1"/>
  <c r="H81" i="2" a="1"/>
  <c r="H81" i="2" s="1"/>
  <c r="G81" i="2" a="1"/>
  <c r="G81" i="2" s="1"/>
  <c r="F81" i="2" a="1"/>
  <c r="F81" i="2" s="1"/>
  <c r="K80" i="2" a="1"/>
  <c r="K80" i="2" s="1"/>
  <c r="J80" i="2" a="1"/>
  <c r="J80" i="2" s="1"/>
  <c r="I80" i="2" a="1"/>
  <c r="I80" i="2" s="1"/>
  <c r="H80" i="2" a="1"/>
  <c r="H80" i="2" s="1"/>
  <c r="G80" i="2" a="1"/>
  <c r="G80" i="2" s="1"/>
  <c r="F80" i="2" a="1"/>
  <c r="F80" i="2" s="1"/>
  <c r="K79" i="2" a="1"/>
  <c r="K79" i="2" s="1"/>
  <c r="J79" i="2" a="1"/>
  <c r="J79" i="2" s="1"/>
  <c r="I79" i="2" a="1"/>
  <c r="I79" i="2" s="1"/>
  <c r="H79" i="2" a="1"/>
  <c r="H79" i="2" s="1"/>
  <c r="G79" i="2" a="1"/>
  <c r="G79" i="2" s="1"/>
  <c r="F79" i="2" a="1"/>
  <c r="F79" i="2" s="1"/>
  <c r="K78" i="2" a="1"/>
  <c r="K78" i="2" s="1"/>
  <c r="J78" i="2" a="1"/>
  <c r="J78" i="2" s="1"/>
  <c r="I78" i="2" a="1"/>
  <c r="I78" i="2" s="1"/>
  <c r="H78" i="2" a="1"/>
  <c r="H78" i="2" s="1"/>
  <c r="G78" i="2" a="1"/>
  <c r="G78" i="2" s="1"/>
  <c r="F78" i="2" a="1"/>
  <c r="F78" i="2" s="1"/>
  <c r="K77" i="2" a="1"/>
  <c r="K77" i="2" s="1"/>
  <c r="J77" i="2" a="1"/>
  <c r="J77" i="2" s="1"/>
  <c r="I77" i="2" a="1"/>
  <c r="I77" i="2" s="1"/>
  <c r="H77" i="2" a="1"/>
  <c r="H77" i="2" s="1"/>
  <c r="G77" i="2" a="1"/>
  <c r="G77" i="2" s="1"/>
  <c r="F77" i="2" a="1"/>
  <c r="F77" i="2" s="1"/>
  <c r="K76" i="2" a="1"/>
  <c r="K76" i="2" s="1"/>
  <c r="J76" i="2" a="1"/>
  <c r="J76" i="2" s="1"/>
  <c r="I76" i="2" a="1"/>
  <c r="I76" i="2" s="1"/>
  <c r="H76" i="2" a="1"/>
  <c r="H76" i="2" s="1"/>
  <c r="G76" i="2" a="1"/>
  <c r="G76" i="2" s="1"/>
  <c r="F76" i="2" a="1"/>
  <c r="F76" i="2" s="1"/>
  <c r="K75" i="2" a="1"/>
  <c r="K75" i="2" s="1"/>
  <c r="J75" i="2" a="1"/>
  <c r="J75" i="2" s="1"/>
  <c r="I75" i="2" a="1"/>
  <c r="I75" i="2" s="1"/>
  <c r="H75" i="2" a="1"/>
  <c r="H75" i="2" s="1"/>
  <c r="G75" i="2" a="1"/>
  <c r="G75" i="2" s="1"/>
  <c r="F75" i="2" a="1"/>
  <c r="F75" i="2" s="1"/>
  <c r="K74" i="2" a="1"/>
  <c r="K74" i="2" s="1"/>
  <c r="J74" i="2" a="1"/>
  <c r="J74" i="2" s="1"/>
  <c r="I74" i="2" a="1"/>
  <c r="I74" i="2" s="1"/>
  <c r="H74" i="2" a="1"/>
  <c r="H74" i="2" s="1"/>
  <c r="G74" i="2" a="1"/>
  <c r="G74" i="2" s="1"/>
  <c r="F74" i="2" a="1"/>
  <c r="F74" i="2" s="1"/>
  <c r="K73" i="2" a="1"/>
  <c r="K73" i="2" s="1"/>
  <c r="J73" i="2" a="1"/>
  <c r="J73" i="2" s="1"/>
  <c r="I73" i="2" a="1"/>
  <c r="I73" i="2" s="1"/>
  <c r="H73" i="2" a="1"/>
  <c r="H73" i="2" s="1"/>
  <c r="G73" i="2" a="1"/>
  <c r="G73" i="2" s="1"/>
  <c r="F73" i="2" a="1"/>
  <c r="F73" i="2" s="1"/>
  <c r="K72" i="2" a="1"/>
  <c r="K72" i="2" s="1"/>
  <c r="J72" i="2" a="1"/>
  <c r="J72" i="2" s="1"/>
  <c r="I72" i="2" a="1"/>
  <c r="I72" i="2" s="1"/>
  <c r="H72" i="2" a="1"/>
  <c r="H72" i="2" s="1"/>
  <c r="G72" i="2" a="1"/>
  <c r="G72" i="2" s="1"/>
  <c r="F72" i="2" a="1"/>
  <c r="F72" i="2" s="1"/>
  <c r="K71" i="2" a="1"/>
  <c r="K71" i="2" s="1"/>
  <c r="J71" i="2" a="1"/>
  <c r="J71" i="2" s="1"/>
  <c r="I71" i="2" a="1"/>
  <c r="I71" i="2" s="1"/>
  <c r="H71" i="2" a="1"/>
  <c r="H71" i="2" s="1"/>
  <c r="G71" i="2" a="1"/>
  <c r="G71" i="2" s="1"/>
  <c r="F71" i="2" a="1"/>
  <c r="F71" i="2" s="1"/>
  <c r="K70" i="2" a="1"/>
  <c r="K70" i="2" s="1"/>
  <c r="J70" i="2" a="1"/>
  <c r="J70" i="2" s="1"/>
  <c r="I70" i="2" a="1"/>
  <c r="I70" i="2" s="1"/>
  <c r="H70" i="2" a="1"/>
  <c r="H70" i="2" s="1"/>
  <c r="G70" i="2" a="1"/>
  <c r="G70" i="2" s="1"/>
  <c r="F70" i="2" a="1"/>
  <c r="F70" i="2" s="1"/>
  <c r="K69" i="2" a="1"/>
  <c r="K69" i="2" s="1"/>
  <c r="J69" i="2" a="1"/>
  <c r="J69" i="2" s="1"/>
  <c r="I69" i="2" a="1"/>
  <c r="I69" i="2" s="1"/>
  <c r="H69" i="2" a="1"/>
  <c r="H69" i="2" s="1"/>
  <c r="G69" i="2" a="1"/>
  <c r="G69" i="2" s="1"/>
  <c r="F69" i="2" a="1"/>
  <c r="F69" i="2" s="1"/>
  <c r="K68" i="2" a="1"/>
  <c r="K68" i="2" s="1"/>
  <c r="J68" i="2" a="1"/>
  <c r="J68" i="2" s="1"/>
  <c r="I68" i="2" a="1"/>
  <c r="I68" i="2" s="1"/>
  <c r="H68" i="2" a="1"/>
  <c r="H68" i="2" s="1"/>
  <c r="G68" i="2" a="1"/>
  <c r="G68" i="2" s="1"/>
  <c r="F68" i="2" a="1"/>
  <c r="F68" i="2" s="1"/>
  <c r="K67" i="2" a="1"/>
  <c r="K67" i="2" s="1"/>
  <c r="J67" i="2" a="1"/>
  <c r="J67" i="2" s="1"/>
  <c r="I67" i="2" a="1"/>
  <c r="I67" i="2" s="1"/>
  <c r="H67" i="2" a="1"/>
  <c r="H67" i="2" s="1"/>
  <c r="G67" i="2" a="1"/>
  <c r="G67" i="2" s="1"/>
  <c r="F67" i="2" a="1"/>
  <c r="F67" i="2" s="1"/>
  <c r="K66" i="2" a="1"/>
  <c r="K66" i="2" s="1"/>
  <c r="J66" i="2" a="1"/>
  <c r="J66" i="2" s="1"/>
  <c r="I66" i="2" a="1"/>
  <c r="I66" i="2" s="1"/>
  <c r="H66" i="2" a="1"/>
  <c r="H66" i="2" s="1"/>
  <c r="G66" i="2" a="1"/>
  <c r="G66" i="2" s="1"/>
  <c r="F66" i="2" a="1"/>
  <c r="F66" i="2" s="1"/>
  <c r="K65" i="2" a="1"/>
  <c r="K65" i="2" s="1"/>
  <c r="J65" i="2" a="1"/>
  <c r="J65" i="2" s="1"/>
  <c r="I65" i="2" a="1"/>
  <c r="I65" i="2" s="1"/>
  <c r="H65" i="2" a="1"/>
  <c r="H65" i="2" s="1"/>
  <c r="G65" i="2" a="1"/>
  <c r="G65" i="2" s="1"/>
  <c r="F65" i="2" a="1"/>
  <c r="F65" i="2" s="1"/>
  <c r="K64" i="2" a="1"/>
  <c r="K64" i="2" s="1"/>
  <c r="J64" i="2" a="1"/>
  <c r="J64" i="2" s="1"/>
  <c r="I64" i="2" a="1"/>
  <c r="I64" i="2" s="1"/>
  <c r="H64" i="2" a="1"/>
  <c r="H64" i="2" s="1"/>
  <c r="G64" i="2" a="1"/>
  <c r="G64" i="2" s="1"/>
  <c r="F64" i="2" a="1"/>
  <c r="F64" i="2" s="1"/>
  <c r="K63" i="2" a="1"/>
  <c r="K63" i="2" s="1"/>
  <c r="J63" i="2" a="1"/>
  <c r="J63" i="2" s="1"/>
  <c r="I63" i="2" a="1"/>
  <c r="I63" i="2" s="1"/>
  <c r="H63" i="2" a="1"/>
  <c r="H63" i="2" s="1"/>
  <c r="G63" i="2" a="1"/>
  <c r="G63" i="2" s="1"/>
  <c r="F63" i="2" a="1"/>
  <c r="F63" i="2" s="1"/>
  <c r="K62" i="2" a="1"/>
  <c r="K62" i="2" s="1"/>
  <c r="J62" i="2" a="1"/>
  <c r="J62" i="2" s="1"/>
  <c r="I62" i="2" a="1"/>
  <c r="I62" i="2" s="1"/>
  <c r="H62" i="2" a="1"/>
  <c r="H62" i="2" s="1"/>
  <c r="G62" i="2" a="1"/>
  <c r="G62" i="2" s="1"/>
  <c r="F62" i="2" a="1"/>
  <c r="F62" i="2" s="1"/>
  <c r="K61" i="2" a="1"/>
  <c r="K61" i="2" s="1"/>
  <c r="J61" i="2" a="1"/>
  <c r="J61" i="2" s="1"/>
  <c r="I61" i="2" a="1"/>
  <c r="I61" i="2" s="1"/>
  <c r="H61" i="2" a="1"/>
  <c r="H61" i="2" s="1"/>
  <c r="G61" i="2" a="1"/>
  <c r="G61" i="2" s="1"/>
  <c r="F61" i="2" a="1"/>
  <c r="F61" i="2" s="1"/>
  <c r="K60" i="2" a="1"/>
  <c r="K60" i="2" s="1"/>
  <c r="J60" i="2" a="1"/>
  <c r="J60" i="2" s="1"/>
  <c r="I60" i="2" a="1"/>
  <c r="I60" i="2" s="1"/>
  <c r="H60" i="2" a="1"/>
  <c r="H60" i="2" s="1"/>
  <c r="G60" i="2" a="1"/>
  <c r="G60" i="2" s="1"/>
  <c r="F60" i="2" a="1"/>
  <c r="F60" i="2" s="1"/>
  <c r="K59" i="2" a="1"/>
  <c r="K59" i="2" s="1"/>
  <c r="J59" i="2" a="1"/>
  <c r="J59" i="2" s="1"/>
  <c r="I59" i="2" a="1"/>
  <c r="I59" i="2" s="1"/>
  <c r="H59" i="2" a="1"/>
  <c r="H59" i="2" s="1"/>
  <c r="G59" i="2" a="1"/>
  <c r="G59" i="2" s="1"/>
  <c r="F59" i="2" a="1"/>
  <c r="F59" i="2" s="1"/>
  <c r="K58" i="2" a="1"/>
  <c r="K58" i="2" s="1"/>
  <c r="J58" i="2" a="1"/>
  <c r="J58" i="2" s="1"/>
  <c r="I58" i="2" a="1"/>
  <c r="I58" i="2" s="1"/>
  <c r="H58" i="2" a="1"/>
  <c r="H58" i="2" s="1"/>
  <c r="G58" i="2" a="1"/>
  <c r="G58" i="2" s="1"/>
  <c r="F58" i="2" a="1"/>
  <c r="F58" i="2" s="1"/>
  <c r="K57" i="2" a="1"/>
  <c r="K57" i="2" s="1"/>
  <c r="J57" i="2" a="1"/>
  <c r="J57" i="2" s="1"/>
  <c r="I57" i="2" a="1"/>
  <c r="I57" i="2" s="1"/>
  <c r="H57" i="2" a="1"/>
  <c r="H57" i="2" s="1"/>
  <c r="G57" i="2" a="1"/>
  <c r="G57" i="2" s="1"/>
  <c r="F57" i="2" a="1"/>
  <c r="F57" i="2" s="1"/>
  <c r="K56" i="2" a="1"/>
  <c r="K56" i="2" s="1"/>
  <c r="J56" i="2" a="1"/>
  <c r="J56" i="2" s="1"/>
  <c r="I56" i="2" a="1"/>
  <c r="I56" i="2" s="1"/>
  <c r="H56" i="2" a="1"/>
  <c r="H56" i="2" s="1"/>
  <c r="G56" i="2" a="1"/>
  <c r="G56" i="2" s="1"/>
  <c r="F56" i="2" a="1"/>
  <c r="F56" i="2" s="1"/>
  <c r="K55" i="2" a="1"/>
  <c r="K55" i="2" s="1"/>
  <c r="J55" i="2" a="1"/>
  <c r="J55" i="2" s="1"/>
  <c r="I55" i="2" a="1"/>
  <c r="I55" i="2" s="1"/>
  <c r="H55" i="2" a="1"/>
  <c r="H55" i="2" s="1"/>
  <c r="G55" i="2" a="1"/>
  <c r="G55" i="2" s="1"/>
  <c r="F55" i="2" a="1"/>
  <c r="F55" i="2" s="1"/>
  <c r="K54" i="2" a="1"/>
  <c r="K54" i="2" s="1"/>
  <c r="J54" i="2" a="1"/>
  <c r="J54" i="2" s="1"/>
  <c r="I54" i="2" a="1"/>
  <c r="I54" i="2" s="1"/>
  <c r="H54" i="2" a="1"/>
  <c r="H54" i="2" s="1"/>
  <c r="G54" i="2" a="1"/>
  <c r="G54" i="2" s="1"/>
  <c r="F54" i="2" a="1"/>
  <c r="F54" i="2" s="1"/>
  <c r="K53" i="2" a="1"/>
  <c r="K53" i="2" s="1"/>
  <c r="J53" i="2" a="1"/>
  <c r="J53" i="2" s="1"/>
  <c r="I53" i="2" a="1"/>
  <c r="I53" i="2" s="1"/>
  <c r="H53" i="2" a="1"/>
  <c r="H53" i="2" s="1"/>
  <c r="G53" i="2" a="1"/>
  <c r="G53" i="2" s="1"/>
  <c r="F53" i="2" a="1"/>
  <c r="F53" i="2" s="1"/>
  <c r="K52" i="2" a="1"/>
  <c r="K52" i="2" s="1"/>
  <c r="J52" i="2" a="1"/>
  <c r="J52" i="2" s="1"/>
  <c r="I52" i="2" a="1"/>
  <c r="I52" i="2" s="1"/>
  <c r="H52" i="2" a="1"/>
  <c r="H52" i="2" s="1"/>
  <c r="G52" i="2" a="1"/>
  <c r="G52" i="2" s="1"/>
  <c r="F52" i="2" a="1"/>
  <c r="F52" i="2" s="1"/>
  <c r="K51" i="2" a="1"/>
  <c r="K51" i="2" s="1"/>
  <c r="J51" i="2" a="1"/>
  <c r="J51" i="2" s="1"/>
  <c r="I51" i="2" a="1"/>
  <c r="I51" i="2" s="1"/>
  <c r="H51" i="2" a="1"/>
  <c r="H51" i="2" s="1"/>
  <c r="G51" i="2" a="1"/>
  <c r="G51" i="2" s="1"/>
  <c r="F51" i="2" a="1"/>
  <c r="F51" i="2" s="1"/>
  <c r="K50" i="2" a="1"/>
  <c r="K50" i="2" s="1"/>
  <c r="J50" i="2" a="1"/>
  <c r="J50" i="2" s="1"/>
  <c r="I50" i="2" a="1"/>
  <c r="I50" i="2" s="1"/>
  <c r="H50" i="2" a="1"/>
  <c r="H50" i="2" s="1"/>
  <c r="G50" i="2" a="1"/>
  <c r="G50" i="2" s="1"/>
  <c r="F50" i="2" a="1"/>
  <c r="F50" i="2" s="1"/>
  <c r="K49" i="2" a="1"/>
  <c r="K49" i="2" s="1"/>
  <c r="J49" i="2" a="1"/>
  <c r="J49" i="2" s="1"/>
  <c r="I49" i="2" a="1"/>
  <c r="I49" i="2" s="1"/>
  <c r="H49" i="2" a="1"/>
  <c r="H49" i="2" s="1"/>
  <c r="G49" i="2" a="1"/>
  <c r="G49" i="2" s="1"/>
  <c r="F49" i="2" a="1"/>
  <c r="F49" i="2" s="1"/>
  <c r="K48" i="2" a="1"/>
  <c r="K48" i="2" s="1"/>
  <c r="J48" i="2" a="1"/>
  <c r="J48" i="2" s="1"/>
  <c r="I48" i="2" a="1"/>
  <c r="I48" i="2" s="1"/>
  <c r="H48" i="2" a="1"/>
  <c r="H48" i="2" s="1"/>
  <c r="G48" i="2" a="1"/>
  <c r="G48" i="2" s="1"/>
  <c r="F48" i="2" a="1"/>
  <c r="F48" i="2" s="1"/>
  <c r="K47" i="2" a="1"/>
  <c r="K47" i="2" s="1"/>
  <c r="J47" i="2" a="1"/>
  <c r="J47" i="2" s="1"/>
  <c r="I47" i="2" a="1"/>
  <c r="I47" i="2" s="1"/>
  <c r="H47" i="2" a="1"/>
  <c r="H47" i="2" s="1"/>
  <c r="G47" i="2" a="1"/>
  <c r="G47" i="2" s="1"/>
  <c r="F47" i="2" a="1"/>
  <c r="F47" i="2" s="1"/>
  <c r="K46" i="2" a="1"/>
  <c r="K46" i="2" s="1"/>
  <c r="J46" i="2" a="1"/>
  <c r="J46" i="2" s="1"/>
  <c r="I46" i="2" a="1"/>
  <c r="I46" i="2" s="1"/>
  <c r="H46" i="2" a="1"/>
  <c r="H46" i="2" s="1"/>
  <c r="G46" i="2" a="1"/>
  <c r="G46" i="2" s="1"/>
  <c r="F46" i="2" a="1"/>
  <c r="F46" i="2" s="1"/>
  <c r="K45" i="2" a="1"/>
  <c r="K45" i="2" s="1"/>
  <c r="J45" i="2" a="1"/>
  <c r="J45" i="2" s="1"/>
  <c r="I45" i="2" a="1"/>
  <c r="I45" i="2" s="1"/>
  <c r="H45" i="2" a="1"/>
  <c r="H45" i="2" s="1"/>
  <c r="G45" i="2" a="1"/>
  <c r="G45" i="2" s="1"/>
  <c r="F45" i="2" a="1"/>
  <c r="F45" i="2" s="1"/>
  <c r="K44" i="2" a="1"/>
  <c r="K44" i="2" s="1"/>
  <c r="J44" i="2" a="1"/>
  <c r="J44" i="2" s="1"/>
  <c r="I44" i="2" a="1"/>
  <c r="I44" i="2" s="1"/>
  <c r="H44" i="2" a="1"/>
  <c r="H44" i="2" s="1"/>
  <c r="G44" i="2" a="1"/>
  <c r="G44" i="2" s="1"/>
  <c r="F44" i="2" a="1"/>
  <c r="F44" i="2" s="1"/>
  <c r="K43" i="2" a="1"/>
  <c r="K43" i="2" s="1"/>
  <c r="J43" i="2" a="1"/>
  <c r="J43" i="2" s="1"/>
  <c r="I43" i="2" a="1"/>
  <c r="I43" i="2" s="1"/>
  <c r="H43" i="2" a="1"/>
  <c r="H43" i="2" s="1"/>
  <c r="G43" i="2" a="1"/>
  <c r="G43" i="2" s="1"/>
  <c r="F43" i="2" a="1"/>
  <c r="F43" i="2" s="1"/>
  <c r="K42" i="2" a="1"/>
  <c r="K42" i="2" s="1"/>
  <c r="J42" i="2" a="1"/>
  <c r="J42" i="2" s="1"/>
  <c r="I42" i="2" a="1"/>
  <c r="I42" i="2" s="1"/>
  <c r="H42" i="2" a="1"/>
  <c r="H42" i="2" s="1"/>
  <c r="G42" i="2" a="1"/>
  <c r="G42" i="2" s="1"/>
  <c r="F42" i="2" a="1"/>
  <c r="F42" i="2" s="1"/>
  <c r="K41" i="2" a="1"/>
  <c r="K41" i="2" s="1"/>
  <c r="J41" i="2" a="1"/>
  <c r="J41" i="2" s="1"/>
  <c r="I41" i="2" a="1"/>
  <c r="I41" i="2" s="1"/>
  <c r="H41" i="2" a="1"/>
  <c r="H41" i="2" s="1"/>
  <c r="G41" i="2" a="1"/>
  <c r="G41" i="2" s="1"/>
  <c r="F41" i="2" a="1"/>
  <c r="F41" i="2" s="1"/>
  <c r="K40" i="2" a="1"/>
  <c r="K40" i="2" s="1"/>
  <c r="J40" i="2" a="1"/>
  <c r="J40" i="2" s="1"/>
  <c r="I40" i="2" a="1"/>
  <c r="I40" i="2" s="1"/>
  <c r="H40" i="2" a="1"/>
  <c r="H40" i="2" s="1"/>
  <c r="G40" i="2" a="1"/>
  <c r="G40" i="2" s="1"/>
  <c r="F40" i="2" a="1"/>
  <c r="F40" i="2" s="1"/>
  <c r="K39" i="2" a="1"/>
  <c r="K39" i="2" s="1"/>
  <c r="J39" i="2" a="1"/>
  <c r="J39" i="2" s="1"/>
  <c r="I39" i="2" a="1"/>
  <c r="I39" i="2" s="1"/>
  <c r="H39" i="2" a="1"/>
  <c r="H39" i="2" s="1"/>
  <c r="G39" i="2" a="1"/>
  <c r="G39" i="2" s="1"/>
  <c r="F39" i="2" a="1"/>
  <c r="F39" i="2" s="1"/>
  <c r="K38" i="2" a="1"/>
  <c r="K38" i="2" s="1"/>
  <c r="J38" i="2" a="1"/>
  <c r="J38" i="2" s="1"/>
  <c r="I38" i="2" a="1"/>
  <c r="I38" i="2" s="1"/>
  <c r="H38" i="2" a="1"/>
  <c r="H38" i="2" s="1"/>
  <c r="G38" i="2" a="1"/>
  <c r="G38" i="2" s="1"/>
  <c r="F38" i="2" a="1"/>
  <c r="F38" i="2" s="1"/>
  <c r="K37" i="2" a="1"/>
  <c r="K37" i="2" s="1"/>
  <c r="J37" i="2" a="1"/>
  <c r="J37" i="2" s="1"/>
  <c r="I37" i="2" a="1"/>
  <c r="I37" i="2" s="1"/>
  <c r="H37" i="2" a="1"/>
  <c r="H37" i="2" s="1"/>
  <c r="G37" i="2" a="1"/>
  <c r="G37" i="2" s="1"/>
  <c r="F37" i="2" a="1"/>
  <c r="F37" i="2" s="1"/>
  <c r="K36" i="2" a="1"/>
  <c r="K36" i="2" s="1"/>
  <c r="J36" i="2" a="1"/>
  <c r="J36" i="2" s="1"/>
  <c r="I36" i="2" a="1"/>
  <c r="I36" i="2" s="1"/>
  <c r="H36" i="2" a="1"/>
  <c r="H36" i="2" s="1"/>
  <c r="G36" i="2" a="1"/>
  <c r="G36" i="2" s="1"/>
  <c r="F36" i="2" a="1"/>
  <c r="F36" i="2" s="1"/>
  <c r="K35" i="2" a="1"/>
  <c r="K35" i="2" s="1"/>
  <c r="J35" i="2" a="1"/>
  <c r="J35" i="2" s="1"/>
  <c r="I35" i="2" a="1"/>
  <c r="I35" i="2" s="1"/>
  <c r="H35" i="2" a="1"/>
  <c r="H35" i="2" s="1"/>
  <c r="G35" i="2" a="1"/>
  <c r="G35" i="2" s="1"/>
  <c r="F35" i="2" a="1"/>
  <c r="F35" i="2" s="1"/>
  <c r="K34" i="2" a="1"/>
  <c r="K34" i="2" s="1"/>
  <c r="J34" i="2" a="1"/>
  <c r="J34" i="2" s="1"/>
  <c r="I34" i="2" a="1"/>
  <c r="I34" i="2" s="1"/>
  <c r="H34" i="2" a="1"/>
  <c r="H34" i="2" s="1"/>
  <c r="G34" i="2" a="1"/>
  <c r="G34" i="2" s="1"/>
  <c r="F34" i="2" a="1"/>
  <c r="F34" i="2" s="1"/>
  <c r="K33" i="2" a="1"/>
  <c r="K33" i="2" s="1"/>
  <c r="J33" i="2" a="1"/>
  <c r="J33" i="2" s="1"/>
  <c r="I33" i="2" a="1"/>
  <c r="I33" i="2" s="1"/>
  <c r="H33" i="2" a="1"/>
  <c r="H33" i="2" s="1"/>
  <c r="G33" i="2" a="1"/>
  <c r="G33" i="2" s="1"/>
  <c r="F33" i="2" a="1"/>
  <c r="F33" i="2" s="1"/>
  <c r="K32" i="2" a="1"/>
  <c r="K32" i="2" s="1"/>
  <c r="J32" i="2" a="1"/>
  <c r="J32" i="2" s="1"/>
  <c r="I32" i="2" a="1"/>
  <c r="I32" i="2" s="1"/>
  <c r="H32" i="2" a="1"/>
  <c r="H32" i="2" s="1"/>
  <c r="G32" i="2" a="1"/>
  <c r="G32" i="2" s="1"/>
  <c r="F32" i="2" a="1"/>
  <c r="F32" i="2" s="1"/>
  <c r="K31" i="2" a="1"/>
  <c r="K31" i="2" s="1"/>
  <c r="J31" i="2" a="1"/>
  <c r="J31" i="2" s="1"/>
  <c r="I31" i="2" a="1"/>
  <c r="I31" i="2" s="1"/>
  <c r="H31" i="2" a="1"/>
  <c r="H31" i="2" s="1"/>
  <c r="G31" i="2" a="1"/>
  <c r="G31" i="2" s="1"/>
  <c r="F31" i="2" a="1"/>
  <c r="F31" i="2" s="1"/>
  <c r="K30" i="2" a="1"/>
  <c r="K30" i="2" s="1"/>
  <c r="J30" i="2" a="1"/>
  <c r="J30" i="2" s="1"/>
  <c r="I30" i="2" a="1"/>
  <c r="I30" i="2" s="1"/>
  <c r="H30" i="2" a="1"/>
  <c r="H30" i="2" s="1"/>
  <c r="G30" i="2" a="1"/>
  <c r="G30" i="2" s="1"/>
  <c r="F30" i="2" a="1"/>
  <c r="F30" i="2" s="1"/>
  <c r="K29" i="2" a="1"/>
  <c r="K29" i="2" s="1"/>
  <c r="J29" i="2" a="1"/>
  <c r="J29" i="2" s="1"/>
  <c r="I29" i="2" a="1"/>
  <c r="I29" i="2" s="1"/>
  <c r="H29" i="2" a="1"/>
  <c r="H29" i="2" s="1"/>
  <c r="G29" i="2" a="1"/>
  <c r="G29" i="2" s="1"/>
  <c r="F29" i="2" a="1"/>
  <c r="F29" i="2" s="1"/>
  <c r="K28" i="2" a="1"/>
  <c r="K28" i="2" s="1"/>
  <c r="J28" i="2" a="1"/>
  <c r="J28" i="2" s="1"/>
  <c r="I28" i="2" a="1"/>
  <c r="I28" i="2" s="1"/>
  <c r="H28" i="2" a="1"/>
  <c r="H28" i="2" s="1"/>
  <c r="G28" i="2" a="1"/>
  <c r="G28" i="2" s="1"/>
  <c r="F28" i="2" a="1"/>
  <c r="F28" i="2" s="1"/>
  <c r="K27" i="2" a="1"/>
  <c r="K27" i="2" s="1"/>
  <c r="J27" i="2" a="1"/>
  <c r="J27" i="2" s="1"/>
  <c r="I27" i="2" a="1"/>
  <c r="I27" i="2" s="1"/>
  <c r="H27" i="2" a="1"/>
  <c r="H27" i="2" s="1"/>
  <c r="G27" i="2" a="1"/>
  <c r="G27" i="2" s="1"/>
  <c r="F27" i="2" a="1"/>
  <c r="F27" i="2" s="1"/>
  <c r="K26" i="2" a="1"/>
  <c r="K26" i="2" s="1"/>
  <c r="J26" i="2" a="1"/>
  <c r="J26" i="2" s="1"/>
  <c r="I26" i="2" a="1"/>
  <c r="I26" i="2" s="1"/>
  <c r="H26" i="2" a="1"/>
  <c r="H26" i="2" s="1"/>
  <c r="G26" i="2" a="1"/>
  <c r="G26" i="2" s="1"/>
  <c r="F26" i="2" a="1"/>
  <c r="F26" i="2" s="1"/>
  <c r="K25" i="2" a="1"/>
  <c r="K25" i="2" s="1"/>
  <c r="J25" i="2" a="1"/>
  <c r="J25" i="2" s="1"/>
  <c r="I25" i="2" a="1"/>
  <c r="I25" i="2" s="1"/>
  <c r="H25" i="2" a="1"/>
  <c r="H25" i="2" s="1"/>
  <c r="G25" i="2" a="1"/>
  <c r="G25" i="2" s="1"/>
  <c r="F25" i="2" a="1"/>
  <c r="F25" i="2" s="1"/>
  <c r="K24" i="2" a="1"/>
  <c r="K24" i="2" s="1"/>
  <c r="J24" i="2" a="1"/>
  <c r="J24" i="2" s="1"/>
  <c r="I24" i="2" a="1"/>
  <c r="I24" i="2" s="1"/>
  <c r="H24" i="2" a="1"/>
  <c r="H24" i="2" s="1"/>
  <c r="G24" i="2" a="1"/>
  <c r="G24" i="2" s="1"/>
  <c r="F24" i="2" a="1"/>
  <c r="F24" i="2" s="1"/>
  <c r="K23" i="2" a="1"/>
  <c r="K23" i="2" s="1"/>
  <c r="J23" i="2" a="1"/>
  <c r="J23" i="2" s="1"/>
  <c r="I23" i="2" a="1"/>
  <c r="I23" i="2" s="1"/>
  <c r="H23" i="2" a="1"/>
  <c r="H23" i="2" s="1"/>
  <c r="G23" i="2" a="1"/>
  <c r="G23" i="2" s="1"/>
  <c r="F23" i="2" a="1"/>
  <c r="F23" i="2" s="1"/>
  <c r="K22" i="2" a="1"/>
  <c r="K22" i="2" s="1"/>
  <c r="J22" i="2" a="1"/>
  <c r="J22" i="2" s="1"/>
  <c r="I22" i="2" a="1"/>
  <c r="I22" i="2" s="1"/>
  <c r="H22" i="2" a="1"/>
  <c r="H22" i="2" s="1"/>
  <c r="G22" i="2" a="1"/>
  <c r="G22" i="2" s="1"/>
  <c r="F22" i="2" a="1"/>
  <c r="F22" i="2" s="1"/>
  <c r="K21" i="2" a="1"/>
  <c r="K21" i="2" s="1"/>
  <c r="J21" i="2" a="1"/>
  <c r="J21" i="2" s="1"/>
  <c r="I21" i="2" a="1"/>
  <c r="I21" i="2" s="1"/>
  <c r="H21" i="2" a="1"/>
  <c r="H21" i="2" s="1"/>
  <c r="G21" i="2" a="1"/>
  <c r="G21" i="2" s="1"/>
  <c r="F21" i="2" a="1"/>
  <c r="F21" i="2" s="1"/>
  <c r="K20" i="2" a="1"/>
  <c r="K20" i="2" s="1"/>
  <c r="J20" i="2" a="1"/>
  <c r="J20" i="2" s="1"/>
  <c r="I20" i="2" a="1"/>
  <c r="I20" i="2" s="1"/>
  <c r="H20" i="2" a="1"/>
  <c r="H20" i="2" s="1"/>
  <c r="G20" i="2" a="1"/>
  <c r="G20" i="2" s="1"/>
  <c r="F20" i="2" a="1"/>
  <c r="F20" i="2" s="1"/>
  <c r="K19" i="2" a="1"/>
  <c r="K19" i="2" s="1"/>
  <c r="J19" i="2" a="1"/>
  <c r="J19" i="2" s="1"/>
  <c r="I19" i="2" a="1"/>
  <c r="I19" i="2" s="1"/>
  <c r="H19" i="2" a="1"/>
  <c r="H19" i="2" s="1"/>
  <c r="G19" i="2" a="1"/>
  <c r="G19" i="2" s="1"/>
  <c r="F19" i="2" a="1"/>
  <c r="F19" i="2" s="1"/>
  <c r="K18" i="2" a="1"/>
  <c r="K18" i="2" s="1"/>
  <c r="J18" i="2" a="1"/>
  <c r="J18" i="2" s="1"/>
  <c r="I18" i="2" a="1"/>
  <c r="I18" i="2" s="1"/>
  <c r="H18" i="2" a="1"/>
  <c r="H18" i="2" s="1"/>
  <c r="G18" i="2" a="1"/>
  <c r="G18" i="2" s="1"/>
  <c r="F18" i="2" a="1"/>
  <c r="F18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K16" i="2" a="1"/>
  <c r="K16" i="2" s="1"/>
  <c r="J16" i="2" a="1"/>
  <c r="J16" i="2" s="1"/>
  <c r="I16" i="2" a="1"/>
  <c r="I16" i="2" s="1"/>
  <c r="H16" i="2" a="1"/>
  <c r="H16" i="2" s="1"/>
  <c r="G16" i="2" a="1"/>
  <c r="G16" i="2" s="1"/>
  <c r="F16" i="2" a="1"/>
  <c r="F16" i="2" s="1"/>
  <c r="K15" i="2" a="1"/>
  <c r="K15" i="2" s="1"/>
  <c r="J15" i="2" a="1"/>
  <c r="J15" i="2" s="1"/>
  <c r="I15" i="2" a="1"/>
  <c r="I15" i="2" s="1"/>
  <c r="H15" i="2" a="1"/>
  <c r="H15" i="2" s="1"/>
  <c r="G15" i="2" a="1"/>
  <c r="G15" i="2" s="1"/>
  <c r="F15" i="2" a="1"/>
  <c r="F15" i="2" s="1"/>
  <c r="K13" i="2" a="1"/>
  <c r="K13" i="2" s="1"/>
  <c r="J13" i="2" a="1"/>
  <c r="J13" i="2" s="1"/>
  <c r="I13" i="2" a="1"/>
  <c r="I13" i="2" s="1"/>
  <c r="H13" i="2" a="1"/>
  <c r="H13" i="2" s="1"/>
  <c r="G13" i="2" a="1"/>
  <c r="G13" i="2" s="1"/>
  <c r="F13" i="2" a="1"/>
  <c r="F13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K11" i="2" a="1"/>
  <c r="K11" i="2" s="1"/>
  <c r="J11" i="2" a="1"/>
  <c r="J11" i="2" s="1"/>
  <c r="I11" i="2" a="1"/>
  <c r="I11" i="2" s="1"/>
  <c r="H11" i="2" a="1"/>
  <c r="H11" i="2" s="1"/>
  <c r="G11" i="2" a="1"/>
  <c r="G11" i="2" s="1"/>
  <c r="F11" i="2" a="1"/>
  <c r="F11" i="2" s="1"/>
  <c r="K10" i="2" a="1"/>
  <c r="K10" i="2" s="1"/>
  <c r="J10" i="2" a="1"/>
  <c r="J10" i="2" s="1"/>
  <c r="I10" i="2" a="1"/>
  <c r="I10" i="2" s="1"/>
  <c r="H10" i="2" a="1"/>
  <c r="H10" i="2" s="1"/>
  <c r="G10" i="2" a="1"/>
  <c r="G10" i="2" s="1"/>
  <c r="F10" i="2" a="1"/>
  <c r="F10" i="2" s="1"/>
  <c r="K9" i="2" a="1"/>
  <c r="K9" i="2" s="1"/>
  <c r="J9" i="2" a="1"/>
  <c r="J9" i="2" s="1"/>
  <c r="I9" i="2" a="1"/>
  <c r="I9" i="2" s="1"/>
  <c r="H9" i="2" a="1"/>
  <c r="H9" i="2" s="1"/>
  <c r="G9" i="2" a="1"/>
  <c r="G9" i="2" s="1"/>
  <c r="F9" i="2" a="1"/>
  <c r="F9" i="2" s="1"/>
  <c r="K8" i="2" a="1"/>
  <c r="K8" i="2" s="1"/>
  <c r="J8" i="2" a="1"/>
  <c r="J8" i="2" s="1"/>
  <c r="I8" i="2" a="1"/>
  <c r="I8" i="2" s="1"/>
  <c r="H8" i="2" a="1"/>
  <c r="H8" i="2" s="1"/>
  <c r="G8" i="2" a="1"/>
  <c r="G8" i="2" s="1"/>
  <c r="F8" i="2" a="1"/>
  <c r="F8" i="2" s="1"/>
  <c r="I265" i="3" l="1" a="1"/>
  <c r="I265" i="3" s="1"/>
  <c r="I24" i="3" a="1"/>
  <c r="I24" i="3" s="1"/>
  <c r="I99" i="3" a="1"/>
  <c r="I99" i="3" s="1"/>
  <c r="I221" i="3" a="1"/>
  <c r="I221" i="3" s="1"/>
  <c r="I114" i="3" a="1"/>
  <c r="I114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<sst xmlns="http://schemas.openxmlformats.org/spreadsheetml/2006/main" count="16780" uniqueCount="5608">
  <si>
    <t>START LIST</t>
  </si>
  <si>
    <t>COMPETITION: MAA TRIAL</t>
  </si>
  <si>
    <t>DATE:</t>
  </si>
  <si>
    <t>BIBS</t>
  </si>
  <si>
    <t>EVENT</t>
  </si>
  <si>
    <t>LIC NO 24</t>
  </si>
  <si>
    <t>SURNAME</t>
  </si>
  <si>
    <t>NAME</t>
  </si>
  <si>
    <t>SEX</t>
  </si>
  <si>
    <t>CAT</t>
  </si>
  <si>
    <t>CLUB</t>
  </si>
  <si>
    <t>REG</t>
  </si>
  <si>
    <t>100M H-W</t>
  </si>
  <si>
    <t xml:space="preserve">HENNEQUIN </t>
  </si>
  <si>
    <t>Trisha</t>
  </si>
  <si>
    <t>F</t>
  </si>
  <si>
    <t>U18</t>
  </si>
  <si>
    <t>CUREPIPE HARLEM AC 'B'</t>
  </si>
  <si>
    <t>CPE</t>
  </si>
  <si>
    <t>ARMOOGUM</t>
  </si>
  <si>
    <t>Marie Noa Miley Harmony</t>
  </si>
  <si>
    <t>Q-BORNES PAVILLON AC</t>
  </si>
  <si>
    <t>QB</t>
  </si>
  <si>
    <t>LALLSING</t>
  </si>
  <si>
    <t xml:space="preserve">Sania </t>
  </si>
  <si>
    <t>U16</t>
  </si>
  <si>
    <t>GUEPARD AC</t>
  </si>
  <si>
    <t>BR</t>
  </si>
  <si>
    <t>TOWSEE</t>
  </si>
  <si>
    <t>Jhamellia</t>
  </si>
  <si>
    <t>HORTENSE</t>
  </si>
  <si>
    <t>Jamesi</t>
  </si>
  <si>
    <t xml:space="preserve">GAILLARD </t>
  </si>
  <si>
    <t>Maëlia</t>
  </si>
  <si>
    <t>STANLEY / TREFLES AC</t>
  </si>
  <si>
    <t>BBRH</t>
  </si>
  <si>
    <t>VEERASAMY</t>
  </si>
  <si>
    <t>Tavishee</t>
  </si>
  <si>
    <t>BOULET ROUGE AC</t>
  </si>
  <si>
    <t>FLQ</t>
  </si>
  <si>
    <t>NANETTE</t>
  </si>
  <si>
    <t>Karen</t>
  </si>
  <si>
    <t>U20</t>
  </si>
  <si>
    <t>ROSE HILL AC</t>
  </si>
  <si>
    <t>NOKHEEDAH</t>
  </si>
  <si>
    <t>Mansinee</t>
  </si>
  <si>
    <t>100M-W</t>
  </si>
  <si>
    <t>DESIRE</t>
  </si>
  <si>
    <t>Liza</t>
  </si>
  <si>
    <t>CHEONG SEE</t>
  </si>
  <si>
    <t>Marine</t>
  </si>
  <si>
    <t>ADONAI CANDOS AC</t>
  </si>
  <si>
    <t>CATHERINE</t>
  </si>
  <si>
    <t>Britney</t>
  </si>
  <si>
    <t>ALEXANDRINE</t>
  </si>
  <si>
    <t>Chloe</t>
  </si>
  <si>
    <t xml:space="preserve">MOIRT </t>
  </si>
  <si>
    <t xml:space="preserve">Oceanne </t>
  </si>
  <si>
    <t>SENIOR</t>
  </si>
  <si>
    <t>ASS. SPORTIVE VC/PH</t>
  </si>
  <si>
    <t>VCPH</t>
  </si>
  <si>
    <t xml:space="preserve">CRETIEN </t>
  </si>
  <si>
    <t>Ocean</t>
  </si>
  <si>
    <t>LACHE</t>
  </si>
  <si>
    <t>Alyssa</t>
  </si>
  <si>
    <t>ETIENNETTE</t>
  </si>
  <si>
    <t>Elodie</t>
  </si>
  <si>
    <t>RISING PHOENIX AC</t>
  </si>
  <si>
    <t>AZIE</t>
  </si>
  <si>
    <t>Marie Uma Kane</t>
  </si>
  <si>
    <t>TOPIZE</t>
  </si>
  <si>
    <t>Diaz</t>
  </si>
  <si>
    <t>BUCKLAND</t>
  </si>
  <si>
    <t>Ylona</t>
  </si>
  <si>
    <t>ARTHUR</t>
  </si>
  <si>
    <t>Celeste</t>
  </si>
  <si>
    <t>THEOPHILE</t>
  </si>
  <si>
    <t>Smiley</t>
  </si>
  <si>
    <t>JOSON</t>
  </si>
  <si>
    <t>Shekinaa</t>
  </si>
  <si>
    <t>ROCHE-BOIS ÉCLAIR AC</t>
  </si>
  <si>
    <t>PAMP</t>
  </si>
  <si>
    <t>DOUCE</t>
  </si>
  <si>
    <t>Naomie</t>
  </si>
  <si>
    <t>LE HOCHET AC</t>
  </si>
  <si>
    <t>RAMASAMY</t>
  </si>
  <si>
    <t>Tamera</t>
  </si>
  <si>
    <t>BAJOO</t>
  </si>
  <si>
    <t xml:space="preserve">Ruchire </t>
  </si>
  <si>
    <t>LAROSE</t>
  </si>
  <si>
    <t>Auranne</t>
  </si>
  <si>
    <t>PRUDENCE</t>
  </si>
  <si>
    <t>Marie Melissa</t>
  </si>
  <si>
    <t>RONALD JOLICOEUR GRANDE MONTAGNE AC</t>
  </si>
  <si>
    <t>ROD</t>
  </si>
  <si>
    <t>ARECKSAMY</t>
  </si>
  <si>
    <t>Emma</t>
  </si>
  <si>
    <t>PARSAD</t>
  </si>
  <si>
    <t>Marie Léa Tifanny</t>
  </si>
  <si>
    <t>VIRASAMY</t>
  </si>
  <si>
    <t>Fanellie</t>
  </si>
  <si>
    <t xml:space="preserve">ALCINDOR </t>
  </si>
  <si>
    <t>Alyona</t>
  </si>
  <si>
    <t>BISTO</t>
  </si>
  <si>
    <t>Tanushi</t>
  </si>
  <si>
    <t>ROSE BELLE AC</t>
  </si>
  <si>
    <t>GP</t>
  </si>
  <si>
    <t>TELVAVE</t>
  </si>
  <si>
    <t>Ashley Trinity</t>
  </si>
  <si>
    <t>COIFFIC</t>
  </si>
  <si>
    <t>Dioanna</t>
  </si>
  <si>
    <t>ESTHER</t>
  </si>
  <si>
    <t xml:space="preserve">Shannon </t>
  </si>
  <si>
    <t>BEAU BASSIN AC</t>
  </si>
  <si>
    <t>LAURENT</t>
  </si>
  <si>
    <t>Jamelia</t>
  </si>
  <si>
    <t>PAYA</t>
  </si>
  <si>
    <t>Stella</t>
  </si>
  <si>
    <t>100M-M</t>
  </si>
  <si>
    <t>CLARK</t>
  </si>
  <si>
    <t>Hannah</t>
  </si>
  <si>
    <t>CLEMENT</t>
  </si>
  <si>
    <t>Elsa Amandine</t>
  </si>
  <si>
    <t>FELICITÉ</t>
  </si>
  <si>
    <t>Lynsha</t>
  </si>
  <si>
    <t>MAUNICK</t>
  </si>
  <si>
    <t>Lekhaa</t>
  </si>
  <si>
    <t>BAPTISTE</t>
  </si>
  <si>
    <t>Marie Alciia Angelina</t>
  </si>
  <si>
    <t>JOSEPH</t>
  </si>
  <si>
    <t>Rihanna</t>
  </si>
  <si>
    <t>POUDRE D'OR AC</t>
  </si>
  <si>
    <t>REMP</t>
  </si>
  <si>
    <t>MACRIME</t>
  </si>
  <si>
    <t>Shanonn</t>
  </si>
  <si>
    <t>SORIN</t>
  </si>
  <si>
    <t>SOHADUTH</t>
  </si>
  <si>
    <t>Melia Guendoline</t>
  </si>
  <si>
    <t xml:space="preserve"> ESSOO</t>
  </si>
  <si>
    <t xml:space="preserve"> Malory</t>
  </si>
  <si>
    <t>DOMEE</t>
  </si>
  <si>
    <t>Anastasia Sophia Harra</t>
  </si>
  <si>
    <t>POTIES</t>
  </si>
  <si>
    <t>Lorna Jahmelia</t>
  </si>
  <si>
    <t>SEEAM</t>
  </si>
  <si>
    <t>Linaelle</t>
  </si>
  <si>
    <t>QUESSY</t>
  </si>
  <si>
    <t>Marion Marie Eve</t>
  </si>
  <si>
    <t>ARMEL</t>
  </si>
  <si>
    <t>Marie Maeva</t>
  </si>
  <si>
    <t>SAMINADEN</t>
  </si>
  <si>
    <t>Alexina</t>
  </si>
  <si>
    <t xml:space="preserve">ALPHONSE </t>
  </si>
  <si>
    <t>Evora</t>
  </si>
  <si>
    <t>LAFLEUR</t>
  </si>
  <si>
    <t>Onora</t>
  </si>
  <si>
    <t>PIERROT</t>
  </si>
  <si>
    <t xml:space="preserve">Kenza </t>
  </si>
  <si>
    <t xml:space="preserve">JULIENNE </t>
  </si>
  <si>
    <t>Gaïa</t>
  </si>
  <si>
    <t>FLORE</t>
  </si>
  <si>
    <t>Feliciana</t>
  </si>
  <si>
    <t>BERTIN</t>
  </si>
  <si>
    <t>Jessica</t>
  </si>
  <si>
    <t>DUVAL</t>
  </si>
  <si>
    <t>Marie Julie</t>
  </si>
  <si>
    <t>FLOREAL STARS AC</t>
  </si>
  <si>
    <t>PIRON</t>
  </si>
  <si>
    <t>Shanael</t>
  </si>
  <si>
    <t>EOLE</t>
  </si>
  <si>
    <t>Maélie</t>
  </si>
  <si>
    <t>MARIE</t>
  </si>
  <si>
    <t>Elaisha Faith Emmanuelle</t>
  </si>
  <si>
    <t>ALIPHON</t>
  </si>
  <si>
    <t xml:space="preserve">Solene Angel </t>
  </si>
  <si>
    <t>GYMKHANA VACOAS AC</t>
  </si>
  <si>
    <t>RUMJAN</t>
  </si>
  <si>
    <t xml:space="preserve">Loana </t>
  </si>
  <si>
    <t>OHIS</t>
  </si>
  <si>
    <t>Noa</t>
  </si>
  <si>
    <t>BONTEMPS</t>
  </si>
  <si>
    <t>Mary Laéticia</t>
  </si>
  <si>
    <t>LOUIS</t>
  </si>
  <si>
    <t>Mitalia</t>
  </si>
  <si>
    <t>1500M-W</t>
  </si>
  <si>
    <t>LECLERC</t>
  </si>
  <si>
    <t>Kelsie</t>
  </si>
  <si>
    <t>Ketzia</t>
  </si>
  <si>
    <t>AUNAY</t>
  </si>
  <si>
    <t>Thea</t>
  </si>
  <si>
    <t>CUREPIPE HARLEM AC</t>
  </si>
  <si>
    <t>Nathanaelle</t>
  </si>
  <si>
    <t>P-LOUIS RACERS AC</t>
  </si>
  <si>
    <t>PL</t>
  </si>
  <si>
    <t>Anne Mathilde</t>
  </si>
  <si>
    <t>FRANCOIS</t>
  </si>
  <si>
    <t>Marie Laurel Elliana</t>
  </si>
  <si>
    <t>NADAL</t>
  </si>
  <si>
    <t>Marie Lea Kiara</t>
  </si>
  <si>
    <t>GONTRAN</t>
  </si>
  <si>
    <t>Cheryanne</t>
  </si>
  <si>
    <t>HELENE</t>
  </si>
  <si>
    <t>Hillary</t>
  </si>
  <si>
    <t>RAMUDU</t>
  </si>
  <si>
    <t>Kelisha</t>
  </si>
  <si>
    <t>RIVIÈRE DES CRÉOLES SOUTHERN LIONS AC</t>
  </si>
  <si>
    <t>SCHMITT</t>
  </si>
  <si>
    <t>Lilou</t>
  </si>
  <si>
    <t xml:space="preserve">ROCHE NOIRES NORTH STAR AC </t>
  </si>
  <si>
    <t>Janaïs</t>
  </si>
  <si>
    <t>200M-W</t>
  </si>
  <si>
    <t>FABRE</t>
  </si>
  <si>
    <t>Mathilde S</t>
  </si>
  <si>
    <t xml:space="preserve">KEELING </t>
  </si>
  <si>
    <t>Nia</t>
  </si>
  <si>
    <t>N/APP</t>
  </si>
  <si>
    <t xml:space="preserve">DURHÔNE </t>
  </si>
  <si>
    <t xml:space="preserve">Noëmie </t>
  </si>
  <si>
    <t>REESAUL</t>
  </si>
  <si>
    <t>Keshi</t>
  </si>
  <si>
    <t>THOMAS</t>
  </si>
  <si>
    <t>Charlotte</t>
  </si>
  <si>
    <t>GOPAUL</t>
  </si>
  <si>
    <t xml:space="preserve">Ghaneshree </t>
  </si>
  <si>
    <t>APPADOO</t>
  </si>
  <si>
    <t>Stecy</t>
  </si>
  <si>
    <t>SOUILLAC AC</t>
  </si>
  <si>
    <t>SAV</t>
  </si>
  <si>
    <t xml:space="preserve">SIMON </t>
  </si>
  <si>
    <t>Laurie</t>
  </si>
  <si>
    <t>KEELING</t>
  </si>
  <si>
    <t>Ellie</t>
  </si>
  <si>
    <t>BALLOO</t>
  </si>
  <si>
    <t>Mavrisha</t>
  </si>
  <si>
    <t>CLAIN</t>
  </si>
  <si>
    <t>Maria Enorah</t>
  </si>
  <si>
    <t>NUCKCHEDDY</t>
  </si>
  <si>
    <t>Ashia Victoria</t>
  </si>
  <si>
    <t>O'CONNOR</t>
  </si>
  <si>
    <t>Lia</t>
  </si>
  <si>
    <t xml:space="preserve">POLYXENE </t>
  </si>
  <si>
    <t>Marie Anielle Tanya</t>
  </si>
  <si>
    <t>BALEEKDAR</t>
  </si>
  <si>
    <t>Iris Marie Léona</t>
  </si>
  <si>
    <t xml:space="preserve">FORTUNO </t>
  </si>
  <si>
    <t>Evangeline</t>
  </si>
  <si>
    <t xml:space="preserve">BALLARD </t>
  </si>
  <si>
    <t xml:space="preserve">Keyla </t>
  </si>
  <si>
    <t>DAVID</t>
  </si>
  <si>
    <t>Kaycy</t>
  </si>
  <si>
    <t>RAVINA</t>
  </si>
  <si>
    <t>Lea Maëlys</t>
  </si>
  <si>
    <t>JEAN</t>
  </si>
  <si>
    <t>Madisson</t>
  </si>
  <si>
    <t xml:space="preserve">EMAMALLY </t>
  </si>
  <si>
    <t xml:space="preserve">Murielle </t>
  </si>
  <si>
    <t>400M H-W</t>
  </si>
  <si>
    <t>DALAIS</t>
  </si>
  <si>
    <t>Louise</t>
  </si>
  <si>
    <t>CURE</t>
  </si>
  <si>
    <t xml:space="preserve">Clémence </t>
  </si>
  <si>
    <t>400M-W</t>
  </si>
  <si>
    <t>ANTHONY</t>
  </si>
  <si>
    <t>Amélie</t>
  </si>
  <si>
    <t>SUBARAYADU </t>
  </si>
  <si>
    <t>Ella </t>
  </si>
  <si>
    <t>COLAS</t>
  </si>
  <si>
    <t>ONNO</t>
  </si>
  <si>
    <t>Séphora</t>
  </si>
  <si>
    <t>400M-M</t>
  </si>
  <si>
    <t>LEGALLANT</t>
  </si>
  <si>
    <t xml:space="preserve">Loriana </t>
  </si>
  <si>
    <t>BETTY</t>
  </si>
  <si>
    <t>Kate Anashtasia</t>
  </si>
  <si>
    <t>LUCKEERAM</t>
  </si>
  <si>
    <t>Maria Alenka Serena Ajnaiah</t>
  </si>
  <si>
    <t>SUBARAYADU</t>
  </si>
  <si>
    <t>Shanna</t>
  </si>
  <si>
    <t xml:space="preserve">Rudrakshi </t>
  </si>
  <si>
    <t>800M-W</t>
  </si>
  <si>
    <t>SOPHIE</t>
  </si>
  <si>
    <t>Naomi Esperanza</t>
  </si>
  <si>
    <t>ST REMY AC</t>
  </si>
  <si>
    <t>800M-M</t>
  </si>
  <si>
    <t>Tilly</t>
  </si>
  <si>
    <t xml:space="preserve">MARTIN </t>
  </si>
  <si>
    <t>Amelie</t>
  </si>
  <si>
    <t>ROBERT</t>
  </si>
  <si>
    <t>Anneliese</t>
  </si>
  <si>
    <t>MARIANNE</t>
  </si>
  <si>
    <t xml:space="preserve">Alexcia </t>
  </si>
  <si>
    <t>Shania</t>
  </si>
  <si>
    <t>NAPANAHANI</t>
  </si>
  <si>
    <t>Anaïs</t>
  </si>
  <si>
    <t>LA FLEUR</t>
  </si>
  <si>
    <t>Ashton</t>
  </si>
  <si>
    <t>LAVIOLETTE</t>
  </si>
  <si>
    <t>Aurore</t>
  </si>
  <si>
    <t>HAMMER-W</t>
  </si>
  <si>
    <t>CLAIR</t>
  </si>
  <si>
    <t>Juliane</t>
  </si>
  <si>
    <t>LABONTE</t>
  </si>
  <si>
    <t>Mathilde</t>
  </si>
  <si>
    <t>GOOLAMSING</t>
  </si>
  <si>
    <t>Izaura Serena</t>
  </si>
  <si>
    <t>BLACK RIVER STAR AC</t>
  </si>
  <si>
    <t>Marie Gwennaëlle</t>
  </si>
  <si>
    <t>CAMP DU ROI FIGHTERS AC</t>
  </si>
  <si>
    <t>COTIA</t>
  </si>
  <si>
    <t xml:space="preserve">Kimberley </t>
  </si>
  <si>
    <t>RENE</t>
  </si>
  <si>
    <t>Lea</t>
  </si>
  <si>
    <t xml:space="preserve">LOUIS </t>
  </si>
  <si>
    <t>Shenel</t>
  </si>
  <si>
    <t>NOBLET</t>
  </si>
  <si>
    <t>Delphine</t>
  </si>
  <si>
    <t>ROCHECOUSTE</t>
  </si>
  <si>
    <t>HIGH JUMP-W</t>
  </si>
  <si>
    <t>RESPOY</t>
  </si>
  <si>
    <t>Séphora E.</t>
  </si>
  <si>
    <t>CHEVATHYAN</t>
  </si>
  <si>
    <t>Aurelie</t>
  </si>
  <si>
    <t>SONEAH NAIKO</t>
  </si>
  <si>
    <t>Norah</t>
  </si>
  <si>
    <t>LONG JUMP-W</t>
  </si>
  <si>
    <t>FEVRIER</t>
  </si>
  <si>
    <t>Machella</t>
  </si>
  <si>
    <t>LESTE</t>
  </si>
  <si>
    <t xml:space="preserve">Anais </t>
  </si>
  <si>
    <t>POTIRON</t>
  </si>
  <si>
    <t>Liliane</t>
  </si>
  <si>
    <t>ARMANCE</t>
  </si>
  <si>
    <t>JULIA MAËVA</t>
  </si>
  <si>
    <t>MANAL</t>
  </si>
  <si>
    <t xml:space="preserve">Chloe </t>
  </si>
  <si>
    <t>MODESTE</t>
  </si>
  <si>
    <t xml:space="preserve">Tia Naia </t>
  </si>
  <si>
    <t>SANNASSEE</t>
  </si>
  <si>
    <t>Celena Kiara</t>
  </si>
  <si>
    <t>JANGEERKHAN</t>
  </si>
  <si>
    <t>Jade</t>
  </si>
  <si>
    <t>RAMSAMY</t>
  </si>
  <si>
    <t xml:space="preserve">PAVIN </t>
  </si>
  <si>
    <t xml:space="preserve">Kimberly </t>
  </si>
  <si>
    <t>SHOT PUT-W</t>
  </si>
  <si>
    <t>STECIUK</t>
  </si>
  <si>
    <t>Johanna</t>
  </si>
  <si>
    <t>Aninya</t>
  </si>
  <si>
    <t>TAHGORDOOSS</t>
  </si>
  <si>
    <t>Vedhisha</t>
  </si>
  <si>
    <t>LEOPOLD</t>
  </si>
  <si>
    <t>Ozalie</t>
  </si>
  <si>
    <t>SARAH</t>
  </si>
  <si>
    <t>Mare Shania</t>
  </si>
  <si>
    <t>Evae-Lle</t>
  </si>
  <si>
    <t>GENTIL</t>
  </si>
  <si>
    <t>Ashly Anieska</t>
  </si>
  <si>
    <t xml:space="preserve">LAPIN </t>
  </si>
  <si>
    <t>Solena Daphnée</t>
  </si>
  <si>
    <t>RITTA</t>
  </si>
  <si>
    <t>Mervina</t>
  </si>
  <si>
    <t>ANTALIKA</t>
  </si>
  <si>
    <t>Clover</t>
  </si>
  <si>
    <t>HAGGOO</t>
  </si>
  <si>
    <t>Weanyskia Mary Starlene</t>
  </si>
  <si>
    <t>FOOLCHUND</t>
  </si>
  <si>
    <t>Illiana</t>
  </si>
  <si>
    <t>UPPIAH</t>
  </si>
  <si>
    <t>Abygaelle Lydia Zoé</t>
  </si>
  <si>
    <t>TRIPLE JUMP-W</t>
  </si>
  <si>
    <t xml:space="preserve">JOLICOEUR </t>
  </si>
  <si>
    <t>Marie Selena</t>
  </si>
  <si>
    <t>PETIT GABRIEL WARRIORS AC</t>
  </si>
  <si>
    <t>HEAT</t>
  </si>
  <si>
    <t>LANE</t>
  </si>
  <si>
    <t>GAÏQUI</t>
  </si>
  <si>
    <t>Luciano</t>
  </si>
  <si>
    <t>M</t>
  </si>
  <si>
    <t>GOINDA</t>
  </si>
  <si>
    <t xml:space="preserve">Ethan </t>
  </si>
  <si>
    <t>GELLÉ</t>
  </si>
  <si>
    <t>Romain</t>
  </si>
  <si>
    <t>LAGAILLARDE</t>
  </si>
  <si>
    <t>Elliote</t>
  </si>
  <si>
    <t>BIBI</t>
  </si>
  <si>
    <t>ANFANI MSOILI IBN</t>
  </si>
  <si>
    <t>Walid Fazul</t>
  </si>
  <si>
    <t>AGATHE</t>
  </si>
  <si>
    <t>Oliver</t>
  </si>
  <si>
    <t>NAWOSAH</t>
  </si>
  <si>
    <t>Nirav</t>
  </si>
  <si>
    <t>SEENAUTH</t>
  </si>
  <si>
    <t>Rohan</t>
  </si>
  <si>
    <t>MEDINE AC</t>
  </si>
  <si>
    <t>LOZEREAU</t>
  </si>
  <si>
    <t>Jean Daniel</t>
  </si>
  <si>
    <t>Q-BORNES HURRICANE AC</t>
  </si>
  <si>
    <t xml:space="preserve">JEAN LOUIS </t>
  </si>
  <si>
    <t xml:space="preserve">Axel </t>
  </si>
  <si>
    <t>ANGELS REDUIT AC</t>
  </si>
  <si>
    <t>MK</t>
  </si>
  <si>
    <t>YAN PING YUEN</t>
  </si>
  <si>
    <t>Rueben</t>
  </si>
  <si>
    <t>BHUROSAH</t>
  </si>
  <si>
    <t>Sidharth Joy</t>
  </si>
  <si>
    <t>RICAUD</t>
  </si>
  <si>
    <t>Greg</t>
  </si>
  <si>
    <t>EDAH  TALLY</t>
  </si>
  <si>
    <t>Arshad</t>
  </si>
  <si>
    <t>EDOUARD</t>
  </si>
  <si>
    <t>Johandsy Jurest</t>
  </si>
  <si>
    <t xml:space="preserve"> DE MAUDAVE BESTEL</t>
  </si>
  <si>
    <t>Clément Grégoire</t>
  </si>
  <si>
    <t>ADELAIDE</t>
  </si>
  <si>
    <t>Noah</t>
  </si>
  <si>
    <t>AUCKBARAULEE</t>
  </si>
  <si>
    <t xml:space="preserve">Yasir </t>
  </si>
  <si>
    <t xml:space="preserve">TRIPIER </t>
  </si>
  <si>
    <t xml:space="preserve">Abel Bastien </t>
  </si>
  <si>
    <t>ALEEMUTH</t>
  </si>
  <si>
    <t>Jeremy</t>
  </si>
  <si>
    <t>Christopher</t>
  </si>
  <si>
    <t>VAILLANT</t>
  </si>
  <si>
    <t>Neyo</t>
  </si>
  <si>
    <t>CHENEL</t>
  </si>
  <si>
    <t>Geremy</t>
  </si>
  <si>
    <t>VERT</t>
  </si>
  <si>
    <t>David</t>
  </si>
  <si>
    <t>MERCURE</t>
  </si>
  <si>
    <t>Ulrich Jamel Ishler</t>
  </si>
  <si>
    <t>CHAVERNY</t>
  </si>
  <si>
    <t>Bradley</t>
  </si>
  <si>
    <t xml:space="preserve">Quentin </t>
  </si>
  <si>
    <t>KOYLASH</t>
  </si>
  <si>
    <t>Kavish</t>
  </si>
  <si>
    <t xml:space="preserve">JEAN MARAIN </t>
  </si>
  <si>
    <t>Christiano</t>
  </si>
  <si>
    <t xml:space="preserve">EMILIEN </t>
  </si>
  <si>
    <t xml:space="preserve">Angelo Dane </t>
  </si>
  <si>
    <t>BACHOOMAN</t>
  </si>
  <si>
    <t xml:space="preserve">Hans </t>
  </si>
  <si>
    <t>SOOPAUL</t>
  </si>
  <si>
    <t>Mael</t>
  </si>
  <si>
    <t>LE GENTIL</t>
  </si>
  <si>
    <t>Erwin</t>
  </si>
  <si>
    <t>BADAL</t>
  </si>
  <si>
    <t>Ans Rohan</t>
  </si>
  <si>
    <t>FLEUR</t>
  </si>
  <si>
    <t>Emmanuel</t>
  </si>
  <si>
    <t>JEAN PIERRE</t>
  </si>
  <si>
    <t>Heroan</t>
  </si>
  <si>
    <t>MANAN</t>
  </si>
  <si>
    <t>Kassamackenone</t>
  </si>
  <si>
    <t>DELORD</t>
  </si>
  <si>
    <t>Jérémie</t>
  </si>
  <si>
    <t>ROSE</t>
  </si>
  <si>
    <t>Jean Lionel Mattéo</t>
  </si>
  <si>
    <t>LEGOFF</t>
  </si>
  <si>
    <t>Sean Preston Tyler</t>
  </si>
  <si>
    <t>BRELU BRELU</t>
  </si>
  <si>
    <t>Ismael</t>
  </si>
  <si>
    <t>MADOO</t>
  </si>
  <si>
    <t>Brandon</t>
  </si>
  <si>
    <t>DOOKHY</t>
  </si>
  <si>
    <t>Aaryan</t>
  </si>
  <si>
    <t>TSANG CHIN WAN</t>
  </si>
  <si>
    <t>Wayne Mitchell</t>
  </si>
  <si>
    <t>SPEVILLE</t>
  </si>
  <si>
    <t>Angel Denroy</t>
  </si>
  <si>
    <t>DOOBORY</t>
  </si>
  <si>
    <t>Kiyan</t>
  </si>
  <si>
    <t>BOUDEUSE</t>
  </si>
  <si>
    <t xml:space="preserve">Juliano Esteban </t>
  </si>
  <si>
    <t>ZAMA</t>
  </si>
  <si>
    <t>Loic</t>
  </si>
  <si>
    <t>PITCHEN</t>
  </si>
  <si>
    <t>Owen</t>
  </si>
  <si>
    <t>LUCHUN</t>
  </si>
  <si>
    <t>Wendel</t>
  </si>
  <si>
    <t>Giovani</t>
  </si>
  <si>
    <t>LOIC</t>
  </si>
  <si>
    <t xml:space="preserve">Adryano </t>
  </si>
  <si>
    <t>LANAPPE</t>
  </si>
  <si>
    <t>Alexandre</t>
  </si>
  <si>
    <t>TRAPU</t>
  </si>
  <si>
    <t>Lucas</t>
  </si>
  <si>
    <t>RAMDOO</t>
  </si>
  <si>
    <t>Yanel</t>
  </si>
  <si>
    <t>FANNY</t>
  </si>
  <si>
    <t xml:space="preserve">Julyan </t>
  </si>
  <si>
    <t>RUMJAUN</t>
  </si>
  <si>
    <t>Mohammad Ismaël</t>
  </si>
  <si>
    <t xml:space="preserve">COIFFIC </t>
  </si>
  <si>
    <t>Louis Brice Kylian</t>
  </si>
  <si>
    <t>QUIRIN</t>
  </si>
  <si>
    <t>ARLANDA</t>
  </si>
  <si>
    <t xml:space="preserve">Lowell </t>
  </si>
  <si>
    <t xml:space="preserve">L'HACHE  </t>
  </si>
  <si>
    <t>I.A.Leandro</t>
  </si>
  <si>
    <t>LA CAVERNE AC</t>
  </si>
  <si>
    <t xml:space="preserve">WHITE </t>
  </si>
  <si>
    <t>Noor</t>
  </si>
  <si>
    <t>Yowem Elkessen</t>
  </si>
  <si>
    <t>FELICITE</t>
  </si>
  <si>
    <t>Jacky</t>
  </si>
  <si>
    <t xml:space="preserve">CHAVERY </t>
  </si>
  <si>
    <t xml:space="preserve">Joey </t>
  </si>
  <si>
    <t>NICOL</t>
  </si>
  <si>
    <t xml:space="preserve">Ezekiel </t>
  </si>
  <si>
    <t xml:space="preserve">SEECHURN </t>
  </si>
  <si>
    <t>Achille Shavin</t>
  </si>
  <si>
    <t>POINTU JULIETTE</t>
  </si>
  <si>
    <t xml:space="preserve">Aaronh </t>
  </si>
  <si>
    <t>HUNG- FONG- YUE</t>
  </si>
  <si>
    <t>Matthew</t>
  </si>
  <si>
    <t>ROMANCE</t>
  </si>
  <si>
    <t>Juanson</t>
  </si>
  <si>
    <t>CAMOIN</t>
  </si>
  <si>
    <t>Matthieu Adrien</t>
  </si>
  <si>
    <t>ANAMUNTHOO</t>
  </si>
  <si>
    <t>Terry</t>
  </si>
  <si>
    <t xml:space="preserve">KUTWAROO </t>
  </si>
  <si>
    <t>Rick</t>
  </si>
  <si>
    <t>MARDARBACCUS</t>
  </si>
  <si>
    <t>Farell</t>
  </si>
  <si>
    <t>CASIMIR</t>
  </si>
  <si>
    <t>Jhamel</t>
  </si>
  <si>
    <t>RAMJAUN</t>
  </si>
  <si>
    <t>Kilyan</t>
  </si>
  <si>
    <t>BALLARAM</t>
  </si>
  <si>
    <t>Garrett</t>
  </si>
  <si>
    <t>SEERUTTUN</t>
  </si>
  <si>
    <t>Roan</t>
  </si>
  <si>
    <t xml:space="preserve">CLÉMENT </t>
  </si>
  <si>
    <t>Bryson</t>
  </si>
  <si>
    <t xml:space="preserve">MOUTOU </t>
  </si>
  <si>
    <t xml:space="preserve">Jeffrey </t>
  </si>
  <si>
    <t xml:space="preserve">ARMEL </t>
  </si>
  <si>
    <t>Téo</t>
  </si>
  <si>
    <t>PANYANDY</t>
  </si>
  <si>
    <t>Estelino</t>
  </si>
  <si>
    <t xml:space="preserve">REEDOY </t>
  </si>
  <si>
    <t>Vidish</t>
  </si>
  <si>
    <t>DAX</t>
  </si>
  <si>
    <t>Nigel</t>
  </si>
  <si>
    <t>VICTOIRE</t>
  </si>
  <si>
    <t>Jean Noah Wyatt</t>
  </si>
  <si>
    <t xml:space="preserve">NEWTON </t>
  </si>
  <si>
    <t>Raphael</t>
  </si>
  <si>
    <t>BOTHE</t>
  </si>
  <si>
    <t>Matteo</t>
  </si>
  <si>
    <t>KHEDNAH</t>
  </si>
  <si>
    <t>Shayaan Kavi</t>
  </si>
  <si>
    <t>TRIPIER</t>
  </si>
  <si>
    <t xml:space="preserve">Fabien </t>
  </si>
  <si>
    <t>ROUSSEAU</t>
  </si>
  <si>
    <t>Aaron</t>
  </si>
  <si>
    <t>PIERRE</t>
  </si>
  <si>
    <t>Adrian</t>
  </si>
  <si>
    <t>AUNDEE</t>
  </si>
  <si>
    <t>Shawn</t>
  </si>
  <si>
    <t>ROSALIE</t>
  </si>
  <si>
    <t>Romain Matéo</t>
  </si>
  <si>
    <t>COMMARMOND</t>
  </si>
  <si>
    <t>Jeremy Emmanuel</t>
  </si>
  <si>
    <t xml:space="preserve">KAUDEER </t>
  </si>
  <si>
    <t>Faris</t>
  </si>
  <si>
    <t>110M H-M</t>
  </si>
  <si>
    <t>Pascal</t>
  </si>
  <si>
    <t xml:space="preserve">SEEDOO </t>
  </si>
  <si>
    <t>Hazell</t>
  </si>
  <si>
    <t>TAILLY</t>
  </si>
  <si>
    <t>Brice E G</t>
  </si>
  <si>
    <t xml:space="preserve">KUMAR </t>
  </si>
  <si>
    <t>Manasvi</t>
  </si>
  <si>
    <t>LOUISE</t>
  </si>
  <si>
    <t>Wivans Marvin</t>
  </si>
  <si>
    <t>1500M-M</t>
  </si>
  <si>
    <t>BASOODELSING</t>
  </si>
  <si>
    <t>Veersingh</t>
  </si>
  <si>
    <t>Jatin</t>
  </si>
  <si>
    <t>FRA</t>
  </si>
  <si>
    <t>MOUTOU</t>
  </si>
  <si>
    <t>Jean David</t>
  </si>
  <si>
    <t>Jameson</t>
  </si>
  <si>
    <t>ANG-HO</t>
  </si>
  <si>
    <t>Bryan Niclass</t>
  </si>
  <si>
    <t>Dusooa</t>
  </si>
  <si>
    <t>Kenan</t>
  </si>
  <si>
    <t>HEEREEA</t>
  </si>
  <si>
    <t>YERRIAH</t>
  </si>
  <si>
    <t>Aurelien Dwaye</t>
  </si>
  <si>
    <t>CHAVRIMOOTOO</t>
  </si>
  <si>
    <t>Daren</t>
  </si>
  <si>
    <t>Darius</t>
  </si>
  <si>
    <t>Kenj</t>
  </si>
  <si>
    <t>SMITH</t>
  </si>
  <si>
    <t xml:space="preserve">Renato </t>
  </si>
  <si>
    <t>POTTIER</t>
  </si>
  <si>
    <t>Kane</t>
  </si>
  <si>
    <t>BISSESSUR</t>
  </si>
  <si>
    <t xml:space="preserve">Shivam </t>
  </si>
  <si>
    <t>CHOONY</t>
  </si>
  <si>
    <t xml:space="preserve">Tushan </t>
  </si>
  <si>
    <t>BUCKTOWAR</t>
  </si>
  <si>
    <t>Evans</t>
  </si>
  <si>
    <t>MOONSAMY</t>
  </si>
  <si>
    <t xml:space="preserve">William </t>
  </si>
  <si>
    <t>TOUCHE</t>
  </si>
  <si>
    <t xml:space="preserve">Christopher </t>
  </si>
  <si>
    <t>ST PIERRE</t>
  </si>
  <si>
    <t>Loïc</t>
  </si>
  <si>
    <t>KARIA</t>
  </si>
  <si>
    <t>Kulvir</t>
  </si>
  <si>
    <t>MALBROOK</t>
  </si>
  <si>
    <t>Logan</t>
  </si>
  <si>
    <t>KANHYE</t>
  </si>
  <si>
    <t>Cedrick</t>
  </si>
  <si>
    <t>LIU TZE CHUNG</t>
  </si>
  <si>
    <t>HOSSENBOCUS</t>
  </si>
  <si>
    <t>Ismaël</t>
  </si>
  <si>
    <t xml:space="preserve">MARIE </t>
  </si>
  <si>
    <t xml:space="preserve">Eric Lucas Cristiano Raymond </t>
  </si>
  <si>
    <t>200M-M</t>
  </si>
  <si>
    <t>DACOSTA</t>
  </si>
  <si>
    <t xml:space="preserve">Joddy </t>
  </si>
  <si>
    <t>AUGUSTIN</t>
  </si>
  <si>
    <t>Terrence Yoddy</t>
  </si>
  <si>
    <t>NUMA</t>
  </si>
  <si>
    <t>Quentin</t>
  </si>
  <si>
    <t>MURDEN</t>
  </si>
  <si>
    <t>Yohan</t>
  </si>
  <si>
    <t>GOODORALLY</t>
  </si>
  <si>
    <t>Hans Kriss</t>
  </si>
  <si>
    <t>TRON</t>
  </si>
  <si>
    <t xml:space="preserve">Giorgino </t>
  </si>
  <si>
    <t>BANNYMANDHUB</t>
  </si>
  <si>
    <t>GASPARD</t>
  </si>
  <si>
    <t>Emilio</t>
  </si>
  <si>
    <t>DICK</t>
  </si>
  <si>
    <t>Daryll David</t>
  </si>
  <si>
    <t>PIERRE LOUIS</t>
  </si>
  <si>
    <t>Lucas C.</t>
  </si>
  <si>
    <t>Denzel Noah</t>
  </si>
  <si>
    <t>RODEEA</t>
  </si>
  <si>
    <t>Rayyan</t>
  </si>
  <si>
    <t>Adel</t>
  </si>
  <si>
    <t>MEUNIER</t>
  </si>
  <si>
    <t>Justin</t>
  </si>
  <si>
    <t>CHENGADOO</t>
  </si>
  <si>
    <t>Keshav</t>
  </si>
  <si>
    <t>DELETTRE</t>
  </si>
  <si>
    <t>Ridgley Julio Yves</t>
  </si>
  <si>
    <t>BHOYROO</t>
  </si>
  <si>
    <t>Nelsen</t>
  </si>
  <si>
    <t>LOLOTTE</t>
  </si>
  <si>
    <t>Yoni</t>
  </si>
  <si>
    <t>ROSETTE</t>
  </si>
  <si>
    <t>Orion</t>
  </si>
  <si>
    <t xml:space="preserve">Stewart </t>
  </si>
  <si>
    <t>PAULINE</t>
  </si>
  <si>
    <t>Dimitry</t>
  </si>
  <si>
    <t>DESVAUX</t>
  </si>
  <si>
    <t>Lucas Shawn Cristiano</t>
  </si>
  <si>
    <t>FOWDAR</t>
  </si>
  <si>
    <t>Zayon Krish</t>
  </si>
  <si>
    <t>Jamel</t>
  </si>
  <si>
    <t>Jean Elano</t>
  </si>
  <si>
    <t xml:space="preserve"> ANTOINE</t>
  </si>
  <si>
    <t>Mathieu Cedric</t>
  </si>
  <si>
    <t>BIENAIMÈ</t>
  </si>
  <si>
    <t>Lyam</t>
  </si>
  <si>
    <t>Damien</t>
  </si>
  <si>
    <t>SOOPRAYEN</t>
  </si>
  <si>
    <t>Velen</t>
  </si>
  <si>
    <t>400M H-M</t>
  </si>
  <si>
    <t>Maxim</t>
  </si>
  <si>
    <t>BOTTE</t>
  </si>
  <si>
    <t>Julian</t>
  </si>
  <si>
    <t>OXIDE</t>
  </si>
  <si>
    <t>Samuel Jean Sorenzo</t>
  </si>
  <si>
    <t>CROUCHE</t>
  </si>
  <si>
    <t xml:space="preserve">Roinito </t>
  </si>
  <si>
    <t>GOOLAMALEE</t>
  </si>
  <si>
    <t>Deon</t>
  </si>
  <si>
    <t>MANITTE</t>
  </si>
  <si>
    <t>Lonnie</t>
  </si>
  <si>
    <t>CALIS</t>
  </si>
  <si>
    <t>Jean Pascal</t>
  </si>
  <si>
    <t>Jean Nicodeme</t>
  </si>
  <si>
    <t>PIERRUS</t>
  </si>
  <si>
    <t xml:space="preserve">DEVALET </t>
  </si>
  <si>
    <t>AUGUSTE</t>
  </si>
  <si>
    <t>Jean Alexandre</t>
  </si>
  <si>
    <t>DELPHINE</t>
  </si>
  <si>
    <t>Thibault Dorian</t>
  </si>
  <si>
    <t>LUFOR</t>
  </si>
  <si>
    <t>Trishaan</t>
  </si>
  <si>
    <t xml:space="preserve">COTE </t>
  </si>
  <si>
    <t>THISBE</t>
  </si>
  <si>
    <t>Adrien</t>
  </si>
  <si>
    <t>Ryan</t>
  </si>
  <si>
    <t>BEEFNAH</t>
  </si>
  <si>
    <t>Kevin</t>
  </si>
  <si>
    <t>NUNCOO</t>
  </si>
  <si>
    <t xml:space="preserve">Ludovic Dineshwar </t>
  </si>
  <si>
    <t>Rosario</t>
  </si>
  <si>
    <t>MASTERS</t>
  </si>
  <si>
    <t>JADOU</t>
  </si>
  <si>
    <t>Jessley</t>
  </si>
  <si>
    <t>Jeffrey</t>
  </si>
  <si>
    <t>LATREILLE</t>
  </si>
  <si>
    <t>Yanis</t>
  </si>
  <si>
    <t>GOWRISUNKUR</t>
  </si>
  <si>
    <t>Neil</t>
  </si>
  <si>
    <t>LAFRANCE</t>
  </si>
  <si>
    <t xml:space="preserve">Jean-Jacques </t>
  </si>
  <si>
    <t>BRUNEAU</t>
  </si>
  <si>
    <t>Remi</t>
  </si>
  <si>
    <t>HUGHES</t>
  </si>
  <si>
    <t>Nathan</t>
  </si>
  <si>
    <t>SEECHURN</t>
  </si>
  <si>
    <t>Jeff Achille</t>
  </si>
  <si>
    <t>SOOGREE</t>
  </si>
  <si>
    <t xml:space="preserve">PALMIRE </t>
  </si>
  <si>
    <t>Wayne</t>
  </si>
  <si>
    <t>Leo</t>
  </si>
  <si>
    <t>MANNICK</t>
  </si>
  <si>
    <t>Mokshith</t>
  </si>
  <si>
    <t>CHARLETTE</t>
  </si>
  <si>
    <t>Dylan</t>
  </si>
  <si>
    <t>GALANTE</t>
  </si>
  <si>
    <t>J. Cedric</t>
  </si>
  <si>
    <t>MOUTOUSSAMY</t>
  </si>
  <si>
    <t>Gary</t>
  </si>
  <si>
    <t>ANTOINE</t>
  </si>
  <si>
    <t>L'AIGUILLE</t>
  </si>
  <si>
    <t>Mathieu</t>
  </si>
  <si>
    <t>SOBHY</t>
  </si>
  <si>
    <t>Ansh</t>
  </si>
  <si>
    <t>MATELOT</t>
  </si>
  <si>
    <t>Ethane Jean Lucas</t>
  </si>
  <si>
    <t>BERTHELOT</t>
  </si>
  <si>
    <t>Adryel</t>
  </si>
  <si>
    <t>COLOMES</t>
  </si>
  <si>
    <t>Liwayne</t>
  </si>
  <si>
    <t>NULLATAMBY</t>
  </si>
  <si>
    <t>Jonah</t>
  </si>
  <si>
    <t>BRASSE</t>
  </si>
  <si>
    <t>Mykki</t>
  </si>
  <si>
    <t>LEONIDE</t>
  </si>
  <si>
    <t>Samuel Julien</t>
  </si>
  <si>
    <t>CHUTTOO</t>
  </si>
  <si>
    <t>Nick Anderson Ethan</t>
  </si>
  <si>
    <t>KISTOPERSAD</t>
  </si>
  <si>
    <t xml:space="preserve">Abishai </t>
  </si>
  <si>
    <t>BABET</t>
  </si>
  <si>
    <t>Saël</t>
  </si>
  <si>
    <t xml:space="preserve">LAGAILLARDE </t>
  </si>
  <si>
    <t>Louis Daryl Luciano</t>
  </si>
  <si>
    <t>HAMMER-M</t>
  </si>
  <si>
    <t>PERRINE</t>
  </si>
  <si>
    <t>David Emilien</t>
  </si>
  <si>
    <t>ISABELLE</t>
  </si>
  <si>
    <t>Jeremie</t>
  </si>
  <si>
    <t>CARRE</t>
  </si>
  <si>
    <t>Jean Ian</t>
  </si>
  <si>
    <t>TEELWAH</t>
  </si>
  <si>
    <t>Ranveershing</t>
  </si>
  <si>
    <t>Thibaut A.</t>
  </si>
  <si>
    <t>LESPART</t>
  </si>
  <si>
    <t>Yémi Hugo</t>
  </si>
  <si>
    <t>VENKATASAMI</t>
  </si>
  <si>
    <t>Liam</t>
  </si>
  <si>
    <t>HIGH JUMP-M</t>
  </si>
  <si>
    <t>BONCOEUR</t>
  </si>
  <si>
    <t>Jean Denilson Leonardo</t>
  </si>
  <si>
    <t>CATEAU</t>
  </si>
  <si>
    <t>VERTE</t>
  </si>
  <si>
    <t>Noah Michael</t>
  </si>
  <si>
    <t>LUIDIALAM</t>
  </si>
  <si>
    <t>Luca</t>
  </si>
  <si>
    <t>LONG JUMP -M</t>
  </si>
  <si>
    <t xml:space="preserve">RABEAU </t>
  </si>
  <si>
    <t>Cedric</t>
  </si>
  <si>
    <t>CAPDOR</t>
  </si>
  <si>
    <t>Eddy</t>
  </si>
  <si>
    <t xml:space="preserve">PERRINE </t>
  </si>
  <si>
    <t>Hensley</t>
  </si>
  <si>
    <t>PROSPER</t>
  </si>
  <si>
    <t>Yoel</t>
  </si>
  <si>
    <t>Kenny</t>
  </si>
  <si>
    <t>CARVER</t>
  </si>
  <si>
    <t>Kenzo</t>
  </si>
  <si>
    <t>CHARMANTE</t>
  </si>
  <si>
    <t>ISIDORE</t>
  </si>
  <si>
    <t>SHOT PUT-M</t>
  </si>
  <si>
    <t>H. Bernard</t>
  </si>
  <si>
    <t>JULIETTE</t>
  </si>
  <si>
    <t>Jesse Vicenzo</t>
  </si>
  <si>
    <t>NOEL</t>
  </si>
  <si>
    <t xml:space="preserve">Stenio </t>
  </si>
  <si>
    <t>CORNET</t>
  </si>
  <si>
    <t>Railey</t>
  </si>
  <si>
    <t>PERUMAL</t>
  </si>
  <si>
    <t>Shane</t>
  </si>
  <si>
    <t>VICTOR</t>
  </si>
  <si>
    <t>Noah Lucas</t>
  </si>
  <si>
    <t xml:space="preserve">Ryan </t>
  </si>
  <si>
    <t>Christ Dwight</t>
  </si>
  <si>
    <t>BOOLUCK</t>
  </si>
  <si>
    <t>Akilesh</t>
  </si>
  <si>
    <t>RAMSAHAYE</t>
  </si>
  <si>
    <t>Jahnel Wayne</t>
  </si>
  <si>
    <t>MOOTOOVEREN</t>
  </si>
  <si>
    <t>MARDAYMOOTOO</t>
  </si>
  <si>
    <t>Micky</t>
  </si>
  <si>
    <t>Benjamin Javed</t>
  </si>
  <si>
    <t>MARTINE</t>
  </si>
  <si>
    <t>BEGUE</t>
  </si>
  <si>
    <t>Aiden</t>
  </si>
  <si>
    <t>WONG</t>
  </si>
  <si>
    <t xml:space="preserve">Warren </t>
  </si>
  <si>
    <t>Whellan Yahriel</t>
  </si>
  <si>
    <t>LECERF</t>
  </si>
  <si>
    <t>Anjee</t>
  </si>
  <si>
    <t>EMILIEN</t>
  </si>
  <si>
    <t>Lucas James</t>
  </si>
  <si>
    <t xml:space="preserve">FLEUR </t>
  </si>
  <si>
    <t xml:space="preserve">Samuel </t>
  </si>
  <si>
    <t>TRIPLE JUMP-M</t>
  </si>
  <si>
    <t>CUPIDON</t>
  </si>
  <si>
    <t>LIC</t>
  </si>
  <si>
    <t>DATE BIRTH</t>
  </si>
  <si>
    <t>ADDRESS</t>
  </si>
  <si>
    <t>TEL</t>
  </si>
  <si>
    <t>ID CARD No</t>
  </si>
  <si>
    <t>EMAIL</t>
  </si>
  <si>
    <t>STAT</t>
  </si>
  <si>
    <t>FEE</t>
  </si>
  <si>
    <t>26 Avenue Brown Quatre Bornes</t>
  </si>
  <si>
    <t>ATH</t>
  </si>
  <si>
    <t>U10</t>
  </si>
  <si>
    <t>Pointe Aux Piments</t>
  </si>
  <si>
    <t xml:space="preserve">lehochetac@gmail.com </t>
  </si>
  <si>
    <t>HEERAMUN</t>
  </si>
  <si>
    <t>Yash</t>
  </si>
  <si>
    <t>18,Dorade Street B.Du Tombeau</t>
  </si>
  <si>
    <t>U14</t>
  </si>
  <si>
    <t>Sushil Lane Riche Terre</t>
  </si>
  <si>
    <t>PHILIO</t>
  </si>
  <si>
    <t>Killyan</t>
  </si>
  <si>
    <t xml:space="preserve">2,Capitaine Lane Cité Ducray Ste Croix </t>
  </si>
  <si>
    <t>William</t>
  </si>
  <si>
    <t xml:space="preserve">Nhdc C04 Terre Rouge </t>
  </si>
  <si>
    <t>CONAHYE</t>
  </si>
  <si>
    <t>Vivek</t>
  </si>
  <si>
    <t>Cluny</t>
  </si>
  <si>
    <t>5760 7020</t>
  </si>
  <si>
    <t>C0311971904772</t>
  </si>
  <si>
    <t>plracers17@gmail.com</t>
  </si>
  <si>
    <t>Laksha</t>
  </si>
  <si>
    <t>Morc: Ferney R Des Creoles</t>
  </si>
  <si>
    <t>NUNKOO</t>
  </si>
  <si>
    <t>Kheeyan</t>
  </si>
  <si>
    <t>Royal Road Petit Bel Air</t>
  </si>
  <si>
    <t>JASMIN</t>
  </si>
  <si>
    <t>Kendra</t>
  </si>
  <si>
    <t>HINGOO</t>
  </si>
  <si>
    <t xml:space="preserve">Reane </t>
  </si>
  <si>
    <t>Chemin Mosque Vieux G.Port</t>
  </si>
  <si>
    <t>THEODORE</t>
  </si>
  <si>
    <t>Carole</t>
  </si>
  <si>
    <t>Leclezio Street, Curepipe</t>
  </si>
  <si>
    <t>T291089310885B</t>
  </si>
  <si>
    <t>carolet.maa@gmail.com</t>
  </si>
  <si>
    <t>RAD</t>
  </si>
  <si>
    <t>MUTEPFA</t>
  </si>
  <si>
    <t>Tanatswa Jd</t>
  </si>
  <si>
    <t>Ilea 48, Azuri Village</t>
  </si>
  <si>
    <t>info@rocaweb.com</t>
  </si>
  <si>
    <t>CROCKET</t>
  </si>
  <si>
    <t xml:space="preserve">Gerrit </t>
  </si>
  <si>
    <t>Impasse Du Toit Rouge, Coastal Rd, Baie Du Tombeau</t>
  </si>
  <si>
    <t>charlotte.crockett@lighthouse.edu.mu</t>
  </si>
  <si>
    <t>U12</t>
  </si>
  <si>
    <t>LADOUCEUR</t>
  </si>
  <si>
    <t>Alice</t>
  </si>
  <si>
    <t>Lesperance, Trebuchet</t>
  </si>
  <si>
    <t>melissajaonnelad@gmail.com</t>
  </si>
  <si>
    <t>Samuel</t>
  </si>
  <si>
    <t>Notredame Montagne Longue</t>
  </si>
  <si>
    <t>teddyxkool@gmail.com</t>
  </si>
  <si>
    <t>ROUSSEL</t>
  </si>
  <si>
    <t xml:space="preserve">Teagan </t>
  </si>
  <si>
    <t>Morc Mont Choisy</t>
  </si>
  <si>
    <t>aroussel117@gmail.com</t>
  </si>
  <si>
    <t>RAJOO</t>
  </si>
  <si>
    <t>98 Morcellement Asviva, Trou Aux Biches</t>
  </si>
  <si>
    <t>annegret.rajoo@gmail.com</t>
  </si>
  <si>
    <t>Avenue Independence, Bambous</t>
  </si>
  <si>
    <t>Avenue Casca, La Gaulette</t>
  </si>
  <si>
    <t xml:space="preserve">LUCKUNSING </t>
  </si>
  <si>
    <t>Shanay</t>
  </si>
  <si>
    <t>J. Nehru Lane, Saint Pierre</t>
  </si>
  <si>
    <t>L2204170040857</t>
  </si>
  <si>
    <t xml:space="preserve">baptisteclaudine@yahoo.com </t>
  </si>
  <si>
    <t>MACHABEE</t>
  </si>
  <si>
    <t>Ciara</t>
  </si>
  <si>
    <t xml:space="preserve">Avenue Osman St Paul </t>
  </si>
  <si>
    <t>M2005140054293</t>
  </si>
  <si>
    <t>MOHUN</t>
  </si>
  <si>
    <t>Zoyah</t>
  </si>
  <si>
    <t>Allée Jacques, Phoenix</t>
  </si>
  <si>
    <t>M1702130029791</t>
  </si>
  <si>
    <t xml:space="preserve">Lot 42,Morc Vrs, L'Assurance Dagotière </t>
  </si>
  <si>
    <t>J170417004218C</t>
  </si>
  <si>
    <t>LARHUBARBE</t>
  </si>
  <si>
    <t>Joris</t>
  </si>
  <si>
    <t>Dhuny Lane, St Paul</t>
  </si>
  <si>
    <t>L261114012414D</t>
  </si>
  <si>
    <t xml:space="preserve">LARHUBARBE </t>
  </si>
  <si>
    <t>Jolene</t>
  </si>
  <si>
    <t>L170517005387E</t>
  </si>
  <si>
    <t>GUIELDARY</t>
  </si>
  <si>
    <t>Lynnsha</t>
  </si>
  <si>
    <t>La Forge, Quatre Bornes</t>
  </si>
  <si>
    <t>G2810080148151</t>
  </si>
  <si>
    <t>Rue Vendome, Trianon</t>
  </si>
  <si>
    <t>C130698490252D</t>
  </si>
  <si>
    <t>clairjuliane@gmail.com</t>
  </si>
  <si>
    <t>GAYRAUD</t>
  </si>
  <si>
    <t>Aurélie</t>
  </si>
  <si>
    <t>37 Dupin Street, Curepipe</t>
  </si>
  <si>
    <t>15DF27197</t>
  </si>
  <si>
    <t>a.gayraud.mu@gmail.com</t>
  </si>
  <si>
    <t>SADIAPPA CHETTY</t>
  </si>
  <si>
    <t xml:space="preserve">Kerly </t>
  </si>
  <si>
    <t>65C, Boundary Road, Quatre Bornes</t>
  </si>
  <si>
    <t>niktoo_291288@hotmail.com</t>
  </si>
  <si>
    <t>Avenue Des Pinsons Morcellement, Belle-Vue Phare, Albion</t>
  </si>
  <si>
    <t>sonia.desire@yahoo.com</t>
  </si>
  <si>
    <t>ITHIER</t>
  </si>
  <si>
    <t>Camille</t>
  </si>
  <si>
    <t>Avenue Roche Brunes, Beau Bassin</t>
  </si>
  <si>
    <t>rlyne10@hotmai.com</t>
  </si>
  <si>
    <t>COLLARD</t>
  </si>
  <si>
    <t>Safia Liza</t>
  </si>
  <si>
    <t>55-56 Avenue Des Bengalis, Terre D'Albion, Albion</t>
  </si>
  <si>
    <t>david.collard@emotionsdmc.com</t>
  </si>
  <si>
    <t>NURSIMLOO</t>
  </si>
  <si>
    <t>Marie Celya Elloane</t>
  </si>
  <si>
    <t>Einstein Street Cité Malherbes, Curepipe</t>
  </si>
  <si>
    <t>anna_ori@live.fr</t>
  </si>
  <si>
    <t>BAUDA</t>
  </si>
  <si>
    <t>Angel Gabrielle Emilie</t>
  </si>
  <si>
    <t>Lot 64, Morcellementvrs, Geoffroy Road, Bambous, 90104</t>
  </si>
  <si>
    <t>christrophe.bauda101@gmail.com</t>
  </si>
  <si>
    <t xml:space="preserve">Ange Maeva Emilie </t>
  </si>
  <si>
    <t>VISMER</t>
  </si>
  <si>
    <t xml:space="preserve">Caleb </t>
  </si>
  <si>
    <t>21 A Flamboyant Ave Tamarin</t>
  </si>
  <si>
    <t>lvismer@gmail.com</t>
  </si>
  <si>
    <t>James S</t>
  </si>
  <si>
    <t>Govt Q. M2, Hugh Otter Barry St, Floreal</t>
  </si>
  <si>
    <t>59847978</t>
  </si>
  <si>
    <t>james.larose@yahoo.com</t>
  </si>
  <si>
    <t>COA</t>
  </si>
  <si>
    <t xml:space="preserve">Shirley </t>
  </si>
  <si>
    <t xml:space="preserve">Lauryn </t>
  </si>
  <si>
    <t>laurynlarosez@gmail.com</t>
  </si>
  <si>
    <t>ETWARY</t>
  </si>
  <si>
    <t xml:space="preserve">Satyam </t>
  </si>
  <si>
    <t>Royal Road Mont Fertile, New Grove</t>
  </si>
  <si>
    <t>shivametwary55@gmail.com</t>
  </si>
  <si>
    <t>ALEXIS</t>
  </si>
  <si>
    <t>Michel S.</t>
  </si>
  <si>
    <t>Block A6, Smf Quarters Vacoas</t>
  </si>
  <si>
    <t>sylvio4715@gmail.com</t>
  </si>
  <si>
    <t>BALISSON</t>
  </si>
  <si>
    <t xml:space="preserve">Leonna </t>
  </si>
  <si>
    <t>Jasmin Lane, Louis De Rochecouste, F. Side</t>
  </si>
  <si>
    <t>Winston Churchill St. Cité L'Oiseau</t>
  </si>
  <si>
    <t>corinnenjm04@yahoo.com</t>
  </si>
  <si>
    <t>Blk B2, C. Dickens St. Cite L'Oiseau, Floreal</t>
  </si>
  <si>
    <t>chloemanal32@gmail.com</t>
  </si>
  <si>
    <t>Blk A4, R. Burns, C. L'Oiseaux, Floreal</t>
  </si>
  <si>
    <t>dimitryplacatour@gmail.com</t>
  </si>
  <si>
    <t>AZA</t>
  </si>
  <si>
    <t>Gamaliel</t>
  </si>
  <si>
    <t>Nhdc C03 Cite Malherbes, Curepipe</t>
  </si>
  <si>
    <t>sandrabienaime0293@gmail.com</t>
  </si>
  <si>
    <t>HURPAUL</t>
  </si>
  <si>
    <t>Aimery</t>
  </si>
  <si>
    <t>Rue Daruty De Grandpre, Curepipe</t>
  </si>
  <si>
    <t>laura.hurpaul@gmail.com</t>
  </si>
  <si>
    <t>8 Rue Avrillon, Morc. Raffray, Curepipe</t>
  </si>
  <si>
    <t>Rue Commerson, Curepipe</t>
  </si>
  <si>
    <t>deon78938@gmail.com</t>
  </si>
  <si>
    <t>Hardline St Robinson,  Curepipe</t>
  </si>
  <si>
    <t>jeanclaudemoonsamy@gmail.com</t>
  </si>
  <si>
    <t>CHINIAH</t>
  </si>
  <si>
    <t xml:space="preserve">Kyel </t>
  </si>
  <si>
    <t>Cite De Versailles, Forest-Side</t>
  </si>
  <si>
    <t>MARIE LOUISE</t>
  </si>
  <si>
    <t xml:space="preserve">Shane </t>
  </si>
  <si>
    <t>Ollite Lane, Camp Caval, Curepipe</t>
  </si>
  <si>
    <t>F8, Cite Atlee, Forest-Side</t>
  </si>
  <si>
    <t>R1608040130404</t>
  </si>
  <si>
    <t>damienrosette07@gmail.com</t>
  </si>
  <si>
    <t>ECUMOIRE</t>
  </si>
  <si>
    <t>Brigitte</t>
  </si>
  <si>
    <t>11 Rue B. De St Pierre, Malherbes B, Cpe</t>
  </si>
  <si>
    <t>D191061291999E</t>
  </si>
  <si>
    <t>brigitteecumoire1910@gmail.com</t>
  </si>
  <si>
    <t xml:space="preserve">Laval </t>
  </si>
  <si>
    <t>E011060291819F</t>
  </si>
  <si>
    <t>gerard97440@icloud.com</t>
  </si>
  <si>
    <t>A-Claire</t>
  </si>
  <si>
    <t>11 Rue B. De St Pierre Malherbes B, Cpe</t>
  </si>
  <si>
    <t>E0806973002697</t>
  </si>
  <si>
    <t>anne-claireecumoire@gmail.com</t>
  </si>
  <si>
    <t>NTO</t>
  </si>
  <si>
    <t>Evelyn</t>
  </si>
  <si>
    <t>E2711863045334</t>
  </si>
  <si>
    <t>eve2786@outlook.com</t>
  </si>
  <si>
    <t xml:space="preserve">Vincent </t>
  </si>
  <si>
    <t>C20128313025C</t>
  </si>
  <si>
    <t>vincent.crouche@yahoo.com</t>
  </si>
  <si>
    <t>ALLADEE</t>
  </si>
  <si>
    <t>Ilan</t>
  </si>
  <si>
    <t>27, Ave Des Marlins, Tamarin</t>
  </si>
  <si>
    <t>5257-0049</t>
  </si>
  <si>
    <t>shalini.alladee@gmail.com</t>
  </si>
  <si>
    <t>Luca </t>
  </si>
  <si>
    <t>Adryaan</t>
  </si>
  <si>
    <t xml:space="preserve">Rés. Mère Thérésa, Triolet </t>
  </si>
  <si>
    <t>ARSENIUS</t>
  </si>
  <si>
    <t>Larissa</t>
  </si>
  <si>
    <t xml:space="preserve">9,Impasse Rouillard Baie Du Tombeau </t>
  </si>
  <si>
    <t>Rue Capitaine, Cité Briqueterie, Ste. Croix</t>
  </si>
  <si>
    <t>No 14 Res. Mere Theresa, Triolet</t>
  </si>
  <si>
    <t>D02 Nhdc, Terre Rouge</t>
  </si>
  <si>
    <t>Timeo</t>
  </si>
  <si>
    <t>Nhdc C04, Terre Rouge</t>
  </si>
  <si>
    <t>PETIT</t>
  </si>
  <si>
    <t>Clyvan</t>
  </si>
  <si>
    <t>H24, Rue Des Vignes, B. Du Tombeau</t>
  </si>
  <si>
    <t>P1911873841236</t>
  </si>
  <si>
    <t>championpetit2017@gmail.com</t>
  </si>
  <si>
    <t>LEROND</t>
  </si>
  <si>
    <t>Tyra</t>
  </si>
  <si>
    <t>H3 Pavillion St.,Cité Illois B. Du Tombeau</t>
  </si>
  <si>
    <t>Tyron</t>
  </si>
  <si>
    <t>Janot</t>
  </si>
  <si>
    <t xml:space="preserve">Mhc B74, Le Hochet, Terre Rouge </t>
  </si>
  <si>
    <t>F2202814609064</t>
  </si>
  <si>
    <t xml:space="preserve">janotfra222@gmail.com </t>
  </si>
  <si>
    <t xml:space="preserve">Christianne </t>
  </si>
  <si>
    <t>57036137</t>
  </si>
  <si>
    <t>R1509814604717</t>
  </si>
  <si>
    <t>christiannefra222@gmail.com</t>
  </si>
  <si>
    <t>F0805050076344</t>
  </si>
  <si>
    <t xml:space="preserve">oliverfra0805@gmail.com </t>
  </si>
  <si>
    <t>F2810070148658</t>
  </si>
  <si>
    <t xml:space="preserve">dariusfra2810@gmail.com </t>
  </si>
  <si>
    <t>CLOVIS</t>
  </si>
  <si>
    <t xml:space="preserve">Prinncesska </t>
  </si>
  <si>
    <t>Chemin Muslim, Pte Aux Piments</t>
  </si>
  <si>
    <t>C191208000137E</t>
  </si>
  <si>
    <t>josiqueperticot2508@gmail.com</t>
  </si>
  <si>
    <t>Magalie</t>
  </si>
  <si>
    <t xml:space="preserve">160,Morc Maison Blanche, Pamplemousses </t>
  </si>
  <si>
    <t>L040483380907F</t>
  </si>
  <si>
    <t>Didier</t>
  </si>
  <si>
    <t>L301279380387B</t>
  </si>
  <si>
    <t>Jaden</t>
  </si>
  <si>
    <t>L0709140095676</t>
  </si>
  <si>
    <t>Micah</t>
  </si>
  <si>
    <t>MALLET</t>
  </si>
  <si>
    <t>Arnaud</t>
  </si>
  <si>
    <t>29, Ter De Rosnay St. B.Bassin</t>
  </si>
  <si>
    <t>M2310754102827</t>
  </si>
  <si>
    <t xml:space="preserve">CATHERINE </t>
  </si>
  <si>
    <t>Richard</t>
  </si>
  <si>
    <t xml:space="preserve">Route Royale, Pamplemousses </t>
  </si>
  <si>
    <t>C131173461232A</t>
  </si>
  <si>
    <t>Amy</t>
  </si>
  <si>
    <t>C1605120056629</t>
  </si>
  <si>
    <t xml:space="preserve">Josique </t>
  </si>
  <si>
    <t>P2508870401105</t>
  </si>
  <si>
    <t xml:space="preserve">josiqueperticot2508@gmail.com </t>
  </si>
  <si>
    <t xml:space="preserve">Ezechiel </t>
  </si>
  <si>
    <t>F020506007406D</t>
  </si>
  <si>
    <t xml:space="preserve">HEERAMUN   </t>
  </si>
  <si>
    <t>Abhishek</t>
  </si>
  <si>
    <t>18, Dorade Street, B. Du Tombeau</t>
  </si>
  <si>
    <t>Harrish</t>
  </si>
  <si>
    <t>18,Elizabeth Ville, Baie Du Tombeau</t>
  </si>
  <si>
    <t>H050869030137C</t>
  </si>
  <si>
    <t xml:space="preserve">Morc. Raffray Le Hochet Terre Rouge </t>
  </si>
  <si>
    <t>Khurveenah</t>
  </si>
  <si>
    <t>B0809870401305</t>
  </si>
  <si>
    <t>Kervleclerc@gmail.com</t>
  </si>
  <si>
    <t>AMEER</t>
  </si>
  <si>
    <t>Guiliano</t>
  </si>
  <si>
    <t>3G, Independence Avenue, Bambous</t>
  </si>
  <si>
    <t>A140569300815G</t>
  </si>
  <si>
    <t>ga362@yahoo.com</t>
  </si>
  <si>
    <t>Gilles</t>
  </si>
  <si>
    <t>Mhc B74 Le Hochet, Terre Touge</t>
  </si>
  <si>
    <t>F0109542302401</t>
  </si>
  <si>
    <t>gillesfra0109@gmail.com</t>
  </si>
  <si>
    <t>MOHONO-NAIKO</t>
  </si>
  <si>
    <t>Bagheeawon</t>
  </si>
  <si>
    <t>325 Route Menagerie, Cassis</t>
  </si>
  <si>
    <t>M140363110207F</t>
  </si>
  <si>
    <t>naikoashock14@gmail.com</t>
  </si>
  <si>
    <t>LEGENTIL</t>
  </si>
  <si>
    <t>Steeves</t>
  </si>
  <si>
    <t>B3 Rosier, Residence Barkly, Beau Bassin</t>
  </si>
  <si>
    <t>5758 2998</t>
  </si>
  <si>
    <t>L220270380583F</t>
  </si>
  <si>
    <t>legentilsteeves@gmail.com</t>
  </si>
  <si>
    <t>Gungadhur Lane, Palma, Q. Bornes</t>
  </si>
  <si>
    <t>22, Cossigny Street, Curepipe</t>
  </si>
  <si>
    <t>APPEGADOO</t>
  </si>
  <si>
    <t xml:space="preserve">Aaron </t>
  </si>
  <si>
    <t>9A, Cassidy St. Quatre Bornes</t>
  </si>
  <si>
    <t>aaron.appegadoo@cips.me</t>
  </si>
  <si>
    <t>Mike</t>
  </si>
  <si>
    <t>Boolaky Lane, Midlands, Curepipe</t>
  </si>
  <si>
    <t>F0507632909361</t>
  </si>
  <si>
    <t>mikefelicite572@gmail.com</t>
  </si>
  <si>
    <t>SAUTRELLE</t>
  </si>
  <si>
    <t>Isabelle</t>
  </si>
  <si>
    <t>Chaline Street,Souillac</t>
  </si>
  <si>
    <t>dominiqua05@gmail.com</t>
  </si>
  <si>
    <t>HÉLÈNE</t>
  </si>
  <si>
    <t>Adriano</t>
  </si>
  <si>
    <t>Royal Road Batimarias</t>
  </si>
  <si>
    <t>LABONNE</t>
  </si>
  <si>
    <t>Hans</t>
  </si>
  <si>
    <t>Royal Road, Plein-Bois, L'Escalier</t>
  </si>
  <si>
    <t>hanslabonne04@gmail.com</t>
  </si>
  <si>
    <t>CHAPLIN</t>
  </si>
  <si>
    <t>Anna Rose</t>
  </si>
  <si>
    <t xml:space="preserve">61A, Allée W. Le Blanc, St Paul, Vacoas </t>
  </si>
  <si>
    <t>nixchaplin@gmail.com</t>
  </si>
  <si>
    <t xml:space="preserve">Lakshya </t>
  </si>
  <si>
    <t xml:space="preserve">Royal Road, Riviere Des Creoles </t>
  </si>
  <si>
    <t>B1501130010969</t>
  </si>
  <si>
    <t>SADOO</t>
  </si>
  <si>
    <t>Jake</t>
  </si>
  <si>
    <t>Morc. Ferney, Riviere Des Creoles</t>
  </si>
  <si>
    <t>S2903120025150</t>
  </si>
  <si>
    <t>gilbertsadoo@yahoo.com</t>
  </si>
  <si>
    <t>B1003110034107</t>
  </si>
  <si>
    <t>B30060610384</t>
  </si>
  <si>
    <t>D1503040054841</t>
  </si>
  <si>
    <t>ERRIAH</t>
  </si>
  <si>
    <t>Soriadev</t>
  </si>
  <si>
    <t>Ave Bissesur, Palma, Quatre Bornes</t>
  </si>
  <si>
    <t>E0910581106840</t>
  </si>
  <si>
    <t>rajen1958@yahoo.com</t>
  </si>
  <si>
    <t>REMILLAH</t>
  </si>
  <si>
    <t>Corine</t>
  </si>
  <si>
    <t>L3, Bougainvillee, La Caverne, Vacoas</t>
  </si>
  <si>
    <t>C240571300271A</t>
  </si>
  <si>
    <t>cremila@hotmail.com</t>
  </si>
  <si>
    <t>NAD</t>
  </si>
  <si>
    <t>GELLE</t>
  </si>
  <si>
    <t>Megane C.</t>
  </si>
  <si>
    <t>64, Thomson Rd, Vacoas</t>
  </si>
  <si>
    <t>G0511030181910</t>
  </si>
  <si>
    <t>chmeg@hotmail.com</t>
  </si>
  <si>
    <t>L. Mario</t>
  </si>
  <si>
    <t xml:space="preserve">Ave Delonix Cite La Caverne Vacoas </t>
  </si>
  <si>
    <t>A1109604315529</t>
  </si>
  <si>
    <t>agathemario@yahoo.com</t>
  </si>
  <si>
    <t>Elisha R.</t>
  </si>
  <si>
    <t xml:space="preserve">79 Morc Sunset Ville Lacaverne Vacoas </t>
  </si>
  <si>
    <t>J3005130064364</t>
  </si>
  <si>
    <t>Neil Y</t>
  </si>
  <si>
    <t>79 Sunsetville La Caverne No 1 Vacoas</t>
  </si>
  <si>
    <t>J0610160109561</t>
  </si>
  <si>
    <t xml:space="preserve">Cherynne </t>
  </si>
  <si>
    <t>A2 Nonodorah St Res La Caverne Vacoas</t>
  </si>
  <si>
    <t>A121014010793A</t>
  </si>
  <si>
    <t>sistasepho@yahoo.com</t>
  </si>
  <si>
    <t>OMAR</t>
  </si>
  <si>
    <t>Clyde P.</t>
  </si>
  <si>
    <t>Beekun Lane, 15 Cantons, Vacoas</t>
  </si>
  <si>
    <t>O060412003883B</t>
  </si>
  <si>
    <t>J. Curtis S.</t>
  </si>
  <si>
    <t>Beekun Lane 15 Cantons Vacoas</t>
  </si>
  <si>
    <t>O1408100097763</t>
  </si>
  <si>
    <t xml:space="preserve">Stephanie </t>
  </si>
  <si>
    <t xml:space="preserve">15 Beekun Lane 15 Canton Vacoas </t>
  </si>
  <si>
    <t>V2105773017399</t>
  </si>
  <si>
    <t>27, Cretin Lane, C. Le Vieux, R. Hill</t>
  </si>
  <si>
    <t>ranveerteelwah@gmail.com</t>
  </si>
  <si>
    <t>28, Derosnay St. Beau Bassin</t>
  </si>
  <si>
    <t>49, Stafford Mayor St. Plaisance, R Hill</t>
  </si>
  <si>
    <t>59899953</t>
  </si>
  <si>
    <t>rymifa@intnet.mu</t>
  </si>
  <si>
    <t>Aurelien</t>
  </si>
  <si>
    <t>471, Robert Edward Hart St, R. Hill</t>
  </si>
  <si>
    <t>j.guylene@yahoo.fr</t>
  </si>
  <si>
    <t>jeanrvp@gmail.com</t>
  </si>
  <si>
    <t>HERVEY</t>
  </si>
  <si>
    <t>Jean Eric</t>
  </si>
  <si>
    <t>104 Rte. D'Argent, Camp Le Vieux</t>
  </si>
  <si>
    <t>57045863</t>
  </si>
  <si>
    <t>BEYLEFIELD</t>
  </si>
  <si>
    <t>Joshua</t>
  </si>
  <si>
    <t xml:space="preserve">Coastal Rd, Roches Noires </t>
  </si>
  <si>
    <t>hayley@gingerberry.co.za</t>
  </si>
  <si>
    <t>CROCKETT</t>
  </si>
  <si>
    <t>Cayden</t>
  </si>
  <si>
    <t>Imp Du T. Rouge, Coastal Rd, Tombeau Bay</t>
  </si>
  <si>
    <t xml:space="preserve">charlotte.crockett@lighthouse.edu.mu </t>
  </si>
  <si>
    <t>FIRJUN</t>
  </si>
  <si>
    <t>Elicia</t>
  </si>
  <si>
    <t>Mandiram Rd, Solitude, Triolet</t>
  </si>
  <si>
    <t>firjhunleit700@gmail.com</t>
  </si>
  <si>
    <t>FRANCIS</t>
  </si>
  <si>
    <t xml:space="preserve">Sébastien </t>
  </si>
  <si>
    <t xml:space="preserve">Débarcadère, Poudre D'Or Village </t>
  </si>
  <si>
    <t>Royal Rd, Chemin Cayeux, Bain Boeuf</t>
  </si>
  <si>
    <t>caroline.hughes2018@gmail.com</t>
  </si>
  <si>
    <t>KIAMTIA</t>
  </si>
  <si>
    <t>Mahe</t>
  </si>
  <si>
    <t>Coastal Road, Grand Gaube</t>
  </si>
  <si>
    <t>sallykiamtia@gmail.com</t>
  </si>
  <si>
    <t>Rujeko</t>
  </si>
  <si>
    <t>NEELADOO</t>
  </si>
  <si>
    <t xml:space="preserve">Jahven </t>
  </si>
  <si>
    <t>Nhdc, L'Esperance Piton</t>
  </si>
  <si>
    <t>curtis-juliet@yahoo.com</t>
  </si>
  <si>
    <t>UYS</t>
  </si>
  <si>
    <t xml:space="preserve">Henco </t>
  </si>
  <si>
    <t>La Louisa, Belle Vue Harel</t>
  </si>
  <si>
    <t>roeline@absamail.co.za</t>
  </si>
  <si>
    <t>SOOKURUN</t>
  </si>
  <si>
    <t>Phenicia</t>
  </si>
  <si>
    <t>Ave Les Vieux Banians, Balaclava</t>
  </si>
  <si>
    <t>sookurunp@gmail.com</t>
  </si>
  <si>
    <t>TONTA</t>
  </si>
  <si>
    <t>Jamel Shaun</t>
  </si>
  <si>
    <t>B12 L'Esperance Piton, NHDC Azure</t>
  </si>
  <si>
    <t>jameltonta07@gmail.com</t>
  </si>
  <si>
    <t>Jimmy</t>
  </si>
  <si>
    <t xml:space="preserve">Nhdc, L'Espérance Piton </t>
  </si>
  <si>
    <t xml:space="preserve">teddyxkool@gmail.com </t>
  </si>
  <si>
    <t xml:space="preserve">TONTA </t>
  </si>
  <si>
    <t>Selena</t>
  </si>
  <si>
    <t>Les Vieux Banians, Balaclava</t>
  </si>
  <si>
    <t>antoniomadoo@yahoo.com</t>
  </si>
  <si>
    <t>MLAMBO</t>
  </si>
  <si>
    <t>Maia</t>
  </si>
  <si>
    <t>F06, Les Corsaires, Mon Choisy</t>
  </si>
  <si>
    <t>Jackie.mlambo@lighthouse.edu.mu</t>
  </si>
  <si>
    <t>Wesley</t>
  </si>
  <si>
    <t>Claudine</t>
  </si>
  <si>
    <t>C4, Cité Palmerstone, Phoenix</t>
  </si>
  <si>
    <t>'baptisteclaudine@yahoo.com'</t>
  </si>
  <si>
    <t>Jean José</t>
  </si>
  <si>
    <t>CHOWRIMOOTOO</t>
  </si>
  <si>
    <t xml:space="preserve">Elisha </t>
  </si>
  <si>
    <t>E1, Cité Palmerstone, Phoenix</t>
  </si>
  <si>
    <t>baptisteclaudine@yahoo.com</t>
  </si>
  <si>
    <t>Gwenael</t>
  </si>
  <si>
    <t>15 Cantons, Imp, Calimaye, Vacoas</t>
  </si>
  <si>
    <t>Orthos</t>
  </si>
  <si>
    <t>G1, Cité Palmerstone, Phoenix</t>
  </si>
  <si>
    <t>Nicolas</t>
  </si>
  <si>
    <t>F2, Cité Palmerstone, Phoenix</t>
  </si>
  <si>
    <t>HOSANY</t>
  </si>
  <si>
    <t>Amelia</t>
  </si>
  <si>
    <t>P5, Cité Palmerstone, Phoenix</t>
  </si>
  <si>
    <t>Ave. Freeland, Glen Park, Vacoas</t>
  </si>
  <si>
    <t>D1, Cité Palmerstone, Phoenix</t>
  </si>
  <si>
    <t>Wendoline</t>
  </si>
  <si>
    <t>F4, Cité Palmerstone, Phoenix</t>
  </si>
  <si>
    <t>Alaina</t>
  </si>
  <si>
    <t>QUATRE BORNES</t>
  </si>
  <si>
    <t>Rubain</t>
  </si>
  <si>
    <t>M6, Cité Palmerstone, Phoenix</t>
  </si>
  <si>
    <t>SIROP</t>
  </si>
  <si>
    <t>Siloe</t>
  </si>
  <si>
    <t>O6, Cité Palmerstone, Phoenix</t>
  </si>
  <si>
    <t>SEVENE</t>
  </si>
  <si>
    <t xml:space="preserve">Natalia </t>
  </si>
  <si>
    <t>H2, Cité Palmerstone, Phoenix</t>
  </si>
  <si>
    <t>SIBARTIE D'SA</t>
  </si>
  <si>
    <t>Neha</t>
  </si>
  <si>
    <t>Dreamton Park, Ave. Tulipe, Sodnac</t>
  </si>
  <si>
    <t>L4, Cité Palmerstone, Phoenix</t>
  </si>
  <si>
    <t>66 Courchamps, Moka</t>
  </si>
  <si>
    <t>5857-0549</t>
  </si>
  <si>
    <t>C150149</t>
  </si>
  <si>
    <t>michaelkeeling6@gmail.com</t>
  </si>
  <si>
    <t>C150146</t>
  </si>
  <si>
    <t>THOMPSON</t>
  </si>
  <si>
    <t>Kaylee</t>
  </si>
  <si>
    <t>A18 R. Island, Res. Trianon, Phoenix</t>
  </si>
  <si>
    <t>5739-7145</t>
  </si>
  <si>
    <t>18HF10468</t>
  </si>
  <si>
    <t>elodie.thompson@gmail.com</t>
  </si>
  <si>
    <t>45, Morcellement Courchamps, Moka</t>
  </si>
  <si>
    <t>5253-5605</t>
  </si>
  <si>
    <t>P0701872900265</t>
  </si>
  <si>
    <t>josteciuk@gmail.com</t>
  </si>
  <si>
    <t>S1710828203635</t>
  </si>
  <si>
    <t>Gabriel</t>
  </si>
  <si>
    <t>Ilot Fortier, Black River, Case Noyale</t>
  </si>
  <si>
    <t>A07385394</t>
  </si>
  <si>
    <t>anneli.is.here@gmail.com</t>
  </si>
  <si>
    <t>Victor</t>
  </si>
  <si>
    <t>55-59 Ave. Des Bengalis, Terre D'Albion</t>
  </si>
  <si>
    <t>C131143</t>
  </si>
  <si>
    <t>WYNESS</t>
  </si>
  <si>
    <t>Zack</t>
  </si>
  <si>
    <t>11A, Leclezio St, Curepipe</t>
  </si>
  <si>
    <t>5784-4519</t>
  </si>
  <si>
    <t>sharnawyness@gmail.com</t>
  </si>
  <si>
    <t>Reece</t>
  </si>
  <si>
    <t>LANGWORTHY</t>
  </si>
  <si>
    <t xml:space="preserve">Royal Road, Alma </t>
  </si>
  <si>
    <t xml:space="preserve">joslaos@gmail.com </t>
  </si>
  <si>
    <t>Phoebe</t>
  </si>
  <si>
    <t>HETT</t>
  </si>
  <si>
    <t xml:space="preserve">Jade </t>
  </si>
  <si>
    <t>Souvenirs, Royal Road, Moka</t>
  </si>
  <si>
    <t>nathalie_hett@gmail.com</t>
  </si>
  <si>
    <t>C13 Ave. C. Baudelaire, Malherbes, Curepipe</t>
  </si>
  <si>
    <t>5710-5646</t>
  </si>
  <si>
    <t>ricardo.mariefrance@gmail.com</t>
  </si>
  <si>
    <t>8, Morcellement Falaise, Tamarin</t>
  </si>
  <si>
    <t>5254 3450</t>
  </si>
  <si>
    <t>annechristine.thomas@mio.mu</t>
  </si>
  <si>
    <t xml:space="preserve">Léo </t>
  </si>
  <si>
    <t>37, Dupin Street, Curepipe</t>
  </si>
  <si>
    <t xml:space="preserve">Paulin </t>
  </si>
  <si>
    <t xml:space="preserve">37 Dupin Street, Curepipe </t>
  </si>
  <si>
    <t>CHAN LOW</t>
  </si>
  <si>
    <t xml:space="preserve">Dominique </t>
  </si>
  <si>
    <t>7, Impasse Rawat, Beau Bassin</t>
  </si>
  <si>
    <t>C2702812901687</t>
  </si>
  <si>
    <t>dominique.chanlow@kinouete.mu</t>
  </si>
  <si>
    <t>Lot 644, Ave. Jasmin, Albion</t>
  </si>
  <si>
    <t>tiamorella11@gmail.com</t>
  </si>
  <si>
    <t>Baldeo Chummun Road, Solitude, Triolet</t>
  </si>
  <si>
    <t>nokheedahanusha@gmail.com</t>
  </si>
  <si>
    <t>Henri</t>
  </si>
  <si>
    <t>64, Avenue La Paix,  Res. Kennedy, Q. Bornes</t>
  </si>
  <si>
    <t>T1511484320938</t>
  </si>
  <si>
    <t>henri.theodore@yahoo.com</t>
  </si>
  <si>
    <t>Dan</t>
  </si>
  <si>
    <t>Avenue Les Vieux Banians, Balaclava</t>
  </si>
  <si>
    <t>ROMEO</t>
  </si>
  <si>
    <t xml:space="preserve">Jean Philippe Kersley </t>
  </si>
  <si>
    <t xml:space="preserve">No 507, Morc Pinewood Garden Wooton </t>
  </si>
  <si>
    <t>R110182180038E</t>
  </si>
  <si>
    <t>ANTOINETTE</t>
  </si>
  <si>
    <t>25, Pierre Simonet, Morc. Medine, Canot</t>
  </si>
  <si>
    <t>5734-6505</t>
  </si>
  <si>
    <t>sandrine.antoinette@gmail.com</t>
  </si>
  <si>
    <t>RABOT</t>
  </si>
  <si>
    <t>Sabrina</t>
  </si>
  <si>
    <t>Seesunkur Road, Quartier Militaire</t>
  </si>
  <si>
    <t>R051280380095G</t>
  </si>
  <si>
    <t>srabot@synergy.mu</t>
  </si>
  <si>
    <t>Route Bassin, Quatre Bornes</t>
  </si>
  <si>
    <t>C0602933004192</t>
  </si>
  <si>
    <t>jiane93@hotmail.com</t>
  </si>
  <si>
    <t>Ave De La Dignite, Res. Ken., Q. Bornes</t>
  </si>
  <si>
    <t>S250591302072E</t>
  </si>
  <si>
    <t>krystofer0025@gmail.com</t>
  </si>
  <si>
    <t>HITIE</t>
  </si>
  <si>
    <t>Jocelyn</t>
  </si>
  <si>
    <t>134 Imp Sir V - Naz Quatre Bornes</t>
  </si>
  <si>
    <t>H171050013084F</t>
  </si>
  <si>
    <t>j.hitie@intnet.mu</t>
  </si>
  <si>
    <t>MOMPLE</t>
  </si>
  <si>
    <t>Enzo</t>
  </si>
  <si>
    <t>A65, Aveue Farquar, Quatre Bornes</t>
  </si>
  <si>
    <t>thierry26feb@hotmail.com</t>
  </si>
  <si>
    <t>RAMLOLL</t>
  </si>
  <si>
    <t>Bhameswar</t>
  </si>
  <si>
    <t xml:space="preserve">Royal Road Pte Aux Piment </t>
  </si>
  <si>
    <t>B0705770400963</t>
  </si>
  <si>
    <t>CHITTOO</t>
  </si>
  <si>
    <t xml:space="preserve">Ashish </t>
  </si>
  <si>
    <t>Avenue Azalees Cnr Ssr, Q. Bornes</t>
  </si>
  <si>
    <t>ashishchittoo@gmail.com</t>
  </si>
  <si>
    <t>CUSTNEA</t>
  </si>
  <si>
    <t>Dhavind</t>
  </si>
  <si>
    <t>Route Vingta, Solferino, Vacoas</t>
  </si>
  <si>
    <t>acust2908@gmail.com</t>
  </si>
  <si>
    <t>DURHONE</t>
  </si>
  <si>
    <t>Cillver</t>
  </si>
  <si>
    <t>Royal Road,Queen Victoria, Flacq</t>
  </si>
  <si>
    <t>cillverdurhone@gmail.com</t>
  </si>
  <si>
    <t xml:space="preserve">Delson </t>
  </si>
  <si>
    <t>Gutty Road, Queen Victoria, Flacq</t>
  </si>
  <si>
    <t>DUSSARAM</t>
  </si>
  <si>
    <t>Shyaveen</t>
  </si>
  <si>
    <t>School Lane, Dagotiere</t>
  </si>
  <si>
    <t>vshyaveen0308@gmail.com</t>
  </si>
  <si>
    <t>JHOWRY</t>
  </si>
  <si>
    <t>Pravish</t>
  </si>
  <si>
    <t>Ruisseau,  Montagne Longue</t>
  </si>
  <si>
    <t>rebabajee@gmail.com</t>
  </si>
  <si>
    <t>108, Ste. Marie St, Le Cornu, Ste. Croix</t>
  </si>
  <si>
    <t>mohpow@yahoo.com</t>
  </si>
  <si>
    <t>MARIETTE</t>
  </si>
  <si>
    <t>Jayson</t>
  </si>
  <si>
    <t>12, Alexandre Bonnefin, Roche Bois</t>
  </si>
  <si>
    <t>murv1@live.com</t>
  </si>
  <si>
    <t>NADASSEN</t>
  </si>
  <si>
    <t>Kovindarajen</t>
  </si>
  <si>
    <t>14, Avenue Trianon, Quatre Bornes</t>
  </si>
  <si>
    <t>kovindarajen@yahoo.com</t>
  </si>
  <si>
    <t>Rue Alexandre Bonnefin, Roche Bois</t>
  </si>
  <si>
    <t>SALVARA</t>
  </si>
  <si>
    <t xml:space="preserve">Edwardo </t>
  </si>
  <si>
    <t>Queen Victoria, Flacq</t>
  </si>
  <si>
    <t>5 7249961</t>
  </si>
  <si>
    <t>edwardosalvara@hotmail.com</t>
  </si>
  <si>
    <t>PAUL</t>
  </si>
  <si>
    <t>Karl</t>
  </si>
  <si>
    <t>Robert Scott St. Res La Cure, Port Louis</t>
  </si>
  <si>
    <t>P220857382978F</t>
  </si>
  <si>
    <t>emmanueljv@yahoo.com</t>
  </si>
  <si>
    <t>Marina</t>
  </si>
  <si>
    <t>Lot 6, John Brodie, R. Bois, T. Rouge</t>
  </si>
  <si>
    <t>P100969381720A</t>
  </si>
  <si>
    <t>Murvyn</t>
  </si>
  <si>
    <t>108, Rte Le Cornu, Ste. Croix</t>
  </si>
  <si>
    <t>LABUTTE</t>
  </si>
  <si>
    <t>Méloé</t>
  </si>
  <si>
    <t>17, Rue Higginson, Ste Croix</t>
  </si>
  <si>
    <t>L2903170037969</t>
  </si>
  <si>
    <t>Res. La Cure, Port Louis</t>
  </si>
  <si>
    <t>Canal Lane, Palma, Quatre Bornes</t>
  </si>
  <si>
    <t>pnfleur@yahoo.com</t>
  </si>
  <si>
    <t>JHOOMUCK</t>
  </si>
  <si>
    <t>Cheetanund</t>
  </si>
  <si>
    <t>Neermul Road Upper Dagotiere</t>
  </si>
  <si>
    <t>5792 5685</t>
  </si>
  <si>
    <t>J3012823200156</t>
  </si>
  <si>
    <t>rishijhoomuck3012@gmail.com</t>
  </si>
  <si>
    <t>Sunil</t>
  </si>
  <si>
    <t>Lot 6, Rue John Brodie, R.Bois, P.Louis</t>
  </si>
  <si>
    <t>M1508673817598</t>
  </si>
  <si>
    <t>GHUNASHAM</t>
  </si>
  <si>
    <t>Khooshiram</t>
  </si>
  <si>
    <t>Poteeram Lane, Triolet</t>
  </si>
  <si>
    <t>G170590040054B</t>
  </si>
  <si>
    <t xml:space="preserve">Ezra Aaron </t>
  </si>
  <si>
    <t>Impasse Dieudonné, Riche Terre</t>
  </si>
  <si>
    <t>CASSAR</t>
  </si>
  <si>
    <t xml:space="preserve">Girish </t>
  </si>
  <si>
    <t>Impasse Desbouchers, Roche Bois</t>
  </si>
  <si>
    <t>RABENARIVO</t>
  </si>
  <si>
    <t>Marius</t>
  </si>
  <si>
    <t>Petit Camp Phoenix</t>
  </si>
  <si>
    <t>Malakoof, Trois Boutiques</t>
  </si>
  <si>
    <t>G0204862100434</t>
  </si>
  <si>
    <t>jaikelgalante@gmail.com</t>
  </si>
  <si>
    <t>LALJEE</t>
  </si>
  <si>
    <t>Tanisha</t>
  </si>
  <si>
    <t>45, Royal Road, Phoenix</t>
  </si>
  <si>
    <t>tanishalaljee@gmail.com</t>
  </si>
  <si>
    <t>Bosquet Lane, Pte Aux Sables</t>
  </si>
  <si>
    <t>cornetjean56@gmail.com</t>
  </si>
  <si>
    <t>RAMANAH</t>
  </si>
  <si>
    <t>Rama</t>
  </si>
  <si>
    <t>38, Draper Aveue, Quatre Bornes</t>
  </si>
  <si>
    <t>R181157432721D</t>
  </si>
  <si>
    <t>bashaaman@hotmail.com</t>
  </si>
  <si>
    <t>175, Apple Blossom Ave, Albion</t>
  </si>
  <si>
    <t>cdavrincourt@gmail.com</t>
  </si>
  <si>
    <t>RAMCHARAN-MALOO</t>
  </si>
  <si>
    <t>Damini</t>
  </si>
  <si>
    <t>Shivala  Lane, Rose Belle</t>
  </si>
  <si>
    <t>R2609863829662</t>
  </si>
  <si>
    <t>PAGE</t>
  </si>
  <si>
    <t>Cierra</t>
  </si>
  <si>
    <t>Allée Des Bois Noirs, La Preneuse, Rivière Noire</t>
  </si>
  <si>
    <t>C193149</t>
  </si>
  <si>
    <t>cachoupage@gmail.com</t>
  </si>
  <si>
    <t>CHELIN</t>
  </si>
  <si>
    <t>Eva</t>
  </si>
  <si>
    <t>Rue Charles Regnaud,  Eau Coulee</t>
  </si>
  <si>
    <t>evachelin3@gmail.com</t>
  </si>
  <si>
    <t>Ave Manguevertdoux Bambous</t>
  </si>
  <si>
    <t>waynealexis02@gmail.com</t>
  </si>
  <si>
    <t>3 Avenue Des Sardes Morcellement De Chazal, Albion</t>
  </si>
  <si>
    <t>olivierjuliette@hotmail.com</t>
  </si>
  <si>
    <t xml:space="preserve">BONNAPEN </t>
  </si>
  <si>
    <t>Mosque Road, Souillac</t>
  </si>
  <si>
    <t>christopherbonnapen000@gmail.com</t>
  </si>
  <si>
    <t xml:space="preserve">Morc Triton La Caverne No1 Vacoas </t>
  </si>
  <si>
    <t>L0102110021478</t>
  </si>
  <si>
    <t>lhachepriscilla9@gmail.com</t>
  </si>
  <si>
    <t>N.Hedrian</t>
  </si>
  <si>
    <t>L0402130024004</t>
  </si>
  <si>
    <t xml:space="preserve">18 Gabriel Froppier Curepipe </t>
  </si>
  <si>
    <t>S310394290269G</t>
  </si>
  <si>
    <t xml:space="preserve">seeaxe21@gmail.com </t>
  </si>
  <si>
    <t>BAHADOOR</t>
  </si>
  <si>
    <t>Veresh</t>
  </si>
  <si>
    <t xml:space="preserve">Jugnauth Road Rivière Du Rempart </t>
  </si>
  <si>
    <t>B030999110369G</t>
  </si>
  <si>
    <t>ashunbahadoor03@gmail.com</t>
  </si>
  <si>
    <t>33 Ave Greenwood Cite Atlee</t>
  </si>
  <si>
    <t>dylancharlette0801@gmail.com</t>
  </si>
  <si>
    <t>Morcellement Baptiste Eau Coulee</t>
  </si>
  <si>
    <t>val1701@yahoo.fr</t>
  </si>
  <si>
    <t>Pere Henri Souchon , Pointe Aux Sables</t>
  </si>
  <si>
    <t>DE SENNEVILLE</t>
  </si>
  <si>
    <t>Jean Michel</t>
  </si>
  <si>
    <t>Upper Vallee Des Pretres</t>
  </si>
  <si>
    <t>senneville@intnet.mu</t>
  </si>
  <si>
    <t>Lucette</t>
  </si>
  <si>
    <t>Albert Daruty, Curepipe</t>
  </si>
  <si>
    <t>B240969280685E</t>
  </si>
  <si>
    <t>lucette24hurpaul@gmail.com</t>
  </si>
  <si>
    <t>DIBDEN</t>
  </si>
  <si>
    <t>Ava</t>
  </si>
  <si>
    <t>1, Les Bougainvillees, Pte Aux Cannoniers</t>
  </si>
  <si>
    <t>anabelle.devienne@gmail.com</t>
  </si>
  <si>
    <t>SOOBRAYDOO</t>
  </si>
  <si>
    <t>Sylvette</t>
  </si>
  <si>
    <t>Morc Raffray, St Pierre</t>
  </si>
  <si>
    <t>S0502663100820</t>
  </si>
  <si>
    <t>DABY</t>
  </si>
  <si>
    <t>Marie Wiella Keysha</t>
  </si>
  <si>
    <t>Block A02 Nhdc Mapou</t>
  </si>
  <si>
    <t>msarah.mimi@gmail.com</t>
  </si>
  <si>
    <t>RAMATALLY</t>
  </si>
  <si>
    <t>Mohammad Nadeem</t>
  </si>
  <si>
    <t>Royal Road, Mont Fertille, New Grove</t>
  </si>
  <si>
    <t>R231098180451D</t>
  </si>
  <si>
    <t>nadeemramatally@gmail.com</t>
  </si>
  <si>
    <t>Grand Port</t>
  </si>
  <si>
    <t xml:space="preserve">Fabio </t>
  </si>
  <si>
    <t>Corail Petite Butte</t>
  </si>
  <si>
    <t>R190184810089E</t>
  </si>
  <si>
    <t>ramsamyfabio@gmail.com</t>
  </si>
  <si>
    <t>Henrico</t>
  </si>
  <si>
    <t>Graviers, Rodrigues</t>
  </si>
  <si>
    <t>L2405838104861</t>
  </si>
  <si>
    <t>louishenrico@yahoo.com</t>
  </si>
  <si>
    <t>Canal Lane, Palma, Q. Bornes</t>
  </si>
  <si>
    <t>pascal.fleur@currimjee.com</t>
  </si>
  <si>
    <t>HALL</t>
  </si>
  <si>
    <t>Berseman</t>
  </si>
  <si>
    <t>Avenue Soobiah, Reduit</t>
  </si>
  <si>
    <t>hallkell176@gmail.com</t>
  </si>
  <si>
    <t>LINTREPIDE</t>
  </si>
  <si>
    <t>Boundary Rh</t>
  </si>
  <si>
    <t>LAVERDURE</t>
  </si>
  <si>
    <t>Evelyne</t>
  </si>
  <si>
    <t>Avenue Jasmin, Albion</t>
  </si>
  <si>
    <t>L1505140056432</t>
  </si>
  <si>
    <t>laverduredebora@gmail.com</t>
  </si>
  <si>
    <t>A6, Prison Police Quarters, B. Bassin</t>
  </si>
  <si>
    <t>Stacy</t>
  </si>
  <si>
    <t>H170198290073A</t>
  </si>
  <si>
    <t>stacyhurpaul170198@gmail.com</t>
  </si>
  <si>
    <t>OOZEER</t>
  </si>
  <si>
    <t>M.A.Hussein</t>
  </si>
  <si>
    <t xml:space="preserve">Lacaverne No2 Vacoas </t>
  </si>
  <si>
    <t>57375918/58677430</t>
  </si>
  <si>
    <t xml:space="preserve">32, St. Jean Road,  Quatre Bornes </t>
  </si>
  <si>
    <t>57098575</t>
  </si>
  <si>
    <t>L0505160059013</t>
  </si>
  <si>
    <t>F1004823001047</t>
  </si>
  <si>
    <t>Anais</t>
  </si>
  <si>
    <t>Terre Rouge, Rodrigues</t>
  </si>
  <si>
    <t>jmsamoisy@gmail.com</t>
  </si>
  <si>
    <t>Morc Mt Pleasant, Roches Brunes</t>
  </si>
  <si>
    <t>R2111120132245</t>
  </si>
  <si>
    <t>shashouneeladoo@gmail.com</t>
  </si>
  <si>
    <t>Jacob</t>
  </si>
  <si>
    <t>R2903170034623</t>
  </si>
  <si>
    <t>Couvent De Lorette Curepipe</t>
  </si>
  <si>
    <t>ryanhelene45@gmail.com</t>
  </si>
  <si>
    <t>Shekinah</t>
  </si>
  <si>
    <t>Hezekiah</t>
  </si>
  <si>
    <t>Kewell</t>
  </si>
  <si>
    <t xml:space="preserve">Lot No.2 Mountain View Rosano La Caverne </t>
  </si>
  <si>
    <t>57430044/57920965</t>
  </si>
  <si>
    <t>J250611008325D</t>
  </si>
  <si>
    <t>kjpaintings2002@gmail.com</t>
  </si>
  <si>
    <t>EMILE</t>
  </si>
  <si>
    <t>Lionel</t>
  </si>
  <si>
    <t>Rue John Brodie, R.Bois, P.Louis</t>
  </si>
  <si>
    <t>Julie</t>
  </si>
  <si>
    <t>Robert Scott, Cite La Cure, P.Louis</t>
  </si>
  <si>
    <t>RAFANOMEZANTSOA</t>
  </si>
  <si>
    <t>Nomenjanahary Jean Richard</t>
  </si>
  <si>
    <t>Plaine Des Papayes</t>
  </si>
  <si>
    <t>Morc Chazal, Albion</t>
  </si>
  <si>
    <t>Morc De Chazal, Albion</t>
  </si>
  <si>
    <t>Darlyne</t>
  </si>
  <si>
    <t xml:space="preserve">D06 La Barrc Rd Camp Martin Riviere Des Anguilles </t>
  </si>
  <si>
    <t>darlynegopaul@gmail.com</t>
  </si>
  <si>
    <t>C04 Residence Ville Neuve, Sodnac, Quatre Bornes</t>
  </si>
  <si>
    <t>jadejangeerkhan3@gmail.com</t>
  </si>
  <si>
    <t>Camp Carole, Riviere Des Créeoles</t>
  </si>
  <si>
    <t>58305916</t>
  </si>
  <si>
    <t>C28101012874D</t>
  </si>
  <si>
    <t>Gravier, Rodrigues</t>
  </si>
  <si>
    <t>SAGOR</t>
  </si>
  <si>
    <t>Shawn Michaël</t>
  </si>
  <si>
    <t>Avenue Labourdonnai Residence Le Mirador, 3Rd Floor, Quatre Bornes</t>
  </si>
  <si>
    <t>splashwellness.mauritius@gmail.com</t>
  </si>
  <si>
    <t>Robin Tristan</t>
  </si>
  <si>
    <t>21/09/2011</t>
  </si>
  <si>
    <t>Terre Rouge , Rodrigues</t>
  </si>
  <si>
    <t>Jrbenley14@gmail.com</t>
  </si>
  <si>
    <t>70 Lapeyrouse Eau Coulee</t>
  </si>
  <si>
    <t>FONG LEONG</t>
  </si>
  <si>
    <t>36, Pope Hennessy Street, Port Louis</t>
  </si>
  <si>
    <t>automobile@intnet.mu</t>
  </si>
  <si>
    <t>Rue Giquel Eau Coulee</t>
  </si>
  <si>
    <t>DEEPAK</t>
  </si>
  <si>
    <t>Dabri</t>
  </si>
  <si>
    <t>St Jean Road, Quatre Bornes</t>
  </si>
  <si>
    <t>Y8643587</t>
  </si>
  <si>
    <t>deepakpoonia588@gmail.com</t>
  </si>
  <si>
    <t xml:space="preserve">PAULIN </t>
  </si>
  <si>
    <t>Emmanuel Kurt</t>
  </si>
  <si>
    <t>29 Rue Capitaine Sainte Croix</t>
  </si>
  <si>
    <t xml:space="preserve">Route Royal Pte Aux Piment </t>
  </si>
  <si>
    <t xml:space="preserve">Pointe Aux Piment </t>
  </si>
  <si>
    <t>Avenue De Vergues, Glen Park</t>
  </si>
  <si>
    <t>laetitiabnten663@gmail.com</t>
  </si>
  <si>
    <t>Morc Mahadoo, Baie Du Tombeau</t>
  </si>
  <si>
    <t>NAIKOO</t>
  </si>
  <si>
    <t>Imela</t>
  </si>
  <si>
    <t>Raghropath Lane, Qb</t>
  </si>
  <si>
    <t>N170317003337E</t>
  </si>
  <si>
    <t>rhemanaikoo@gmail.com</t>
  </si>
  <si>
    <t>REED</t>
  </si>
  <si>
    <t>A2 River Island Complex, Vendome Road, Trianon</t>
  </si>
  <si>
    <t>kimslement@gmail.com</t>
  </si>
  <si>
    <t>TANNER</t>
  </si>
  <si>
    <t xml:space="preserve">Vince </t>
  </si>
  <si>
    <t>Albion</t>
  </si>
  <si>
    <t>T0206130072538</t>
  </si>
  <si>
    <t>martinetanner382@gmail.com</t>
  </si>
  <si>
    <t>Joanne</t>
  </si>
  <si>
    <t>Petit Verjer, Bois Cheri Road, Moka</t>
  </si>
  <si>
    <t>Y1382061</t>
  </si>
  <si>
    <t>shenssusan@yahoo.com</t>
  </si>
  <si>
    <t>G 202 Alpha, La Tour Koenig, Pte Aux Sables</t>
  </si>
  <si>
    <t>priscajd292@gmail.com</t>
  </si>
  <si>
    <t>29B, Dupont Street, Beau Bassin</t>
  </si>
  <si>
    <t>C2501050030012</t>
  </si>
  <si>
    <t>aureliechevathyan2501@gmail.com</t>
  </si>
  <si>
    <t>Frederic</t>
  </si>
  <si>
    <t xml:space="preserve">Residence Geranium, Nhdc D-09, Camp Levieux, Rose Hill </t>
  </si>
  <si>
    <t>M1804060055383</t>
  </si>
  <si>
    <t>frederic35k@gmail.com</t>
  </si>
  <si>
    <t>DO</t>
  </si>
  <si>
    <t>Aiden Dawson</t>
  </si>
  <si>
    <t>Lot No. 7, Morcellementbholah, Trefles, Rose Hill</t>
  </si>
  <si>
    <t>liza.clam@gmail.com</t>
  </si>
  <si>
    <t>EDOO</t>
  </si>
  <si>
    <t xml:space="preserve">Ibraheem </t>
  </si>
  <si>
    <t>Church Road Notre Dame</t>
  </si>
  <si>
    <t xml:space="preserve">Lavanturim Morc Pte Aux Piment </t>
  </si>
  <si>
    <t>DAWOOD</t>
  </si>
  <si>
    <t>Shayaan</t>
  </si>
  <si>
    <t xml:space="preserve">Avenue Des Kerries Morc Raffray Le Hochet Terre Rouge </t>
  </si>
  <si>
    <t>PILOTELLE</t>
  </si>
  <si>
    <t>Ezekya</t>
  </si>
  <si>
    <t>Villa Gre Chemin La Balade, Trou Aux Biches</t>
  </si>
  <si>
    <t>annpilotelle@hotmail.com</t>
  </si>
  <si>
    <t>Avenue Corneille, La Gaulette</t>
  </si>
  <si>
    <t>C/O Jovana Chendradoo, Highlands</t>
  </si>
  <si>
    <t>SALOMON</t>
  </si>
  <si>
    <t xml:space="preserve">Kayla </t>
  </si>
  <si>
    <t>Nhdc Blk B12 Henrietta</t>
  </si>
  <si>
    <t>S0301150012301</t>
  </si>
  <si>
    <t>St. Andrews, Highlands, Bassin Road</t>
  </si>
  <si>
    <t>DE MARASSSE ENOUF</t>
  </si>
  <si>
    <t>Theo</t>
  </si>
  <si>
    <t>Dis Lane, Grand Gaube</t>
  </si>
  <si>
    <t>rousset.melissa@gmail.com</t>
  </si>
  <si>
    <t>MONIQUE</t>
  </si>
  <si>
    <t>Trichia</t>
  </si>
  <si>
    <t>Avenue Augum, Morc. Dookun, Candos</t>
  </si>
  <si>
    <t>5719-1507</t>
  </si>
  <si>
    <t>natmonique1506@gmail.com</t>
  </si>
  <si>
    <t>DAVASGAUM</t>
  </si>
  <si>
    <t>Joseph Stephan</t>
  </si>
  <si>
    <t>Ave Pailles En Queues Résidence St Daniel R.Brunes</t>
  </si>
  <si>
    <t>D100694301400F</t>
  </si>
  <si>
    <t>stephanjoseph2023@gmail.com</t>
  </si>
  <si>
    <t>DHALIAH</t>
  </si>
  <si>
    <t>Heerapah</t>
  </si>
  <si>
    <t>Roche Bois</t>
  </si>
  <si>
    <t>D240567010823A</t>
  </si>
  <si>
    <t>hdhaliah@hotmail.com</t>
  </si>
  <si>
    <t>Kursilla</t>
  </si>
  <si>
    <t xml:space="preserve">29 Rue Capitaine Ste Croix </t>
  </si>
  <si>
    <t>LABROCHE</t>
  </si>
  <si>
    <t>Grace Maria Hencha</t>
  </si>
  <si>
    <t>Melle Laure Florida Lane T.Rouge</t>
  </si>
  <si>
    <t>labrochegeraldine1@gmail.com</t>
  </si>
  <si>
    <t>BOTTE-SOIE</t>
  </si>
  <si>
    <t>Ayem</t>
  </si>
  <si>
    <t>Pointe Aux Piment  Muslim Road</t>
  </si>
  <si>
    <t>Shannon</t>
  </si>
  <si>
    <t>St Joseph Road T.Rouge</t>
  </si>
  <si>
    <t>DHOLAH</t>
  </si>
  <si>
    <t>Sir Robert Scott Lane T.Rouge</t>
  </si>
  <si>
    <t>MADARBACCUS</t>
  </si>
  <si>
    <t>Highlands Phoenix</t>
  </si>
  <si>
    <t>JACQUOTTE</t>
  </si>
  <si>
    <t>Elianah</t>
  </si>
  <si>
    <t>Bk,B12 Henrietta Vacoas</t>
  </si>
  <si>
    <t>J0806130069249</t>
  </si>
  <si>
    <t>Govinden Lane Floreal</t>
  </si>
  <si>
    <t>MAMODE</t>
  </si>
  <si>
    <t xml:space="preserve">Marina Ninette Lucie </t>
  </si>
  <si>
    <t>Goodlands</t>
  </si>
  <si>
    <t>M0608080104897</t>
  </si>
  <si>
    <t>lucymamode@cloud.com</t>
  </si>
  <si>
    <t>Jean Mathieu</t>
  </si>
  <si>
    <t>Church Road, Pointe Aux Piments</t>
  </si>
  <si>
    <t>F210209003684E</t>
  </si>
  <si>
    <t>jordanfelicité@gmail.com</t>
  </si>
  <si>
    <t>SEETHIAH</t>
  </si>
  <si>
    <t>Kelvin Rehan</t>
  </si>
  <si>
    <t>B45 Chemin Vingt Pied, Grand Baie</t>
  </si>
  <si>
    <t>S291105000024B</t>
  </si>
  <si>
    <t>seethiahkelvin@gmail.com</t>
  </si>
  <si>
    <t xml:space="preserve">ELYZÉE </t>
  </si>
  <si>
    <t>Jacques Alain Serge</t>
  </si>
  <si>
    <t>J130 Rue Coquillage, Morc Illois, Baie Du Tombeau</t>
  </si>
  <si>
    <t>E030562011254E</t>
  </si>
  <si>
    <t>alainelyzee0305@gmail.com</t>
  </si>
  <si>
    <t>Highlands, Phoenix</t>
  </si>
  <si>
    <t>lorinalespart@gmail.com</t>
  </si>
  <si>
    <t>Jerry</t>
  </si>
  <si>
    <t>M1809794303216</t>
  </si>
  <si>
    <t>CERVEAUX</t>
  </si>
  <si>
    <t>Whiney</t>
  </si>
  <si>
    <t>Mont Ida</t>
  </si>
  <si>
    <t>whitneycerveaux220711@gmail.com</t>
  </si>
  <si>
    <t>Riley</t>
  </si>
  <si>
    <t>laurahurpaul@gmail.com</t>
  </si>
  <si>
    <t>GOPEE</t>
  </si>
  <si>
    <t>Yatish</t>
  </si>
  <si>
    <t>Bassin Rd, Quatre Bornes</t>
  </si>
  <si>
    <t>57192672</t>
  </si>
  <si>
    <t>G250589310486C</t>
  </si>
  <si>
    <t xml:space="preserve">DURHONE </t>
  </si>
  <si>
    <t>Ethan Khylian</t>
  </si>
  <si>
    <t>Royal Road, Queen Victoria</t>
  </si>
  <si>
    <t>D250217003279A</t>
  </si>
  <si>
    <t xml:space="preserve">RAMCHURN </t>
  </si>
  <si>
    <t>Ramesh</t>
  </si>
  <si>
    <t>Gutty Road, Queen Victoria</t>
  </si>
  <si>
    <t>R1011691310366</t>
  </si>
  <si>
    <t xml:space="preserve">CICÉRON </t>
  </si>
  <si>
    <t>Désiré Jean Marie Eric</t>
  </si>
  <si>
    <t>Royal Road, St Julien Village</t>
  </si>
  <si>
    <t>C0809723818078</t>
  </si>
  <si>
    <t>aurelien11ciceron@gmail.com</t>
  </si>
  <si>
    <t>Sylvana Prisca</t>
  </si>
  <si>
    <t>Social Welfare Road, Goodlands</t>
  </si>
  <si>
    <t>M260897080351E</t>
  </si>
  <si>
    <t>priscasylvana1@gmail.com</t>
  </si>
  <si>
    <t>Tanush</t>
  </si>
  <si>
    <t>PROSPER DESVEAUX</t>
  </si>
  <si>
    <t>Marie Yanna</t>
  </si>
  <si>
    <t>Ave Antigone, Belle Source Pamplemousses</t>
  </si>
  <si>
    <t>P2707883828005</t>
  </si>
  <si>
    <t xml:space="preserve">nyadesveaux@gmail.com </t>
  </si>
  <si>
    <t>FRANÇOIS</t>
  </si>
  <si>
    <t>Roland Makenzy</t>
  </si>
  <si>
    <t>Royal Road, Trou Aux Biches</t>
  </si>
  <si>
    <t>F2908610403434</t>
  </si>
  <si>
    <t>françoismakenzy@gmail.com</t>
  </si>
  <si>
    <t>ANCHARAZ</t>
  </si>
  <si>
    <t>Kiara</t>
  </si>
  <si>
    <t>Shivala Road,Laventure</t>
  </si>
  <si>
    <t>Natashaj86@hotmail.com</t>
  </si>
  <si>
    <t>Pierre-Emmanuel</t>
  </si>
  <si>
    <t>90, Morc Gris Gris, Souillac</t>
  </si>
  <si>
    <t>Alma Verdun</t>
  </si>
  <si>
    <t>Mon Mignot Baie Du Tombeau</t>
  </si>
  <si>
    <t>Pierre Simonet Floreal</t>
  </si>
  <si>
    <t>Resd. Lavande Dagotiere</t>
  </si>
  <si>
    <t>Shchuman Lane Bb</t>
  </si>
  <si>
    <t>Beau Sejour Qb</t>
  </si>
  <si>
    <t>AZOR</t>
  </si>
  <si>
    <t>Anthony</t>
  </si>
  <si>
    <t>Belle Rive</t>
  </si>
  <si>
    <t>C209581</t>
  </si>
  <si>
    <t>Merrick William</t>
  </si>
  <si>
    <t>Vacoas</t>
  </si>
  <si>
    <t>A07936136</t>
  </si>
  <si>
    <t>COUTRET</t>
  </si>
  <si>
    <t>Paige</t>
  </si>
  <si>
    <t>C185515</t>
  </si>
  <si>
    <t>D'AVRINCOURT</t>
  </si>
  <si>
    <t>Marie Christelle</t>
  </si>
  <si>
    <t>P0709823106154</t>
  </si>
  <si>
    <t>ESSOO</t>
  </si>
  <si>
    <t>Curepipe</t>
  </si>
  <si>
    <t>E0407150068162</t>
  </si>
  <si>
    <t>PINARD</t>
  </si>
  <si>
    <t>Solyan</t>
  </si>
  <si>
    <t>19EH97209</t>
  </si>
  <si>
    <t>CORDEN</t>
  </si>
  <si>
    <t>Roxi</t>
  </si>
  <si>
    <t>Ave Janvier, Trou Aux Biches</t>
  </si>
  <si>
    <t>kerry@mooidev.co.za</t>
  </si>
  <si>
    <t>Mackenzie</t>
  </si>
  <si>
    <t>Hunter</t>
  </si>
  <si>
    <t xml:space="preserve">Roeline </t>
  </si>
  <si>
    <t>La Louisa, Pamplemousses</t>
  </si>
  <si>
    <t>FIRJHUN</t>
  </si>
  <si>
    <t>Graicia</t>
  </si>
  <si>
    <t>Solitude,  Triolet</t>
  </si>
  <si>
    <t>frjhunleiticia@gmail.com</t>
  </si>
  <si>
    <t>LACHUMUN</t>
  </si>
  <si>
    <t>Dinesh</t>
  </si>
  <si>
    <t>Aventist Road, Narvera Street, Chemin Grenier</t>
  </si>
  <si>
    <t>REEGA</t>
  </si>
  <si>
    <t>Elijah</t>
  </si>
  <si>
    <t>Reservoir Road, Hollyrood, Vacoas</t>
  </si>
  <si>
    <t>RAMEN</t>
  </si>
  <si>
    <t>Waren</t>
  </si>
  <si>
    <t>7 Rue Guillot, Rose Bois</t>
  </si>
  <si>
    <t>Darmalingum Poolay Ashley</t>
  </si>
  <si>
    <t>Ave Jeewoonarain Lane Palma, Quatre Bornes</t>
  </si>
  <si>
    <t>Gowtum</t>
  </si>
  <si>
    <t>Rishi Dayanand Street, Petit Bel Air</t>
  </si>
  <si>
    <t>N080977180495D</t>
  </si>
  <si>
    <t>gowtumnunkoo@yahoo.com</t>
  </si>
  <si>
    <t>FIGARO</t>
  </si>
  <si>
    <t>Matthieu</t>
  </si>
  <si>
    <t>Vieux Grand Port</t>
  </si>
  <si>
    <t>F270206004215D</t>
  </si>
  <si>
    <t>matthieufigaro70@gmail.com</t>
  </si>
  <si>
    <t>Khileshwary</t>
  </si>
  <si>
    <t>135, Morcellement Ferney, Riviere Des Creoles</t>
  </si>
  <si>
    <t>B1902040033424</t>
  </si>
  <si>
    <t>bissessurkhileshwary@gmail.com</t>
  </si>
  <si>
    <t>Gilbert</t>
  </si>
  <si>
    <t>158, Morcellement Ferney, Riviere Des Creoles</t>
  </si>
  <si>
    <t>S1205831802113</t>
  </si>
  <si>
    <t>gilbertsadoo3@gmail.com</t>
  </si>
  <si>
    <t>MALOO</t>
  </si>
  <si>
    <t>Rameshwar</t>
  </si>
  <si>
    <t>Shivala Lane, Baramia, Rose Belle</t>
  </si>
  <si>
    <t>M131086304320E</t>
  </si>
  <si>
    <t>Bhivrish</t>
  </si>
  <si>
    <t>Camp Carol, Riviere Des Creoles</t>
  </si>
  <si>
    <t>B141203000020D</t>
  </si>
  <si>
    <t>bhivrish14@gmail.com</t>
  </si>
  <si>
    <t>KANNAYYA</t>
  </si>
  <si>
    <t>Vikayshay</t>
  </si>
  <si>
    <t>B1, Balisson, Rose Belle</t>
  </si>
  <si>
    <t>K241294300145G</t>
  </si>
  <si>
    <t>Fabrice</t>
  </si>
  <si>
    <t>Royal Road, Marie-Jeannie, Rose Belle</t>
  </si>
  <si>
    <t>JJ1806030114193</t>
  </si>
  <si>
    <t>fabricejfd@gmail.com</t>
  </si>
  <si>
    <t>Milan</t>
  </si>
  <si>
    <t>S140818008193E</t>
  </si>
  <si>
    <t>APOLLON</t>
  </si>
  <si>
    <t>Chemin Station, Vieux Grand Port</t>
  </si>
  <si>
    <t>A3103150034013</t>
  </si>
  <si>
    <t>ASH</t>
  </si>
  <si>
    <t>Stephen</t>
  </si>
  <si>
    <t>17/09/1999</t>
  </si>
  <si>
    <t>Peacock Street, Morcellement Ferney, Riviere Des Creoles</t>
  </si>
  <si>
    <t>A170999180407D</t>
  </si>
  <si>
    <t>David  Jonathan</t>
  </si>
  <si>
    <t>Impasse Dieudonne, Riche Terre</t>
  </si>
  <si>
    <t>A2706893822659</t>
  </si>
  <si>
    <t>MAMET-AUGUSTIN</t>
  </si>
  <si>
    <t>Donna</t>
  </si>
  <si>
    <t>M1710940803346</t>
  </si>
  <si>
    <t>ANTHONEE</t>
  </si>
  <si>
    <t>Rue Des Paons, Tombeau Bay</t>
  </si>
  <si>
    <t>Megane</t>
  </si>
  <si>
    <t>Rue Lavoquer, Cite Briquetterie</t>
  </si>
  <si>
    <t>Thomas</t>
  </si>
  <si>
    <t>230 58147528</t>
  </si>
  <si>
    <t>claire.courtret@gmail.com</t>
  </si>
  <si>
    <t>Billberry Street Morcellement Le Printemps, Pointe Aux Sables</t>
  </si>
  <si>
    <t>nancymireille@yahoo.fr / csannassee@icloud.com</t>
  </si>
  <si>
    <t>MOOTEALOO</t>
  </si>
  <si>
    <t>Sley-Ann</t>
  </si>
  <si>
    <t xml:space="preserve">Dispensary Road Terre Rouge </t>
  </si>
  <si>
    <t xml:space="preserve">dcmootealoo@gmail.com </t>
  </si>
  <si>
    <t>NARAIN</t>
  </si>
  <si>
    <t>Nathalie</t>
  </si>
  <si>
    <t>Ghoorun Lane Rue Couvent De Lorette Eau Coulee</t>
  </si>
  <si>
    <t>M2810662913673</t>
  </si>
  <si>
    <t>nattydesir@yahoo.com</t>
  </si>
  <si>
    <t>BERRY</t>
  </si>
  <si>
    <t xml:space="preserve">Lacaverne No.1 Vacoas </t>
  </si>
  <si>
    <t>B1906120073139</t>
  </si>
  <si>
    <t>berrygeatan24@gmail.com</t>
  </si>
  <si>
    <t>TUTTEA</t>
  </si>
  <si>
    <t>Roodra</t>
  </si>
  <si>
    <t>Mont Rose Ville B Songes</t>
  </si>
  <si>
    <t>DIALAVA</t>
  </si>
  <si>
    <t>Flavia</t>
  </si>
  <si>
    <t>Mont Ghurburrun Pte O Sables</t>
  </si>
  <si>
    <t>Lavenir St Pierre</t>
  </si>
  <si>
    <t>Morc Belvedere, Rue Sir Gaetan Duval, Curepipe</t>
  </si>
  <si>
    <t>GAJADHAR</t>
  </si>
  <si>
    <t>Hemraz</t>
  </si>
  <si>
    <t>238 Morc. Vrs Belle Terre Highlands</t>
  </si>
  <si>
    <t>5504 3781</t>
  </si>
  <si>
    <t>G0106823200882</t>
  </si>
  <si>
    <t>Ya'Qûb</t>
  </si>
  <si>
    <t xml:space="preserve">Church Road Notre Dame </t>
  </si>
  <si>
    <t>PANPADOO</t>
  </si>
  <si>
    <t>James Ricardo Kursty</t>
  </si>
  <si>
    <t>Ave Dodo Morc Belle Vue Albion</t>
  </si>
  <si>
    <t>P3010904637363</t>
  </si>
  <si>
    <t>kursty.panpadoo30@gmail.com</t>
  </si>
  <si>
    <t>DÉSIRÉ</t>
  </si>
  <si>
    <t>Esther Lacey</t>
  </si>
  <si>
    <t>Pointe Aux Sables</t>
  </si>
  <si>
    <t>D0807080096036</t>
  </si>
  <si>
    <t xml:space="preserve"> </t>
  </si>
  <si>
    <t>LUXE</t>
  </si>
  <si>
    <t>Diane</t>
  </si>
  <si>
    <t>Lagrement St Pierre</t>
  </si>
  <si>
    <t>14 Morcellement Sunset View, Roche Brunes</t>
  </si>
  <si>
    <t>shirleytcw@icloud.com</t>
  </si>
  <si>
    <t>SOOPRAYENPILLÉ</t>
  </si>
  <si>
    <t>Kayla Esther</t>
  </si>
  <si>
    <t>Plot No. 5, Kalimaye Lane, Ave Bassin, Q.Bornes</t>
  </si>
  <si>
    <t>christellesalomon32@gmail.com</t>
  </si>
  <si>
    <t>ERNEST</t>
  </si>
  <si>
    <t>Gamaliel Noé</t>
  </si>
  <si>
    <t>15 Cantons, La Marie Road, Vacoas</t>
  </si>
  <si>
    <t>ernestnoe07@gmail.com</t>
  </si>
  <si>
    <t>Jean Thomas Brian</t>
  </si>
  <si>
    <t>N58 Cité Edc Olivia, Bel-Air</t>
  </si>
  <si>
    <t>M2801050034574</t>
  </si>
  <si>
    <t>brian28net@gmail.com</t>
  </si>
  <si>
    <t>21/12/1959</t>
  </si>
  <si>
    <t>Tyack</t>
  </si>
  <si>
    <t>MUSETTE</t>
  </si>
  <si>
    <t>Marie-Aniatha</t>
  </si>
  <si>
    <t>21/01/2011</t>
  </si>
  <si>
    <t>Rianbel</t>
  </si>
  <si>
    <t>Bois Cheri</t>
  </si>
  <si>
    <t>PHILIBERT</t>
  </si>
  <si>
    <t>Marie Jade Camellia</t>
  </si>
  <si>
    <t>Surinam</t>
  </si>
  <si>
    <t>BRUGETTE</t>
  </si>
  <si>
    <t xml:space="preserve">Ave Des Capucines Pamplemousses </t>
  </si>
  <si>
    <t xml:space="preserve">HÉLÈNE </t>
  </si>
  <si>
    <t>Juliano</t>
  </si>
  <si>
    <t>22/08/2003</t>
  </si>
  <si>
    <t>Batimarais</t>
  </si>
  <si>
    <t>LACTIVE</t>
  </si>
  <si>
    <t>Marie Lea Amélie</t>
  </si>
  <si>
    <t>Avenue Des Fleurs, Bambous</t>
  </si>
  <si>
    <t>amelieactive2007@gmail.com</t>
  </si>
  <si>
    <t>GANIAH</t>
  </si>
  <si>
    <t>Lunasha</t>
  </si>
  <si>
    <t>Dhyal Street, Riviere Des Creoles</t>
  </si>
  <si>
    <t>DOORGAYA</t>
  </si>
  <si>
    <t>DEBOUCHERVILLE</t>
  </si>
  <si>
    <t>Guillano</t>
  </si>
  <si>
    <t>123 Morcellement Pouchon La Marie</t>
  </si>
  <si>
    <t>Avenue De Caen Belle Rose, Quatre Bornes</t>
  </si>
  <si>
    <t>noahmichaelverte@gmail.com</t>
  </si>
  <si>
    <t>Camp-Levieux, Eau Coulee, Curepipe</t>
  </si>
  <si>
    <t>enoaldc@gmail.com</t>
  </si>
  <si>
    <t>KUPPAN</t>
  </si>
  <si>
    <t>Jessigen</t>
  </si>
  <si>
    <t xml:space="preserve">Rivière Des Anguilles </t>
  </si>
  <si>
    <t>Jessigenkuppan@gmail.com</t>
  </si>
  <si>
    <t>Alicia Klena</t>
  </si>
  <si>
    <t>Lambie Road, Roches Noires</t>
  </si>
  <si>
    <t>R22071109576G</t>
  </si>
  <si>
    <t>aliciarose@gmail.com</t>
  </si>
  <si>
    <t>LALANDE</t>
  </si>
  <si>
    <t>James Smiley</t>
  </si>
  <si>
    <t>Nhdc 04, L'Esperance Piton</t>
  </si>
  <si>
    <t>L2905090079380</t>
  </si>
  <si>
    <t>smileylalande22@gmail.com</t>
  </si>
  <si>
    <t>36 Avenue De Chazal, Pllaissance, Rose Hill</t>
  </si>
  <si>
    <t>seanprestontyler15@gmail.com</t>
  </si>
  <si>
    <t>Grace</t>
  </si>
  <si>
    <t>Petit Verger Petite Riviere</t>
  </si>
  <si>
    <t>D04 Nhdc, Montagne Blanche</t>
  </si>
  <si>
    <t>BABAJEE</t>
  </si>
  <si>
    <t>Rebekah Hadassa</t>
  </si>
  <si>
    <t>38A, Avenue Des Lataniers, Morcellement St-Jean, Quatre-Bornes</t>
  </si>
  <si>
    <t>B1309963000242.</t>
  </si>
  <si>
    <t>Kenway Nehemy</t>
  </si>
  <si>
    <t>5 Latour Lane, Stanley, Rose Hill</t>
  </si>
  <si>
    <t>klkenway1401@gmail.com</t>
  </si>
  <si>
    <t>Anae</t>
  </si>
  <si>
    <t>Trianon</t>
  </si>
  <si>
    <t>MEDARD</t>
  </si>
  <si>
    <t>Coralyne</t>
  </si>
  <si>
    <t>25/09/2009</t>
  </si>
  <si>
    <t>Anse Jonchée</t>
  </si>
  <si>
    <t xml:space="preserve">Curepipe </t>
  </si>
  <si>
    <t>SIMON</t>
  </si>
  <si>
    <t>Ezéchiel</t>
  </si>
  <si>
    <t>13/03/2007</t>
  </si>
  <si>
    <t xml:space="preserve">Souillac </t>
  </si>
  <si>
    <t>Vikash</t>
  </si>
  <si>
    <t>Camp Letchis Bambous</t>
  </si>
  <si>
    <t>N0104853400369</t>
  </si>
  <si>
    <t>Reservoir Road, Camp Fauquereaux, Phoenix</t>
  </si>
  <si>
    <t xml:space="preserve"> Ave.Dignité R.Kennedy Q-Bornes</t>
  </si>
  <si>
    <t>L0904100052373</t>
  </si>
  <si>
    <t>TUYAU</t>
  </si>
  <si>
    <t>St.Paul</t>
  </si>
  <si>
    <t>HUET</t>
  </si>
  <si>
    <t>Soul</t>
  </si>
  <si>
    <t>Flic En Flac</t>
  </si>
  <si>
    <t>Zion</t>
  </si>
  <si>
    <t>BELLEPEAU</t>
  </si>
  <si>
    <t>Marie Acélya</t>
  </si>
  <si>
    <t xml:space="preserve">PARISIENNE </t>
  </si>
  <si>
    <t>Neal</t>
  </si>
  <si>
    <t xml:space="preserve">La Fontaine 23 Reega Lane Le Hochet </t>
  </si>
  <si>
    <t>Jarel</t>
  </si>
  <si>
    <t>Triolet</t>
  </si>
  <si>
    <t>DOOKHOO</t>
  </si>
  <si>
    <t>Ilyan Adriel</t>
  </si>
  <si>
    <t>Pont Bruniquel, Baie Du Tombeau</t>
  </si>
  <si>
    <t>D'EAU</t>
  </si>
  <si>
    <t>Francaniel</t>
  </si>
  <si>
    <t>Camp Buvette, Les Casernes,Curepipe</t>
  </si>
  <si>
    <t>ATHANAS</t>
  </si>
  <si>
    <t>Theronn</t>
  </si>
  <si>
    <t>Rue Bougainvilles Curepipe Road</t>
  </si>
  <si>
    <t>TOULET</t>
  </si>
  <si>
    <t>Adrien Xavier</t>
  </si>
  <si>
    <t>Saint Antoine Goodlands</t>
  </si>
  <si>
    <t>T090906013091C</t>
  </si>
  <si>
    <t>adrientoulet09@gmail.com</t>
  </si>
  <si>
    <t>SEENEEVASSEN</t>
  </si>
  <si>
    <t>Marvin K.</t>
  </si>
  <si>
    <t>A5 Ave Victoria Cite Lacaverne</t>
  </si>
  <si>
    <t>S3101120017420</t>
  </si>
  <si>
    <t>Keshinee</t>
  </si>
  <si>
    <t>S0303130029015</t>
  </si>
  <si>
    <t>Enoc</t>
  </si>
  <si>
    <t>44 Deboucher, Roche Bois</t>
  </si>
  <si>
    <t>ZUFFOUR</t>
  </si>
  <si>
    <t>Olivia</t>
  </si>
  <si>
    <t>0</t>
  </si>
  <si>
    <t>ozuffour"gmail.com</t>
  </si>
  <si>
    <t>Marine Rachel</t>
  </si>
  <si>
    <t>134 St Paul'S Road, La Caverne, Vacoas</t>
  </si>
  <si>
    <t>srunghen1974@yahoo.com</t>
  </si>
  <si>
    <t>RAMCHURN</t>
  </si>
  <si>
    <t>Jean Patrick Berty</t>
  </si>
  <si>
    <t xml:space="preserve">Rue Dr. Manilall Le Hochet  Terre Rouge </t>
  </si>
  <si>
    <t>R1007640701148</t>
  </si>
  <si>
    <t>patrick.ramchurn@axcess.mu</t>
  </si>
  <si>
    <t>MARGUERITE</t>
  </si>
  <si>
    <t>D.Wayde</t>
  </si>
  <si>
    <t>Roma Lane Riche Terre</t>
  </si>
  <si>
    <t>Kensington, Petit Verger, Pte Aux Sables</t>
  </si>
  <si>
    <t>JEEBUN</t>
  </si>
  <si>
    <t>Abhinav</t>
  </si>
  <si>
    <t>Mahatma Gandi Street, Riviere Des Creoles</t>
  </si>
  <si>
    <t>SOOKUN</t>
  </si>
  <si>
    <t>Daksh</t>
  </si>
  <si>
    <t>Mon Gout, Pamplemousses</t>
  </si>
  <si>
    <t xml:space="preserve">rohansookun702@gmail.com </t>
  </si>
  <si>
    <t>Stéphen Grégory</t>
  </si>
  <si>
    <t>Dr Bour Lane No1 Forest Side Curepipe</t>
  </si>
  <si>
    <t>E2602080027179</t>
  </si>
  <si>
    <t>fraeti17@gmail.com</t>
  </si>
  <si>
    <t>HERMINETTE</t>
  </si>
  <si>
    <t>Irma</t>
  </si>
  <si>
    <t>Ave Freddy Camp Le Vieux</t>
  </si>
  <si>
    <t>28, Ave. Abercrombie, Ste Croix</t>
  </si>
  <si>
    <t>CHAVRY</t>
  </si>
  <si>
    <t>Mayesha Selena</t>
  </si>
  <si>
    <t>Rue Fregate, Cite Briquetterie</t>
  </si>
  <si>
    <t>LEBRASSE</t>
  </si>
  <si>
    <t>Marusha</t>
  </si>
  <si>
    <t>Miguel</t>
  </si>
  <si>
    <t>Lecornu, Ste Croix</t>
  </si>
  <si>
    <t xml:space="preserve">ANTOINETTE </t>
  </si>
  <si>
    <t>Gino</t>
  </si>
  <si>
    <t>Swallow Bird Lane Morc Tara T.Rouge</t>
  </si>
  <si>
    <t>A060778461494F</t>
  </si>
  <si>
    <t>OLIVIA</t>
  </si>
  <si>
    <t>Elano</t>
  </si>
  <si>
    <t xml:space="preserve">Morc Goolamally Le Hochet T.Rouge </t>
  </si>
  <si>
    <t>MANUEL</t>
  </si>
  <si>
    <t>Dangel Isaac Aiden Daimon</t>
  </si>
  <si>
    <t>Peeroo Lane Camp De Masque</t>
  </si>
  <si>
    <t>dangelmanuel14@gmai;.com</t>
  </si>
  <si>
    <t>LABICHE</t>
  </si>
  <si>
    <t>Elina</t>
  </si>
  <si>
    <t>19A Residence Anoska 16Eme Mille</t>
  </si>
  <si>
    <t>MEETUN</t>
  </si>
  <si>
    <t>Kellya</t>
  </si>
  <si>
    <t>23B Cite Anoska</t>
  </si>
  <si>
    <t>Elsa Benedicte</t>
  </si>
  <si>
    <t>Jean Rib Benley</t>
  </si>
  <si>
    <t>Terre Rouge</t>
  </si>
  <si>
    <t>A1407778106486</t>
  </si>
  <si>
    <t>jrbenley14@gmail.com</t>
  </si>
  <si>
    <t>FONTIN</t>
  </si>
  <si>
    <t>Rue Commerson Curepipe</t>
  </si>
  <si>
    <t>Loic James</t>
  </si>
  <si>
    <t>Lot 25, Avenue Flomboyant Morcellement Vrs Bambous</t>
  </si>
  <si>
    <t>B19 Coastal Road Tombeau Bay</t>
  </si>
  <si>
    <t>SEBLIN</t>
  </si>
  <si>
    <t>Marie Solenza</t>
  </si>
  <si>
    <t>29/05/2012</t>
  </si>
  <si>
    <t xml:space="preserve">Union Park , Rose Belle </t>
  </si>
  <si>
    <t xml:space="preserve">Loic </t>
  </si>
  <si>
    <t>Hospital Rd, Poudre D'Or Village</t>
  </si>
  <si>
    <t>SYLVIO</t>
  </si>
  <si>
    <t>Jean Aurelien Brice</t>
  </si>
  <si>
    <t>Jankee Rd, Poudre D'Or Village</t>
  </si>
  <si>
    <t>Francisdesirejulio@gmail.com</t>
  </si>
  <si>
    <t>E230509006471A</t>
  </si>
  <si>
    <t>ROMOOAH</t>
  </si>
  <si>
    <t>Kaviraj</t>
  </si>
  <si>
    <t>5859 4510</t>
  </si>
  <si>
    <t>R1307943802212</t>
  </si>
  <si>
    <t>Kaviraj1307@gmail.com</t>
  </si>
  <si>
    <t>Coastal Road Old Terminus Petit Verger, Pointe Aux Sables</t>
  </si>
  <si>
    <t>zoeuppiah@gmail.com</t>
  </si>
  <si>
    <t>Mary Abigail</t>
  </si>
  <si>
    <t>Lot 14, Sunset View, Roche Brunes</t>
  </si>
  <si>
    <t>LAFINE</t>
  </si>
  <si>
    <t>Marie Estrella Teyana</t>
  </si>
  <si>
    <t>C05 Nhdc Vuillemin, Q.Millitaire</t>
  </si>
  <si>
    <t>joannelafine@gmail.com</t>
  </si>
  <si>
    <t xml:space="preserve">ROSE </t>
  </si>
  <si>
    <t>Jude Mc Wayne</t>
  </si>
  <si>
    <t>Mt Lubin</t>
  </si>
  <si>
    <t>R2003120039818</t>
  </si>
  <si>
    <t>Bradley Clement</t>
  </si>
  <si>
    <t>Block A2, Cité Mapou, Mapou</t>
  </si>
  <si>
    <t xml:space="preserve">FRÉDÉRIC </t>
  </si>
  <si>
    <t>Sael</t>
  </si>
  <si>
    <t>15 Rue Descariere Roche Bois</t>
  </si>
  <si>
    <t>Coutinio</t>
  </si>
  <si>
    <t xml:space="preserve">Chemin Muslim Petite Pte Aux Piment </t>
  </si>
  <si>
    <t xml:space="preserve">51 Cité Mère Térésa Triolet </t>
  </si>
  <si>
    <t>Route Royal Riche Terre</t>
  </si>
  <si>
    <t>MUNGROO</t>
  </si>
  <si>
    <t>Mohammad Fadel</t>
  </si>
  <si>
    <t>Modern Square, Vacoas</t>
  </si>
  <si>
    <t>M120600420389B</t>
  </si>
  <si>
    <t>mungroofadel@yahoo.com</t>
  </si>
  <si>
    <t>100 Rue Pouce Tranquebar, Port Louis</t>
  </si>
  <si>
    <t>fowdarzayon@gmail.com</t>
  </si>
  <si>
    <t>MOMINE</t>
  </si>
  <si>
    <t>Marie Audélie Beatrice</t>
  </si>
  <si>
    <t>Poudre D'Or Village</t>
  </si>
  <si>
    <t>M0801080007838</t>
  </si>
  <si>
    <t>SEETHAMA</t>
  </si>
  <si>
    <t>Mohammad Aly</t>
  </si>
  <si>
    <t>Bambous St, Vale</t>
  </si>
  <si>
    <t>S230307003848E</t>
  </si>
  <si>
    <t>GOURDE</t>
  </si>
  <si>
    <t>Jean Marc</t>
  </si>
  <si>
    <t>John Kennedy St, Pamplemousses</t>
  </si>
  <si>
    <t>G230606FRA214936</t>
  </si>
  <si>
    <t>Marie Danielle</t>
  </si>
  <si>
    <t>P0307778106229</t>
  </si>
  <si>
    <t>mariedanielleagathe41@gmail.com</t>
  </si>
  <si>
    <t>ANG TING HONG</t>
  </si>
  <si>
    <t>Yelna Eldora</t>
  </si>
  <si>
    <t>Morc Maison Blanche, Pamplemousses</t>
  </si>
  <si>
    <t>A1504100053598</t>
  </si>
  <si>
    <t xml:space="preserve">fanchinlorenza03@gmail.com </t>
  </si>
  <si>
    <t>SCHEEPERS</t>
  </si>
  <si>
    <t>Jacob Phillip</t>
  </si>
  <si>
    <t>Azuri Village, Roche Noires</t>
  </si>
  <si>
    <t>j.andreaherrera06@gmail.com</t>
  </si>
  <si>
    <t>Lars Simon</t>
  </si>
  <si>
    <t>Kellan</t>
  </si>
  <si>
    <t>GEROFLE</t>
  </si>
  <si>
    <t>Aaliyah</t>
  </si>
  <si>
    <t>19 Jean XXIII Cite Atlee Forest- side</t>
  </si>
  <si>
    <t>Leanne</t>
  </si>
  <si>
    <t>Morc Bijoux, Lane 2, Allee Camphre, Curepipe</t>
  </si>
  <si>
    <t>Kenzie</t>
  </si>
  <si>
    <t>Bijoux,Lane 2,Allee Camphre, Curepipe</t>
  </si>
  <si>
    <t>LAJEUNESSE</t>
  </si>
  <si>
    <t>Caesar</t>
  </si>
  <si>
    <t>7 Nicholson Road, Vacoas</t>
  </si>
  <si>
    <t>M010510000230C</t>
  </si>
  <si>
    <t>caesar010510@gmail.com</t>
  </si>
  <si>
    <t>Devika</t>
  </si>
  <si>
    <t>Royal Rd, Queen Victoria, Flacq</t>
  </si>
  <si>
    <t>B1806894621582</t>
  </si>
  <si>
    <t>BHUNJAN</t>
  </si>
  <si>
    <t>Yogeshwary Devi</t>
  </si>
  <si>
    <t>Royal Road, Queen Victoria, Flacq</t>
  </si>
  <si>
    <t>R130695400093B</t>
  </si>
  <si>
    <t>BATHILDE</t>
  </si>
  <si>
    <t>Elohim Steed</t>
  </si>
  <si>
    <t>Bel Air Riviere Seche</t>
  </si>
  <si>
    <t>Ruth Shanellia</t>
  </si>
  <si>
    <t>FOKEER</t>
  </si>
  <si>
    <t>Ronak</t>
  </si>
  <si>
    <t>Riviere Des Creoles</t>
  </si>
  <si>
    <t>COULON</t>
  </si>
  <si>
    <t>Myra</t>
  </si>
  <si>
    <t>Commerson, St, Curepipe</t>
  </si>
  <si>
    <t>Wyatt</t>
  </si>
  <si>
    <t>Cody</t>
  </si>
  <si>
    <t>E30, Cite Malherbes, Curepipe</t>
  </si>
  <si>
    <t>NAIKO</t>
  </si>
  <si>
    <t xml:space="preserve">Syona </t>
  </si>
  <si>
    <t>Dyklan Jinsley</t>
  </si>
  <si>
    <t xml:space="preserve">CROCKETT </t>
  </si>
  <si>
    <t>Silas</t>
  </si>
  <si>
    <t>Coastal Rd, Tombeau Bay</t>
  </si>
  <si>
    <t>Melina Keila</t>
  </si>
  <si>
    <t>R.Bois, Pont Bruniquel</t>
  </si>
  <si>
    <t>Pascal David</t>
  </si>
  <si>
    <t>ELLIS</t>
  </si>
  <si>
    <t>Emie</t>
  </si>
  <si>
    <t>11, Rue Raphael, Cite Briquetterie</t>
  </si>
  <si>
    <t>CAHIT</t>
  </si>
  <si>
    <t>Erkin</t>
  </si>
  <si>
    <t>Lot 6, Rue John Brodie, Rbois</t>
  </si>
  <si>
    <t>BATTERIE</t>
  </si>
  <si>
    <t>Anne Cecile</t>
  </si>
  <si>
    <t>Plot 122, Ave Esperanza T.Bay</t>
  </si>
  <si>
    <t>LODOISKA</t>
  </si>
  <si>
    <t>Nehemie</t>
  </si>
  <si>
    <t>Residence Vallijee, Port Louis</t>
  </si>
  <si>
    <t>Jonas</t>
  </si>
  <si>
    <t>UMANEE</t>
  </si>
  <si>
    <t>Nesy</t>
  </si>
  <si>
    <t>Jean Baptiste Lamasse St, Cassis</t>
  </si>
  <si>
    <t>PERMES</t>
  </si>
  <si>
    <t>Marie Alexcha</t>
  </si>
  <si>
    <t>C38 Cité Cha, Pamplemousses</t>
  </si>
  <si>
    <t>P190307003696B</t>
  </si>
  <si>
    <t>SEMBHOO</t>
  </si>
  <si>
    <t>Servesh</t>
  </si>
  <si>
    <t>Brisée Verdiere</t>
  </si>
  <si>
    <t>S270702014418E</t>
  </si>
  <si>
    <t>DUSSAYE</t>
  </si>
  <si>
    <t>Miteesha</t>
  </si>
  <si>
    <t>Royal Road Pont Colville, Nouvelle France</t>
  </si>
  <si>
    <t>Hitanshu</t>
  </si>
  <si>
    <t>Annegret</t>
  </si>
  <si>
    <t>Morc Asviva, Trou Aux Biches</t>
  </si>
  <si>
    <t>MALECO</t>
  </si>
  <si>
    <t>Louis Josian</t>
  </si>
  <si>
    <t>26/07/1967</t>
  </si>
  <si>
    <t>Riambel</t>
  </si>
  <si>
    <t>M2607672302157</t>
  </si>
  <si>
    <t>14/11/2007</t>
  </si>
  <si>
    <t>Plaine-Magnien</t>
  </si>
  <si>
    <t>TOURELLE</t>
  </si>
  <si>
    <t>22/11/2010</t>
  </si>
  <si>
    <t>Mahebourg</t>
  </si>
  <si>
    <t>5714 1700</t>
  </si>
  <si>
    <t>plracers7@gmail.com</t>
  </si>
  <si>
    <t>DE MARASSÉ ESNOUF</t>
  </si>
  <si>
    <t>Timothe</t>
  </si>
  <si>
    <t>Dis Lane, Grand-Gaube</t>
  </si>
  <si>
    <t>Tiago</t>
  </si>
  <si>
    <t>Ave C. Malherbes, Curepipe</t>
  </si>
  <si>
    <t>5732 6932</t>
  </si>
  <si>
    <t>15 Route Reunion, Vacoas</t>
  </si>
  <si>
    <t>noaarmoogum@icloud.com</t>
  </si>
  <si>
    <t>A26 Cité Edc Henrietta Vacoas</t>
  </si>
  <si>
    <t>yowenrushil2010@gmail.com</t>
  </si>
  <si>
    <t>Rue Mamzelle Ste Croix</t>
  </si>
  <si>
    <t>K070810009710F</t>
  </si>
  <si>
    <t>Allée Brillianr, Floreal</t>
  </si>
  <si>
    <t>nirav.nawosah@gmail.com</t>
  </si>
  <si>
    <t>Camp Artisans</t>
  </si>
  <si>
    <t>OODIAH</t>
  </si>
  <si>
    <t>James Ivans</t>
  </si>
  <si>
    <t>Camp Levieux, Rose-Hill</t>
  </si>
  <si>
    <t>O1402853001687</t>
  </si>
  <si>
    <t>Aydon</t>
  </si>
  <si>
    <t>lehochetac@gmail.com</t>
  </si>
  <si>
    <t>Ave Des Tulip Sodnac Qb</t>
  </si>
  <si>
    <t>Deokumar</t>
  </si>
  <si>
    <t>K060281250033G</t>
  </si>
  <si>
    <t>Elkana Priscille</t>
  </si>
  <si>
    <t>Mhc B 74 Le Hochet T.Rouge</t>
  </si>
  <si>
    <t>Alicia</t>
  </si>
  <si>
    <t>Morc Geoffroy, Bambous</t>
  </si>
  <si>
    <t>RIBET</t>
  </si>
  <si>
    <t>92 B Route Bassin Ste Croix</t>
  </si>
  <si>
    <t>MADAMOMBE</t>
  </si>
  <si>
    <t>Kudzaishe</t>
  </si>
  <si>
    <t>Phoenix Heights Residence Apartements 1C, Phoenix</t>
  </si>
  <si>
    <t>21 Avenue Longanier, Sodnac, Q.Bornes</t>
  </si>
  <si>
    <t>dookhyaryaan@gmail..com</t>
  </si>
  <si>
    <t>BAICHOO</t>
  </si>
  <si>
    <t>Rayhann Shad Muhammad</t>
  </si>
  <si>
    <t>Camp Chapelon, Pailles</t>
  </si>
  <si>
    <t>rayhaanbaichoo2008@gmail.com</t>
  </si>
  <si>
    <t>Petit Verger St Pierre</t>
  </si>
  <si>
    <t>maevaarmel@gmail.com</t>
  </si>
  <si>
    <t>DABOU</t>
  </si>
  <si>
    <t>Laëtisia</t>
  </si>
  <si>
    <t>H 20 Larchee Roche Bois</t>
  </si>
  <si>
    <t>GROSS</t>
  </si>
  <si>
    <t>Lot A30, Domaine Mont Calme, La Mivoie, Riviere Noire</t>
  </si>
  <si>
    <t>chloegross2603@gmail.com</t>
  </si>
  <si>
    <t>Railway Square Moka</t>
  </si>
  <si>
    <t>victoirenoah4@gmail.com</t>
  </si>
  <si>
    <t>Residence La Valette</t>
  </si>
  <si>
    <t>12, Avenue Greenwood, Cite Atlee Forest-Side</t>
  </si>
  <si>
    <t>Pascaline</t>
  </si>
  <si>
    <t>19A Residence Anoska  16Eme Mille</t>
  </si>
  <si>
    <t>A1407921905301</t>
  </si>
  <si>
    <t>Chris Noah</t>
  </si>
  <si>
    <t>50 Morcellement Soobrah Pointe Aux Sables</t>
  </si>
  <si>
    <t>jctopize@hotmail.com</t>
  </si>
  <si>
    <t>ETIENETTE</t>
  </si>
  <si>
    <t xml:space="preserve">Noah Denzel Elji </t>
  </si>
  <si>
    <t>Nhdc, Tombeau Bay</t>
  </si>
  <si>
    <t>noah10@gmail.com</t>
  </si>
  <si>
    <t>PILET CHIAPPE</t>
  </si>
  <si>
    <t>Emma Louise</t>
  </si>
  <si>
    <t>Residence Hillside, Mapou</t>
  </si>
  <si>
    <t>alexpilet@yahoo.fr</t>
  </si>
  <si>
    <t>JOLICOEUR</t>
  </si>
  <si>
    <t>Yohann Webster</t>
  </si>
  <si>
    <t>Nhdc, Tombeau Baie</t>
  </si>
  <si>
    <t>J2212080000734</t>
  </si>
  <si>
    <t>webster@gmail.com</t>
  </si>
  <si>
    <t>Ambre</t>
  </si>
  <si>
    <t>Rue Chaqnllenger Roche Brunes</t>
  </si>
  <si>
    <t>Jasmine Bibi Saffanah</t>
  </si>
  <si>
    <t>Camp Champelon, Pailles</t>
  </si>
  <si>
    <t>lyroc18@gmail.com</t>
  </si>
  <si>
    <t>Avenue Tulipe Albion</t>
  </si>
  <si>
    <t>21 La Tourelle Pte Aux Sables</t>
  </si>
  <si>
    <t>Petit Verger Pte Aux Sables</t>
  </si>
  <si>
    <t>Christine</t>
  </si>
  <si>
    <t>28/01/90</t>
  </si>
  <si>
    <t>Morc Bijoux Allee Camphre, Curepipe</t>
  </si>
  <si>
    <t>D2801903011146</t>
  </si>
  <si>
    <t>19/07/09</t>
  </si>
  <si>
    <t>4 Impasse Froberville Curepipe</t>
  </si>
  <si>
    <t>SEEBOCUS</t>
  </si>
  <si>
    <t>Avinash</t>
  </si>
  <si>
    <t>L'espoire Road Calebasses</t>
  </si>
  <si>
    <t>S080186460471A</t>
  </si>
  <si>
    <t>avinash0801@hotmail.com</t>
  </si>
  <si>
    <t>SAMBAT</t>
  </si>
  <si>
    <t>Ruth Joanne</t>
  </si>
  <si>
    <t xml:space="preserve">44.Morcellement Ripailles Pamplemousses </t>
  </si>
  <si>
    <t>S290884290440A</t>
  </si>
  <si>
    <t>jmotee6@gmail.com</t>
  </si>
  <si>
    <t>Elie Leonardo</t>
  </si>
  <si>
    <t>100 Rue Pouce Tranquebar</t>
  </si>
  <si>
    <t>MEYAKHAN</t>
  </si>
  <si>
    <t>Frado Fazil</t>
  </si>
  <si>
    <t>13/10/1999</t>
  </si>
  <si>
    <t>Rouillard Lane,  Terre Rouge</t>
  </si>
  <si>
    <t>M131099382182E</t>
  </si>
  <si>
    <t>Fradofazil13@icloud.com</t>
  </si>
  <si>
    <t>MOSAFUR</t>
  </si>
  <si>
    <t>Wildaan</t>
  </si>
  <si>
    <t>Parasol Lane, Mont Fertile, New Grove</t>
  </si>
  <si>
    <t>BOSQUET</t>
  </si>
  <si>
    <t>Pierre Yoel</t>
  </si>
  <si>
    <t>Rue lhospital Ville Noire Mahebourg</t>
  </si>
  <si>
    <t>5840 2394</t>
  </si>
  <si>
    <t>RESIDENCE NHDC, BAMBOUS</t>
  </si>
  <si>
    <t>ROSUN</t>
  </si>
  <si>
    <t>Selma Sharon Jessika</t>
  </si>
  <si>
    <t>Splendid View, Albion</t>
  </si>
  <si>
    <t>jessikarosun@live.com</t>
  </si>
  <si>
    <t>AZIE-ROSE</t>
  </si>
  <si>
    <t>Marie Noelle</t>
  </si>
  <si>
    <t>Mont Lubin</t>
  </si>
  <si>
    <t>A2112808101220</t>
  </si>
  <si>
    <t>marienoelle2012@gmail.com</t>
  </si>
  <si>
    <t>KHOOBLOLL</t>
  </si>
  <si>
    <t>Shubham</t>
  </si>
  <si>
    <t>Appana Lane Upper Dagotiere</t>
  </si>
  <si>
    <t>K1704983200834</t>
  </si>
  <si>
    <t>shubs1704@gmail.com</t>
  </si>
  <si>
    <t>POTHANNA</t>
  </si>
  <si>
    <t>Roshan</t>
  </si>
  <si>
    <t>11/02/1996</t>
  </si>
  <si>
    <t>Forbach Brand Road, Oudre d'Or Hamlet</t>
  </si>
  <si>
    <t>P1102961200341</t>
  </si>
  <si>
    <t>avish.pothanna@outlook.com</t>
  </si>
  <si>
    <t>SEETULPERSAND</t>
  </si>
  <si>
    <t>Tanveersingh</t>
  </si>
  <si>
    <t>Royal Road, valletta</t>
  </si>
  <si>
    <t>tanveer22singha@gmail.com</t>
  </si>
  <si>
    <t>POLYXENE</t>
  </si>
  <si>
    <t>Jacques Kervin</t>
  </si>
  <si>
    <t>20/12/1980</t>
  </si>
  <si>
    <t>172 Louvet Lane , Quatres-Bornes</t>
  </si>
  <si>
    <t xml:space="preserve"> kervinpolyxene1980@gmail.com</t>
  </si>
  <si>
    <t>Kasory Lane, La Rosa</t>
  </si>
  <si>
    <t>rohanbadal1234@gmail.com</t>
  </si>
  <si>
    <t>Lena Natashka</t>
  </si>
  <si>
    <t>Morcellement vrs lot 24 Avenue, Flamboyant Geoffroy Road, Bambous</t>
  </si>
  <si>
    <t>rachelleverapensoopaul@yahoo,com</t>
  </si>
  <si>
    <t>Royal Road, Glen Park Vacoas</t>
  </si>
  <si>
    <t>shayaankhednah@gmail.com</t>
  </si>
  <si>
    <t>Modern Vacoas, Vingta No.2</t>
  </si>
  <si>
    <t>lekhaamaunick13@gmail.com</t>
  </si>
  <si>
    <t>BONOMALLY RAM</t>
  </si>
  <si>
    <t>Yana</t>
  </si>
  <si>
    <t>85, Engrais Martial, Curepipe Road</t>
  </si>
  <si>
    <t>ybonomally@gmail.com</t>
  </si>
  <si>
    <t>Yesh</t>
  </si>
  <si>
    <t>Adrian Thomas</t>
  </si>
  <si>
    <t>134 St Paul's Road, La Caverne, Vacoas</t>
  </si>
  <si>
    <t>thomasliu261@gmail..com</t>
  </si>
  <si>
    <t>26-28 Route Bathfield, Tranquebar</t>
  </si>
  <si>
    <t>G1202013804923</t>
  </si>
  <si>
    <t>hansgoodorally100@gmail.com</t>
  </si>
  <si>
    <t>PEEDOLY</t>
  </si>
  <si>
    <t>Rudra Narain</t>
  </si>
  <si>
    <t>276 Rue Cleonie, Courchamps, Moka</t>
  </si>
  <si>
    <t>k.peedoly@mie.ac.mu</t>
  </si>
  <si>
    <t xml:space="preserve">Avenue Berthaud, Quatre Bornes </t>
  </si>
  <si>
    <t>roanseeruttun@gmail.com</t>
  </si>
  <si>
    <t>NEAL</t>
  </si>
  <si>
    <t>59 Morcellement Riverside, Vacoas</t>
  </si>
  <si>
    <t>biancadelia@live.com</t>
  </si>
  <si>
    <t>Isaiah</t>
  </si>
  <si>
    <t>60 Morcellement Riverside, Vacoas</t>
  </si>
  <si>
    <t>Ezra</t>
  </si>
  <si>
    <t>61 Morcellement Riverside, Vacoas</t>
  </si>
  <si>
    <t>CALOU</t>
  </si>
  <si>
    <t>Arya Lyanna</t>
  </si>
  <si>
    <t>Lot 49, Morcellement Serenis, Albion</t>
  </si>
  <si>
    <t>Eva Aryssa Calou</t>
  </si>
  <si>
    <t>Jeremy Wesley</t>
  </si>
  <si>
    <t>7 Impasse Rawat, Balfour Street, Beau Bassin</t>
  </si>
  <si>
    <t>KEISER</t>
  </si>
  <si>
    <t>Marie Irisse Aurore</t>
  </si>
  <si>
    <t>K110807012306C</t>
  </si>
  <si>
    <t>LEROUX</t>
  </si>
  <si>
    <t>Ezekiel</t>
  </si>
  <si>
    <t>L130412005022G</t>
  </si>
  <si>
    <t>MOOCHEET</t>
  </si>
  <si>
    <t>Vijayesh Premnath</t>
  </si>
  <si>
    <t>Mangoo lane, Solferino No2, Vacoas</t>
  </si>
  <si>
    <t>Mo506974202898</t>
  </si>
  <si>
    <t>jayeshkurama@gmail.com</t>
  </si>
  <si>
    <t>NARRAINEN</t>
  </si>
  <si>
    <t>Cerema</t>
  </si>
  <si>
    <t>MAHATANA</t>
  </si>
  <si>
    <t>Lorena</t>
  </si>
  <si>
    <t>Sushil Lane, Riche Terre</t>
  </si>
  <si>
    <t>Paul Philippe Jino</t>
  </si>
  <si>
    <t>28, Avenue Abercrombie, Ste Croix</t>
  </si>
  <si>
    <t>SOOPRAYA</t>
  </si>
  <si>
    <t>Marie Sheilla Gina</t>
  </si>
  <si>
    <t>14 Higginson street Ste Croix</t>
  </si>
  <si>
    <t>L2103713806989</t>
  </si>
  <si>
    <t>sheilasoopraya@hotmail.com</t>
  </si>
  <si>
    <t>SOURETH</t>
  </si>
  <si>
    <t>Kernela</t>
  </si>
  <si>
    <t>Baie aux Tortues Balaclava</t>
  </si>
  <si>
    <t>VYDEENADEN</t>
  </si>
  <si>
    <t>Bel Air , Rivières sèche</t>
  </si>
  <si>
    <t>SAMUEL</t>
  </si>
  <si>
    <t>Jean Angelo Fabruno</t>
  </si>
  <si>
    <t>18/07/1995</t>
  </si>
  <si>
    <t xml:space="preserve">Chaline Street, Souillac </t>
  </si>
  <si>
    <t>MASLAMONY</t>
  </si>
  <si>
    <t>Shavinen</t>
  </si>
  <si>
    <t>Robinson Road Curepipe</t>
  </si>
  <si>
    <t>M2802110029977</t>
  </si>
  <si>
    <t xml:space="preserve"> baptisteclaudine @yahoo.com</t>
  </si>
  <si>
    <t>DEVIENNE</t>
  </si>
  <si>
    <t>Annabel</t>
  </si>
  <si>
    <t>1, Les Bougainvillées, Pte aux Cannoniers</t>
  </si>
  <si>
    <t>BACHOO</t>
  </si>
  <si>
    <t>Chitranjay</t>
  </si>
  <si>
    <t>Royal Road, Mon Loisir</t>
  </si>
  <si>
    <t>B2011884636771</t>
  </si>
  <si>
    <t>chitranjaybachoo20@gmail.com</t>
  </si>
  <si>
    <t>Jean Mario</t>
  </si>
  <si>
    <t>Odette Ernest Ave, Q.Bornes</t>
  </si>
  <si>
    <t xml:space="preserve"> marcostevens88@yahoo.com</t>
  </si>
  <si>
    <t>Ave des vergue Glen Park</t>
  </si>
  <si>
    <t>Aidenbegue10@gmail.com</t>
  </si>
  <si>
    <t>172, Louvet lane Q.Bornes</t>
  </si>
  <si>
    <t>Marie Tatianna Alyson</t>
  </si>
  <si>
    <t xml:space="preserve">Matteo Ezechiel </t>
  </si>
  <si>
    <t>ELEONORE</t>
  </si>
  <si>
    <t>Eris Sienna</t>
  </si>
  <si>
    <t>Bungalow G, Paradis Beachcomber Q.Bornes</t>
  </si>
  <si>
    <t>REMY</t>
  </si>
  <si>
    <t>Eilan</t>
  </si>
  <si>
    <t>25/07/2016</t>
  </si>
  <si>
    <t>VIEUX GRAND PORT</t>
  </si>
  <si>
    <t>ESARY</t>
  </si>
  <si>
    <t>Krishita Daisy</t>
  </si>
  <si>
    <t>RIVIERE DES CREOLES</t>
  </si>
  <si>
    <t>E0812140004561</t>
  </si>
  <si>
    <t>Jean Raymond Steed</t>
  </si>
  <si>
    <t>14/05/1993</t>
  </si>
  <si>
    <t>BEL AIR RIVIERE SECHE</t>
  </si>
  <si>
    <t>B1405931501580</t>
  </si>
  <si>
    <t>66 Courchamps. Moka</t>
  </si>
  <si>
    <t>C150145</t>
  </si>
  <si>
    <t>DIG DIG</t>
  </si>
  <si>
    <t>Jean Fabien</t>
  </si>
  <si>
    <t>D180398230041F</t>
  </si>
  <si>
    <t>fa.ben@icloud.com</t>
  </si>
  <si>
    <t>Corneille</t>
  </si>
  <si>
    <t>L03011011660E</t>
  </si>
  <si>
    <t>laverduredebor@gmail.com</t>
  </si>
  <si>
    <t>JANKI</t>
  </si>
  <si>
    <t>Harry</t>
  </si>
  <si>
    <t>MALAKOFF GLENPARK</t>
  </si>
  <si>
    <t>J160176300372E</t>
  </si>
  <si>
    <t>jankidiva214@gmail.com</t>
  </si>
  <si>
    <t>Diva</t>
  </si>
  <si>
    <t>J291107016656E</t>
  </si>
  <si>
    <t>Chayne</t>
  </si>
  <si>
    <t>Marie Grace Deana</t>
  </si>
  <si>
    <t>Rue Flamboyant Riv du Rempart</t>
  </si>
  <si>
    <t>thomasgro020@gmail.com</t>
  </si>
  <si>
    <t>OOSMAN</t>
  </si>
  <si>
    <t>Louis Ryeley Nashville</t>
  </si>
  <si>
    <t>Cité Illois, Tombeau Bay</t>
  </si>
  <si>
    <t>ryeleyoosman798@gmail.com</t>
  </si>
  <si>
    <t>DUSSY</t>
  </si>
  <si>
    <t>Muhammad Farhaan</t>
  </si>
  <si>
    <t>Flamboyant Lane, L'Esperance Piton</t>
  </si>
  <si>
    <t>farhaandussy@gmail.com</t>
  </si>
  <si>
    <t>Cité CHA B12 Triolet</t>
  </si>
  <si>
    <t>L1703080038473</t>
  </si>
  <si>
    <t>www.louisjessicab612@gmail.com</t>
  </si>
  <si>
    <t>Riyansh</t>
  </si>
  <si>
    <t>L'espoire road Calebasse</t>
  </si>
  <si>
    <t>RAMBACCUS</t>
  </si>
  <si>
    <t>Marie Audrey Sandra</t>
  </si>
  <si>
    <t xml:space="preserve">Canton Belle eau Pamplemousse </t>
  </si>
  <si>
    <t>T210187020020C</t>
  </si>
  <si>
    <t>shanerambaccus948@gmail.com</t>
  </si>
  <si>
    <t xml:space="preserve">GRÉGOIRE </t>
  </si>
  <si>
    <t>Liam Shaun</t>
  </si>
  <si>
    <t>Royal Road Batimarais</t>
  </si>
  <si>
    <t>RAMDEEHUL</t>
  </si>
  <si>
    <t>Satiaveer</t>
  </si>
  <si>
    <t>MAHAT MA GANDHI ROAD FOND DU DAC</t>
  </si>
  <si>
    <t>R14049664602753</t>
  </si>
  <si>
    <t>akileshramdeehul01@gmail.com</t>
  </si>
  <si>
    <t>DHUREEA</t>
  </si>
  <si>
    <t>Bhusan Coomar</t>
  </si>
  <si>
    <t>ROYAL ROAD HIGHLANDS, PHENIX</t>
  </si>
  <si>
    <t>D220891380155B</t>
  </si>
  <si>
    <t>amitdhurreea5@gmail.com</t>
  </si>
  <si>
    <t>BOODHOA</t>
  </si>
  <si>
    <t>Hanooveer Singh</t>
  </si>
  <si>
    <t>ROYAL ROAD BARIOW</t>
  </si>
  <si>
    <t>B200694110235F</t>
  </si>
  <si>
    <t>boodhoahanooveersingh@gmail.com</t>
  </si>
  <si>
    <t>SAKHABUTH</t>
  </si>
  <si>
    <t>Jean Patrice</t>
  </si>
  <si>
    <t>17 PRINCE OF WALES, ROSE-HILL</t>
  </si>
  <si>
    <t>S170393380187D</t>
  </si>
  <si>
    <t>psakhabuth171993@gmail.com</t>
  </si>
  <si>
    <t>Urvin</t>
  </si>
  <si>
    <t>ROYAL ROAD, MONTAGNE ORY, MOKA</t>
  </si>
  <si>
    <t>A231199010556D</t>
  </si>
  <si>
    <t>urvin@ymail.com</t>
  </si>
  <si>
    <t>Marie Léonie Julia</t>
  </si>
  <si>
    <t>LOT , RESIDENCE MOUNTAIN VIEW LA CAVERNE VACOAS</t>
  </si>
  <si>
    <t>E2807913030475</t>
  </si>
  <si>
    <t>vanessaduval24@gamil.com</t>
  </si>
  <si>
    <t>GOURDIN</t>
  </si>
  <si>
    <t>Wesley Jean Marc</t>
  </si>
  <si>
    <t>21/07/1978</t>
  </si>
  <si>
    <t>Railway Square, Moka</t>
  </si>
  <si>
    <t>G210778382980E</t>
  </si>
  <si>
    <t>jmwes21@yahoo.com</t>
  </si>
  <si>
    <t>CURPEN</t>
  </si>
  <si>
    <t>Jaisen</t>
  </si>
  <si>
    <t>C0909950201784</t>
  </si>
  <si>
    <t>KAHAAR</t>
  </si>
  <si>
    <t>Muhammad Yaaseen Ya'Qoob</t>
  </si>
  <si>
    <t>11 Bach Ave, Van der Hoof Park, 47 Villa Seville, Potchefstroom, South Africa</t>
  </si>
  <si>
    <t>KO40894821346G</t>
  </si>
  <si>
    <t>27229300@nwu.ac.za</t>
  </si>
  <si>
    <t>DARGA</t>
  </si>
  <si>
    <t>Jonas Fabrice Ezekiel</t>
  </si>
  <si>
    <t>Gilbert Joson Street, Eau Coulée, Curepipe Road</t>
  </si>
  <si>
    <t>marievanessa71@gmail.com</t>
  </si>
  <si>
    <t>LASCARIE</t>
  </si>
  <si>
    <t>Louis Jean Kenny</t>
  </si>
  <si>
    <t>BK F15 Paul Furcy Adele Belle Village, Port Louis</t>
  </si>
  <si>
    <t>lascariedolores@gmail.com</t>
  </si>
  <si>
    <t>Louis Jean Kennio</t>
  </si>
  <si>
    <t>BEERJERAZ</t>
  </si>
  <si>
    <t>Emmy</t>
  </si>
  <si>
    <t>S37, Residence Trochetia, Chebel, Beau Bassin</t>
  </si>
  <si>
    <t>julyssaBeerjaraz@icloud.com</t>
  </si>
  <si>
    <t>Lot429 Morc Petit Verge Pointe aux Sables</t>
  </si>
  <si>
    <t>Zia</t>
  </si>
  <si>
    <t>Allee Jacques, St Paul, Phoenix</t>
  </si>
  <si>
    <t>D100220040034877</t>
  </si>
  <si>
    <t>doriandelphine1234@gmail.com</t>
  </si>
  <si>
    <t>ALEXANDRE</t>
  </si>
  <si>
    <t>Andrew</t>
  </si>
  <si>
    <t>N2 Gabriel Bouic Sr Croix</t>
  </si>
  <si>
    <t>SAMINATHEN</t>
  </si>
  <si>
    <t>Shalina</t>
  </si>
  <si>
    <t>Morc Sagitaire, Mon Choisy</t>
  </si>
  <si>
    <t>SUMODHEE</t>
  </si>
  <si>
    <t>Sakeen</t>
  </si>
  <si>
    <t>Morc de Piment, Pte aux Piments</t>
  </si>
  <si>
    <t>Zayn</t>
  </si>
  <si>
    <t>KAROUI</t>
  </si>
  <si>
    <t>Livia Eva</t>
  </si>
  <si>
    <t>Morc Swan, Pereyber</t>
  </si>
  <si>
    <t>lkaroui@aleducation.com</t>
  </si>
  <si>
    <t>COOMBES</t>
  </si>
  <si>
    <t>Monique</t>
  </si>
  <si>
    <t>Rue de la Paix, G.Baie</t>
  </si>
  <si>
    <t>sharpenupct@gmail.com</t>
  </si>
  <si>
    <t>LIM SIK FANG</t>
  </si>
  <si>
    <t>Mia Julia</t>
  </si>
  <si>
    <t>34 Avenue Visitation Vacoas</t>
  </si>
  <si>
    <t>mikalim2504@gmail.com</t>
  </si>
  <si>
    <t>Mike Julian</t>
  </si>
  <si>
    <t>29 Dr Kala Plaisance R.Hill</t>
  </si>
  <si>
    <t>jeanphilippe.ravina@gmail.com</t>
  </si>
  <si>
    <t xml:space="preserve">Nolan Tolino </t>
  </si>
  <si>
    <t>SAVRIACOUTY</t>
  </si>
  <si>
    <t>Marie Lloanne  Kylie</t>
  </si>
  <si>
    <t>53 Skylark Lane Allee Brillant  Vacoas</t>
  </si>
  <si>
    <t xml:space="preserve">lsavriacouty@gmail.com </t>
  </si>
  <si>
    <t>MULLEGADOO</t>
  </si>
  <si>
    <t>Eva Chloe</t>
  </si>
  <si>
    <t>AVENUE DES GOYAVIERS, MORC BELLE VUE, ALBION</t>
  </si>
  <si>
    <t>THOME</t>
  </si>
  <si>
    <t>Marie Angela</t>
  </si>
  <si>
    <t>MOSQUE ROAD, GOODLANDS</t>
  </si>
  <si>
    <t>SIR EDGAR LAURENT, CUREPIPE</t>
  </si>
  <si>
    <t>L03111971302080G</t>
  </si>
  <si>
    <t>Kumaree</t>
  </si>
  <si>
    <t>AVENUE BISSESUR, PALMA, QUATRE BORNES</t>
  </si>
  <si>
    <t>R0401644301014</t>
  </si>
  <si>
    <t>Linda</t>
  </si>
  <si>
    <t>ALLEE JACQUES, ST PAUL, PHOENIX</t>
  </si>
  <si>
    <t>S010870440298D</t>
  </si>
  <si>
    <t>AUFFRAY</t>
  </si>
  <si>
    <t>Isabelle Christine</t>
  </si>
  <si>
    <t>Avenue Pigeot, Oodit (Vencatassamy), Plaisance, Rose Hill</t>
  </si>
  <si>
    <t>A050675280284B</t>
  </si>
  <si>
    <t>Isabelle.auffray75@gamil.com</t>
  </si>
  <si>
    <t xml:space="preserve">BERTHELOT </t>
  </si>
  <si>
    <t>Jason</t>
  </si>
  <si>
    <t xml:space="preserve">Pointe aux piment </t>
  </si>
  <si>
    <t>B1807833824950</t>
  </si>
  <si>
    <t>kervinbert@icloud.com</t>
  </si>
  <si>
    <t>Desirella</t>
  </si>
  <si>
    <t>A0809850401269</t>
  </si>
  <si>
    <t>BIGAIGNON</t>
  </si>
  <si>
    <t>Ziggy</t>
  </si>
  <si>
    <t>37 rue des roses ste croix</t>
  </si>
  <si>
    <t>ziggybigaignon10@gmail.com</t>
  </si>
  <si>
    <t>MARIÉ</t>
  </si>
  <si>
    <t>Keylina Aeylisy</t>
  </si>
  <si>
    <t>MORC BER LACAVERNE</t>
  </si>
  <si>
    <t>M0904190042029</t>
  </si>
  <si>
    <t>Keylissa Alyssa</t>
  </si>
  <si>
    <t>M090419004201B</t>
  </si>
  <si>
    <t>C02, Police Quarters Coromandel</t>
  </si>
  <si>
    <t>joanafoolchund3007@gmail.com</t>
  </si>
  <si>
    <t>Noemie Maeva</t>
  </si>
  <si>
    <t>22 Palma Road, Quatre Bornes</t>
  </si>
  <si>
    <t>transliner@hotmail.com</t>
  </si>
  <si>
    <t>11 avenue Toureaux stanley, Rose Hill</t>
  </si>
  <si>
    <t>jaderamsamy6@gmail.com</t>
  </si>
  <si>
    <t>JEEWON</t>
  </si>
  <si>
    <t>Darsh Kumar</t>
  </si>
  <si>
    <t>Arya Mandir Road, Chamouny</t>
  </si>
  <si>
    <t>gsan112@yahoo.com</t>
  </si>
  <si>
    <t>16 eme Mille Forest Side</t>
  </si>
  <si>
    <t>pascal.baleekdar@outlook.com</t>
  </si>
  <si>
    <t>Stanford Mayor Plaisance RH</t>
  </si>
  <si>
    <t>Ave Dargent C L Vieux</t>
  </si>
  <si>
    <t>Apt. Pere Laval St RH</t>
  </si>
  <si>
    <t>Mont La Flechette La Gaulette</t>
  </si>
  <si>
    <t>Ave Louvettre QB</t>
  </si>
  <si>
    <t>BENGALI</t>
  </si>
  <si>
    <t>Houdoul Lane Stranley RH</t>
  </si>
  <si>
    <t>Ave Lindependance Bambous</t>
  </si>
  <si>
    <t>Ezeikiel</t>
  </si>
  <si>
    <t>Dr Bour Res Barkly BB</t>
  </si>
  <si>
    <t>RABOUDE</t>
  </si>
  <si>
    <t>Alesha</t>
  </si>
  <si>
    <t>Chemin Bruler Paille</t>
  </si>
  <si>
    <t>Ave Corperative QB</t>
  </si>
  <si>
    <t>Ignes</t>
  </si>
  <si>
    <t>Res. Villeneuve Sodnac QB</t>
  </si>
  <si>
    <t>Stephanie</t>
  </si>
  <si>
    <t>Dechazal Albion</t>
  </si>
  <si>
    <t xml:space="preserve">MIGALE </t>
  </si>
  <si>
    <t>Pierre</t>
  </si>
  <si>
    <t>Queen St Rh</t>
  </si>
  <si>
    <t>Hurbert</t>
  </si>
  <si>
    <t>Canda Lane Stanley</t>
  </si>
  <si>
    <t>COTTE</t>
  </si>
  <si>
    <t>Kyle</t>
  </si>
  <si>
    <t>Pointe aux Sables</t>
  </si>
  <si>
    <t>C2405190009388</t>
  </si>
  <si>
    <t>clara.anroop@paoma.mu</t>
  </si>
  <si>
    <t>BASSEY</t>
  </si>
  <si>
    <t>Beau Bassin</t>
  </si>
  <si>
    <t>C168624</t>
  </si>
  <si>
    <t>mfonobongbassey@gmail.com</t>
  </si>
  <si>
    <t>PERICHON AZOR</t>
  </si>
  <si>
    <t>Beéliada</t>
  </si>
  <si>
    <t>Hermitage</t>
  </si>
  <si>
    <t>P120684300073D</t>
  </si>
  <si>
    <t xml:space="preserve">Azorbeeliada@gmail.com </t>
  </si>
  <si>
    <t>VERNY</t>
  </si>
  <si>
    <t>28.03.09</t>
  </si>
  <si>
    <t>C14 NHDC 16eme Mille Forest-Side</t>
  </si>
  <si>
    <t>DERCY</t>
  </si>
  <si>
    <t xml:space="preserve">Anastasia </t>
  </si>
  <si>
    <t>28.01.11</t>
  </si>
  <si>
    <t>Route Vingta No1 Modern Vacoas</t>
  </si>
  <si>
    <t>CHEUNG KUM SANG</t>
  </si>
  <si>
    <t>21.03.11</t>
  </si>
  <si>
    <t>Paratian Lane Lees Casernes, Curepipe</t>
  </si>
  <si>
    <t>Illiyanah</t>
  </si>
  <si>
    <t>10.09.19</t>
  </si>
  <si>
    <t>Sweltana</t>
  </si>
  <si>
    <t>Royal Road, Gros Cailloux</t>
  </si>
  <si>
    <t>MARIMOOTOO</t>
  </si>
  <si>
    <t>Alexia</t>
  </si>
  <si>
    <t>Route Royal, Trefles</t>
  </si>
  <si>
    <t>ANCRASAMY</t>
  </si>
  <si>
    <t>Cassey</t>
  </si>
  <si>
    <t>230 59325194</t>
  </si>
  <si>
    <t>tathye8@msn.com</t>
  </si>
  <si>
    <t xml:space="preserve"> LAGESSE</t>
  </si>
  <si>
    <t>Clementine</t>
  </si>
  <si>
    <t>Piton</t>
  </si>
  <si>
    <t>D0502788204416</t>
  </si>
  <si>
    <t>LAGESSE</t>
  </si>
  <si>
    <t>Faustine</t>
  </si>
  <si>
    <t>145, Mont Piton 1, 30807 Piton</t>
  </si>
  <si>
    <t>xavclem@gamil.com</t>
  </si>
  <si>
    <t>Marie</t>
  </si>
  <si>
    <t>C132779</t>
  </si>
  <si>
    <t>Marthe</t>
  </si>
  <si>
    <t>L290616007500C</t>
  </si>
  <si>
    <t>Sarah</t>
  </si>
  <si>
    <t>000559 / 2011</t>
  </si>
  <si>
    <t>OLINGA</t>
  </si>
  <si>
    <t>Levi</t>
  </si>
  <si>
    <t>O1205190050565</t>
  </si>
  <si>
    <t>Titus</t>
  </si>
  <si>
    <t>229 Ave Des Lauriers, Albion</t>
  </si>
  <si>
    <t>O2905170056902</t>
  </si>
  <si>
    <t>timothy@morningstar.mu</t>
  </si>
  <si>
    <t>GERMAIN</t>
  </si>
  <si>
    <t>Gregory</t>
  </si>
  <si>
    <t>Tamarin</t>
  </si>
  <si>
    <t>G050715008151C</t>
  </si>
  <si>
    <t>krystele@gmail.com</t>
  </si>
  <si>
    <t>DESMARAIS</t>
  </si>
  <si>
    <t>Chris</t>
  </si>
  <si>
    <t>La Flora</t>
  </si>
  <si>
    <t>D190109002557F</t>
  </si>
  <si>
    <t>nataliedesmarais@icloud.com</t>
  </si>
  <si>
    <t>MARIN</t>
  </si>
  <si>
    <t>Inès</t>
  </si>
  <si>
    <t>210 Rue Cleonie, Courchamps, Moka</t>
  </si>
  <si>
    <t>5254-9328</t>
  </si>
  <si>
    <t>vincentetjohanne@gmail.com</t>
  </si>
  <si>
    <t>Rémi</t>
  </si>
  <si>
    <t>CELESTIN</t>
  </si>
  <si>
    <t>Ebene</t>
  </si>
  <si>
    <t>HARTMANN</t>
  </si>
  <si>
    <t>Niels</t>
  </si>
  <si>
    <t>Black River</t>
  </si>
  <si>
    <t>H2010012910924</t>
  </si>
  <si>
    <t xml:space="preserve">Clyde </t>
  </si>
  <si>
    <t>8 Morcellement Falaise, Tamarin</t>
  </si>
  <si>
    <t>clyde.thomas13@icloud.com</t>
  </si>
  <si>
    <t>Roche Brune</t>
  </si>
  <si>
    <t>N240594290436G</t>
  </si>
  <si>
    <t>alexneeladoo@gmail.com</t>
  </si>
  <si>
    <t>Julie Sharonne</t>
  </si>
  <si>
    <t>Roches Brunes</t>
  </si>
  <si>
    <t>N0711902806414</t>
  </si>
  <si>
    <t>admin@adonai.mu</t>
  </si>
  <si>
    <t>LOWTOO</t>
  </si>
  <si>
    <t>Talita</t>
  </si>
  <si>
    <t xml:space="preserve">Michael </t>
  </si>
  <si>
    <t>K150174820488D</t>
  </si>
  <si>
    <t>Manon</t>
  </si>
  <si>
    <t>C193580</t>
  </si>
  <si>
    <t>NYANDORO</t>
  </si>
  <si>
    <t xml:space="preserve">Wesley </t>
  </si>
  <si>
    <t>Phoenix</t>
  </si>
  <si>
    <t>anthonylnyandoro@gmail.com</t>
  </si>
  <si>
    <t xml:space="preserve">Katelyn </t>
  </si>
  <si>
    <t>Louis</t>
  </si>
  <si>
    <t>Benjamin</t>
  </si>
  <si>
    <t>T1612030189422</t>
  </si>
  <si>
    <t>benjaminthomas031216@gmail.com</t>
  </si>
  <si>
    <t>No 14 residence Mère Thereza , Triolet</t>
  </si>
  <si>
    <t>B2803150039002</t>
  </si>
  <si>
    <t>jordanberthelotjb5@gmail.com</t>
  </si>
  <si>
    <t>ACQUILINA</t>
  </si>
  <si>
    <t>Diego</t>
  </si>
  <si>
    <t>A050100125647</t>
  </si>
  <si>
    <t>m.severinemartial@gmail.com</t>
  </si>
  <si>
    <t>POLIN</t>
  </si>
  <si>
    <t>Mickail</t>
  </si>
  <si>
    <t xml:space="preserve">Rue Lees Curepipe </t>
  </si>
  <si>
    <t>2, Doctor Monple St, Beau-Bassin</t>
  </si>
  <si>
    <t xml:space="preserve">Miguel </t>
  </si>
  <si>
    <t>Dhunny Lane St Paul, Pheonix</t>
  </si>
  <si>
    <t>Circonstance, Saint Pierre</t>
  </si>
  <si>
    <t>POLIXENE</t>
  </si>
  <si>
    <t>Derek</t>
  </si>
  <si>
    <t>Plaisance, Rose-Hill</t>
  </si>
  <si>
    <t xml:space="preserve">Résidence Lafrance, Labrasserie Rd Forest-Side </t>
  </si>
  <si>
    <t>AUHAMMAD</t>
  </si>
  <si>
    <t>Mohammad Adil</t>
  </si>
  <si>
    <t xml:space="preserve">Camp Fouqueraux Phoenix </t>
  </si>
  <si>
    <t>SOORIAH</t>
  </si>
  <si>
    <t>Floreal</t>
  </si>
  <si>
    <t xml:space="preserve">Pamplemousse </t>
  </si>
  <si>
    <t>AGEVEN</t>
  </si>
  <si>
    <t>Munisamy</t>
  </si>
  <si>
    <t>Royal Road Valetta</t>
  </si>
  <si>
    <t>SOODON</t>
  </si>
  <si>
    <t>Sonia</t>
  </si>
  <si>
    <t>Bengali Road Beaux-Songes</t>
  </si>
  <si>
    <t>MAHENDRASINGH</t>
  </si>
  <si>
    <t>Lolldharowa</t>
  </si>
  <si>
    <t>Bresillet St Bk A1 La Caverne</t>
  </si>
  <si>
    <t>Maen3376@gmail.com</t>
  </si>
  <si>
    <t>GERY</t>
  </si>
  <si>
    <t>Jean Laval</t>
  </si>
  <si>
    <t>13, Daniel Jenkins St, Cassis</t>
  </si>
  <si>
    <t>G1510733819855</t>
  </si>
  <si>
    <t>Catherine Sharone</t>
  </si>
  <si>
    <t>M240386461057G</t>
  </si>
  <si>
    <t>MANDARIN</t>
  </si>
  <si>
    <t>Bethanie</t>
  </si>
  <si>
    <t>Robert Scott, Cite La Cure</t>
  </si>
  <si>
    <t>LAI SHING WAN</t>
  </si>
  <si>
    <t>Keylianna</t>
  </si>
  <si>
    <t>ROULE</t>
  </si>
  <si>
    <t>Lara</t>
  </si>
  <si>
    <t>Pailles, GRNW</t>
  </si>
  <si>
    <t>Alan</t>
  </si>
  <si>
    <t>Lucas Alexander Louis</t>
  </si>
  <si>
    <t>23/04/2013</t>
  </si>
  <si>
    <t xml:space="preserve">FOREST SIDE , CUREPIPE </t>
  </si>
  <si>
    <t>25/09/2010</t>
  </si>
  <si>
    <t>Ronaldo Hansley Stephano</t>
  </si>
  <si>
    <t>22/04/2005</t>
  </si>
  <si>
    <t>ROYAL ROAD,  BATIMARAIS</t>
  </si>
  <si>
    <t>ronaldohelene@icloud.com</t>
  </si>
  <si>
    <t xml:space="preserve">DELORD </t>
  </si>
  <si>
    <t xml:space="preserve">Marie Selena Dominiqua </t>
  </si>
  <si>
    <t>05/09/2013</t>
  </si>
  <si>
    <t xml:space="preserve">CHALINE STREET,  SOUILLAC </t>
  </si>
  <si>
    <t>Riviere Coco Rodrigues</t>
  </si>
  <si>
    <t>Mt Cabris Corail Rodrigues</t>
  </si>
  <si>
    <t>Patate Theophile</t>
  </si>
  <si>
    <t>Camp Baptiste, Rodrigues</t>
  </si>
  <si>
    <t>ireneoliveragathe@gmail.com</t>
  </si>
  <si>
    <t>STAUB</t>
  </si>
  <si>
    <t>32, Hillside, Mapou</t>
  </si>
  <si>
    <t>B22128662900180</t>
  </si>
  <si>
    <t>julie_betuel@hotmail.fr</t>
  </si>
  <si>
    <t>VANTARD</t>
  </si>
  <si>
    <t>Marie Windy Sefora</t>
  </si>
  <si>
    <t>Camp De Masque</t>
  </si>
  <si>
    <t>V080498160064F</t>
  </si>
  <si>
    <t>vantardw@gmail.com</t>
  </si>
  <si>
    <t>LUTCHMUN</t>
  </si>
  <si>
    <t>Kritesh</t>
  </si>
  <si>
    <t>Royal Road Laventure</t>
  </si>
  <si>
    <t>L10090050064C</t>
  </si>
  <si>
    <t>ashalutchmun5@gmail.com</t>
  </si>
  <si>
    <t>LISETTE</t>
  </si>
  <si>
    <t>Mariana Dorina</t>
  </si>
  <si>
    <t>E02 Police Quarters Phase 1, Coromandel</t>
  </si>
  <si>
    <t>L2906950501157</t>
  </si>
  <si>
    <t>dayvinesphpro@gmail.com</t>
  </si>
  <si>
    <t>TÉTAR</t>
  </si>
  <si>
    <t>Luvishka Devi</t>
  </si>
  <si>
    <t>Royal Road, Morcellement St André</t>
  </si>
  <si>
    <t>T1510000060159F</t>
  </si>
  <si>
    <t>luv12567@gmail.com</t>
  </si>
  <si>
    <t>HAPPI POKAM</t>
  </si>
  <si>
    <t>Pereyber</t>
  </si>
  <si>
    <t>naomiehappi@gmail.com</t>
  </si>
  <si>
    <t>Whitney Hannah</t>
  </si>
  <si>
    <t>9 Felix Barbe St, Roche Bois</t>
  </si>
  <si>
    <t>hannahwhitney430@gmail.com</t>
  </si>
  <si>
    <t>BIENVENUE</t>
  </si>
  <si>
    <t>27/02/2013</t>
  </si>
  <si>
    <t>Boolaky Lane , Midlands</t>
  </si>
  <si>
    <t>LUANA</t>
  </si>
  <si>
    <t>Malgache</t>
  </si>
  <si>
    <t>58156285</t>
  </si>
  <si>
    <t>N1105010102540</t>
  </si>
  <si>
    <t>21/07/2009</t>
  </si>
  <si>
    <t>58344552</t>
  </si>
  <si>
    <t>J210709009234B</t>
  </si>
  <si>
    <t>Jayce</t>
  </si>
  <si>
    <t>24/05/2005</t>
  </si>
  <si>
    <t>Geoffroy Bambous</t>
  </si>
  <si>
    <t>58272462</t>
  </si>
  <si>
    <t>CHUI CHUN LAM</t>
  </si>
  <si>
    <t>Edgar Hugues, Curepipe</t>
  </si>
  <si>
    <t>52595941</t>
  </si>
  <si>
    <t>C1011892906870</t>
  </si>
  <si>
    <t>55153560</t>
  </si>
  <si>
    <t>S110403007452A</t>
  </si>
  <si>
    <t>TROUBADOUR</t>
  </si>
  <si>
    <t>Marie Laeticia</t>
  </si>
  <si>
    <t>Plaisance, Rose Hill</t>
  </si>
  <si>
    <t>57325282</t>
  </si>
  <si>
    <t>T120702013573F</t>
  </si>
  <si>
    <t>VIADE</t>
  </si>
  <si>
    <t>Jean Noel Jeannot</t>
  </si>
  <si>
    <t>21/12/1990</t>
  </si>
  <si>
    <t>Cite Borstal, GNRW</t>
  </si>
  <si>
    <t>58630847</t>
  </si>
  <si>
    <t>V241290300030D</t>
  </si>
  <si>
    <t>Mary Jane</t>
  </si>
  <si>
    <t>DESVAUX DE MARIGNY</t>
  </si>
  <si>
    <t>Simon</t>
  </si>
  <si>
    <t>71 Plateau De M. Blanche, R. Noire</t>
  </si>
  <si>
    <t>D261180310005F</t>
  </si>
  <si>
    <t>Simondesvaux@gmail.com</t>
  </si>
  <si>
    <t>No.71 Plateau Maison Blanche Les Salines R.Noire</t>
  </si>
  <si>
    <t>D291178310660B</t>
  </si>
  <si>
    <t>Declan</t>
  </si>
  <si>
    <t>81 Canal Bathurst Ste Croix</t>
  </si>
  <si>
    <t>RAMASAWMY</t>
  </si>
  <si>
    <t xml:space="preserve">Moorghen </t>
  </si>
  <si>
    <t>Royal Road, Bel Etang</t>
  </si>
  <si>
    <t>R0211751601450</t>
  </si>
  <si>
    <t>beletangpolice@gmail.com</t>
  </si>
  <si>
    <t xml:space="preserve">Church Road Pte Aux Piment </t>
  </si>
  <si>
    <t xml:space="preserve">E1 22 docker's village Baie du Tombeau </t>
  </si>
  <si>
    <t>anshsobhy25@gmail.com</t>
  </si>
  <si>
    <t xml:space="preserve">Riche Terre Terre Rouge </t>
  </si>
  <si>
    <t>pascal.workshop@gmail.com</t>
  </si>
  <si>
    <t>A.J</t>
  </si>
  <si>
    <t>DUPRÉ</t>
  </si>
  <si>
    <t>Daryl</t>
  </si>
  <si>
    <t>2eme Impasse Dieu Donné R.Terre</t>
  </si>
  <si>
    <t>daryldupre16@gmail.com</t>
  </si>
  <si>
    <t>PYANEEANDEE</t>
  </si>
  <si>
    <t>Jimrry</t>
  </si>
  <si>
    <t>126 Pieton P.laval st Lecornu  ste croix</t>
  </si>
  <si>
    <t>P2011854602378</t>
  </si>
  <si>
    <t>jyp@innodisgroup.com</t>
  </si>
  <si>
    <t xml:space="preserve">Royal Road St François Cap Malheureux </t>
  </si>
  <si>
    <t>parsadlea@gmail.com</t>
  </si>
  <si>
    <t>32 Geranium Road  cité Ste Claire Goodlands</t>
  </si>
  <si>
    <t>J0506914624118</t>
  </si>
  <si>
    <t>PARIAN</t>
  </si>
  <si>
    <t>Seeven</t>
  </si>
  <si>
    <t>16F, Desboucher St., Roche Bois</t>
  </si>
  <si>
    <t>P120383440084F</t>
  </si>
  <si>
    <t>myselfall_12@yahoo.com</t>
  </si>
  <si>
    <t>BARATRAM</t>
  </si>
  <si>
    <t>Vimalay</t>
  </si>
  <si>
    <t>M230877130828F</t>
  </si>
  <si>
    <t>vimalaybaratram@gmail.com</t>
  </si>
  <si>
    <t xml:space="preserve">Shayne David </t>
  </si>
  <si>
    <t xml:space="preserve">16F, Desboucher Street , Roche Bois. </t>
  </si>
  <si>
    <t>B170195380244E</t>
  </si>
  <si>
    <t>davidbaratram43@gmail.com</t>
  </si>
  <si>
    <t>coa</t>
  </si>
  <si>
    <t>Village Dockers,  Baie Du Tombeau</t>
  </si>
  <si>
    <t>Dockers Village ,Baie Du Tombeau</t>
  </si>
  <si>
    <t xml:space="preserve">55 Rue Tourterelles ,Baie Du Tombeau </t>
  </si>
  <si>
    <t>Payton</t>
  </si>
  <si>
    <t>17, Dockers ,Village ,Bake Du Tombeau</t>
  </si>
  <si>
    <t>Leeah</t>
  </si>
  <si>
    <t>7 Rue Des Condes School Lane , Baie Du Tombeau</t>
  </si>
  <si>
    <t>MILAZAR</t>
  </si>
  <si>
    <t xml:space="preserve">Jean Mateo </t>
  </si>
  <si>
    <t>27/03/2013</t>
  </si>
  <si>
    <t xml:space="preserve">Dockers Village , Baie Du Tombeau </t>
  </si>
  <si>
    <t>Fianna</t>
  </si>
  <si>
    <t xml:space="preserve">Baie Du Tombeau </t>
  </si>
  <si>
    <t>15/01/2009</t>
  </si>
  <si>
    <t>Eb,20, Dockers Village , Tombeau Baie</t>
  </si>
  <si>
    <t>myselfallall_12@yahoo.com</t>
  </si>
  <si>
    <t>Eb,20,Dockers Village ,Tombeau Baie</t>
  </si>
  <si>
    <t>Cité Illois B.Du Tombeau</t>
  </si>
  <si>
    <t>Avenue Louvet, Quatre Bornes</t>
  </si>
  <si>
    <t>clive.rene@gmail.com</t>
  </si>
  <si>
    <t>23 Mahadeo Biltoo, Beau Bassin</t>
  </si>
  <si>
    <t>ruebenyan01@gmail.com</t>
  </si>
  <si>
    <t>zeendomee1678@hotmail.com</t>
  </si>
  <si>
    <t>Avenues Ste Marie Madeleine, Pointe Aux Sables</t>
  </si>
  <si>
    <t>B24, Ave. Du Travail, Q. Bornes</t>
  </si>
  <si>
    <t>kanhyecedrick@gmail.com</t>
  </si>
  <si>
    <t>BATOUR</t>
  </si>
  <si>
    <t>Jean Eric Miguel</t>
  </si>
  <si>
    <t>Jeewoonaran Lane, Palma, Quatre Bornes</t>
  </si>
  <si>
    <t>Vullemin, Quartier Militaire</t>
  </si>
  <si>
    <t>16 Heliconia Lane, Telfair, Moka</t>
  </si>
  <si>
    <t>macychou20@gmail,com</t>
  </si>
  <si>
    <t>PARSOORAMEN</t>
  </si>
  <si>
    <t>Oria</t>
  </si>
  <si>
    <t>28 Avenue Des Manguiers, Quare Bornes</t>
  </si>
  <si>
    <t>oliparsoo@hotmail.com</t>
  </si>
  <si>
    <t>70 Bosquet Street Morc. Rey Pte Aux Sables</t>
  </si>
  <si>
    <t>marionquessy1504@gmail.com</t>
  </si>
  <si>
    <t>30 morcellement les vuew d'albion, Albion</t>
  </si>
  <si>
    <t>remibruneau3@gmail.com</t>
  </si>
  <si>
    <t>Wayne Samuel</t>
  </si>
  <si>
    <t>Ave Datiers Morc Belle Vue, Albion</t>
  </si>
  <si>
    <t>lajeunessewaynesamuel@gmai.com</t>
  </si>
  <si>
    <t>LOLJOWAHEER</t>
  </si>
  <si>
    <t>Shanav</t>
  </si>
  <si>
    <t>48 Avenue Belle Rose, Quatre Bornes</t>
  </si>
  <si>
    <t>manisha1416@yahoo.com</t>
  </si>
  <si>
    <t>Alyssa Maeva</t>
  </si>
  <si>
    <t>Lot 299 Avenue des Espadons, Morcellement de Chazal, Albion</t>
  </si>
  <si>
    <t>cyn.pasnin171192@gmail.com</t>
  </si>
  <si>
    <t>No.293 Morcellement Belle Terre, Highlands</t>
  </si>
  <si>
    <t>urfavgurl450@gmail.com</t>
  </si>
  <si>
    <t>MUSRUCK</t>
  </si>
  <si>
    <t>Keara</t>
  </si>
  <si>
    <t>Solferino no.5 Vacoas</t>
  </si>
  <si>
    <t>musruck11@gmail.com</t>
  </si>
  <si>
    <t>BUDUREEA</t>
  </si>
  <si>
    <t>Zahraa</t>
  </si>
  <si>
    <t>Bois d'oiseaux Lane, Plaine Magnien</t>
  </si>
  <si>
    <t>zahraabudureea030708@gmail.com</t>
  </si>
  <si>
    <t>Mare Tabac</t>
  </si>
  <si>
    <t>lkoylashkavish690@gmail.com</t>
  </si>
  <si>
    <t xml:space="preserve">Gaetan </t>
  </si>
  <si>
    <t>La Caverne No 1, Vacoas</t>
  </si>
  <si>
    <t>B2406512006708</t>
  </si>
  <si>
    <t>EROOLEN</t>
  </si>
  <si>
    <t>Krishna V</t>
  </si>
  <si>
    <t>15 Dayal Lane Carreau Laliane,Vacoas</t>
  </si>
  <si>
    <t>E0703060040830</t>
  </si>
  <si>
    <t xml:space="preserve">YAGABARUM </t>
  </si>
  <si>
    <t>M.A.Caroline</t>
  </si>
  <si>
    <t>Royal Rd  Lacaverne  Vacoas</t>
  </si>
  <si>
    <t>F0812853001925</t>
  </si>
  <si>
    <t>karolyne_y@hotmail.com</t>
  </si>
  <si>
    <t xml:space="preserve">Lacaverne No1 Vacoas </t>
  </si>
  <si>
    <t>5789 4313</t>
  </si>
  <si>
    <t>Y070685420050C</t>
  </si>
  <si>
    <t>coolman5647@hotmail.com</t>
  </si>
  <si>
    <t>Jean Pierre</t>
  </si>
  <si>
    <t>79 Sunset Ville Lacaverne No.2 Vacoas</t>
  </si>
  <si>
    <t>J1909662911452</t>
  </si>
  <si>
    <t>johnpeter19966@gmail.com</t>
  </si>
  <si>
    <t>Jenny</t>
  </si>
  <si>
    <t>J3107803033722</t>
  </si>
  <si>
    <t>jennyramasawmy@yahoo.com</t>
  </si>
  <si>
    <t>VIRASAMI</t>
  </si>
  <si>
    <t>Marie Laeticia Angel</t>
  </si>
  <si>
    <t>Temple Lacaveerne No.1 Vacoas</t>
  </si>
  <si>
    <t>58359440/57015882</t>
  </si>
  <si>
    <t>V2109110114168</t>
  </si>
  <si>
    <t>nathaliebeesela1975@gmail.com</t>
  </si>
  <si>
    <t>CHRÉTIEN</t>
  </si>
  <si>
    <t>Bonne Veine Quartier Militaire</t>
  </si>
  <si>
    <t>C170803015440E</t>
  </si>
  <si>
    <t>Hoodishsingh</t>
  </si>
  <si>
    <t>Florida Lane, Terre Rouge</t>
  </si>
  <si>
    <t>B2406920301600</t>
  </si>
  <si>
    <t>yashbissessur@gmail.com</t>
  </si>
  <si>
    <t>SUMMOOGUM</t>
  </si>
  <si>
    <t>Ramasawmy</t>
  </si>
  <si>
    <t>Master Grannum Road, Vacoas</t>
  </si>
  <si>
    <t>S0501753003297</t>
  </si>
  <si>
    <t>Eva Lya</t>
  </si>
  <si>
    <t>Louvet lane Q.Bornes</t>
  </si>
  <si>
    <t>jessf110892@gmail.com</t>
  </si>
  <si>
    <t xml:space="preserve">C13 Police Quarters Coromandel </t>
  </si>
  <si>
    <t>atoinejackson8430@gmail.com</t>
  </si>
  <si>
    <t>53 skylark lane allée brilliant vacoas</t>
  </si>
  <si>
    <t xml:space="preserve"> hemsleylucky@yahoo.fr</t>
  </si>
  <si>
    <t>St Felix Sugar Estate Chemin Grenier</t>
  </si>
  <si>
    <t xml:space="preserve"> 5 766 3124</t>
  </si>
  <si>
    <t>R020210002789G</t>
  </si>
  <si>
    <t>hind.naiko@llb.school</t>
  </si>
  <si>
    <t>HAVAGA</t>
  </si>
  <si>
    <t>Colony St Mahebourg</t>
  </si>
  <si>
    <t>H0502120000629</t>
  </si>
  <si>
    <t>BAYERAN</t>
  </si>
  <si>
    <t>Léa</t>
  </si>
  <si>
    <t>BIJOUX</t>
  </si>
  <si>
    <t>Lot 154 Terre D'Albion</t>
  </si>
  <si>
    <t>B0810120116404B</t>
  </si>
  <si>
    <t>BOUSOULA</t>
  </si>
  <si>
    <t>Samuel Laurent</t>
  </si>
  <si>
    <t>B0508863032272A</t>
  </si>
  <si>
    <t>bousoulasamuel35@gmail.com</t>
  </si>
  <si>
    <t>BUNGARADU</t>
  </si>
  <si>
    <t>Aahana</t>
  </si>
  <si>
    <t>Riviere Noire</t>
  </si>
  <si>
    <t>k_perrier@yahoo.fR</t>
  </si>
  <si>
    <t xml:space="preserve">CHALEON </t>
  </si>
  <si>
    <t>Axel</t>
  </si>
  <si>
    <t>15 Rue Dr Lallah, Floréal</t>
  </si>
  <si>
    <t>59 40 29 76</t>
  </si>
  <si>
    <t>stephaniechaleon@yahoo.fr</t>
  </si>
  <si>
    <t>Romane</t>
  </si>
  <si>
    <t>claudiadecha@gmail.com</t>
  </si>
  <si>
    <t>Basil</t>
  </si>
  <si>
    <t>Block A Residence Trianon, Trianon59411905</t>
  </si>
  <si>
    <t>D1704140040869</t>
  </si>
  <si>
    <t>adalais@me.com</t>
  </si>
  <si>
    <t>Eve</t>
  </si>
  <si>
    <t>C4 Residence Les Pins, Gilson Lane, Floreal</t>
  </si>
  <si>
    <t>D0307170078499</t>
  </si>
  <si>
    <t>melissa.guillaume@gmail.com</t>
  </si>
  <si>
    <t>D250713009016B</t>
  </si>
  <si>
    <t>DE LA TOUR DE CHALAIN</t>
  </si>
  <si>
    <t>h.abdoolrahman@hotmail.com</t>
  </si>
  <si>
    <t>DOWLUT</t>
  </si>
  <si>
    <t>Jeddediah</t>
  </si>
  <si>
    <t>plambora@popay.com</t>
  </si>
  <si>
    <t xml:space="preserve">DUVAL </t>
  </si>
  <si>
    <t>Elza</t>
  </si>
  <si>
    <t>Rue De Rochecouste, Forest Side</t>
  </si>
  <si>
    <t>52 53 96 98</t>
  </si>
  <si>
    <t>nduval@latrobe.mu</t>
  </si>
  <si>
    <t>FAUGIER</t>
  </si>
  <si>
    <t>Laurence</t>
  </si>
  <si>
    <t>4 Ave Brown Sequard Qb</t>
  </si>
  <si>
    <t>F2603120045677</t>
  </si>
  <si>
    <t xml:space="preserve">GOPAUL </t>
  </si>
  <si>
    <t xml:space="preserve">Collin </t>
  </si>
  <si>
    <t>Ave. Nenuphar, Morc.Beerjeraz, Albion</t>
  </si>
  <si>
    <t>59 26 42 14</t>
  </si>
  <si>
    <t>christellegopaul@yahoo.com</t>
  </si>
  <si>
    <t>JACQUART</t>
  </si>
  <si>
    <t>Abel</t>
  </si>
  <si>
    <t xml:space="preserve">JUHEL </t>
  </si>
  <si>
    <t xml:space="preserve">Rue Maurice Martin, Forest Side </t>
  </si>
  <si>
    <t>57 29 05 01</t>
  </si>
  <si>
    <t>jmarc.juhel@archemics.mu</t>
  </si>
  <si>
    <t>Pierre Simonet St, Floreal</t>
  </si>
  <si>
    <t>52 50 96 08</t>
  </si>
  <si>
    <t>natacha.jullienne@gmail.com</t>
  </si>
  <si>
    <t>LABOUDEUSE</t>
  </si>
  <si>
    <t xml:space="preserve">Joas </t>
  </si>
  <si>
    <t>Bk B 22 Cite Edc, Tamarin</t>
  </si>
  <si>
    <t>58043212</t>
  </si>
  <si>
    <t>nella.kurtis@gmail.com</t>
  </si>
  <si>
    <t xml:space="preserve">LALMAHOMED </t>
  </si>
  <si>
    <t>Mikaeel</t>
  </si>
  <si>
    <t>Teeluck Lane, Castel</t>
  </si>
  <si>
    <t>57 77 57 87</t>
  </si>
  <si>
    <t>katy@intnet.mu</t>
  </si>
  <si>
    <t xml:space="preserve">LAMBORAY </t>
  </si>
  <si>
    <t>Noé</t>
  </si>
  <si>
    <t>Blue Bay</t>
  </si>
  <si>
    <t>laurentleyendecker@treemetiss.com</t>
  </si>
  <si>
    <t>LECLEZIO</t>
  </si>
  <si>
    <t>Abel J.</t>
  </si>
  <si>
    <t xml:space="preserve">Res. Les Pins, Gibson Lane, Floreal </t>
  </si>
  <si>
    <t xml:space="preserve">LECLÉZIO </t>
  </si>
  <si>
    <t xml:space="preserve">Tobias </t>
  </si>
  <si>
    <t>119 Rue Des Aigrettes, Blue Bay</t>
  </si>
  <si>
    <t>54 97 34 77</t>
  </si>
  <si>
    <t>aureliedarifat@hotmail.com</t>
  </si>
  <si>
    <t xml:space="preserve">LIMBADA </t>
  </si>
  <si>
    <t>Sofia</t>
  </si>
  <si>
    <t>sandy.masson@llb.school</t>
  </si>
  <si>
    <t>LINCOLN</t>
  </si>
  <si>
    <t>Luke</t>
  </si>
  <si>
    <t>C9, Les Vergers De Gros Bois, Savannah</t>
  </si>
  <si>
    <t>L160914010895A</t>
  </si>
  <si>
    <t xml:space="preserve">LINCOLN </t>
  </si>
  <si>
    <t>Victoria</t>
  </si>
  <si>
    <t>Co9 Les Vergers De Gros Bois, Mare D'Albert</t>
  </si>
  <si>
    <t>52 57 09 86</t>
  </si>
  <si>
    <t>v.lincoln@live.com</t>
  </si>
  <si>
    <t>MERLE</t>
  </si>
  <si>
    <t xml:space="preserve">Guy </t>
  </si>
  <si>
    <t>Rue Pierre Simonet, Floreal</t>
  </si>
  <si>
    <t xml:space="preserve">RAE </t>
  </si>
  <si>
    <t xml:space="preserve">Maurice </t>
  </si>
  <si>
    <t>Villa Vermoaville, 5 Rue Barry, Curepipe</t>
  </si>
  <si>
    <t>Maxime</t>
  </si>
  <si>
    <t>19 Rue Auguste Esnouf, Curepipe</t>
  </si>
  <si>
    <t>57 50 94 40</t>
  </si>
  <si>
    <t>annarae2201@gmail.com</t>
  </si>
  <si>
    <t>RAFFRAY</t>
  </si>
  <si>
    <t>Oskar</t>
  </si>
  <si>
    <t>Noelville Curepipe</t>
  </si>
  <si>
    <t>R1609120109365</t>
  </si>
  <si>
    <t xml:space="preserve">RAFFRAY </t>
  </si>
  <si>
    <t>Lou</t>
  </si>
  <si>
    <t>3 B Rue Noelville, Curepipe</t>
  </si>
  <si>
    <t>57532891</t>
  </si>
  <si>
    <t>raffrays@yahoo.fr</t>
  </si>
  <si>
    <t>RIBOT</t>
  </si>
  <si>
    <t>Mael Louis</t>
  </si>
  <si>
    <t>R1403130034456</t>
  </si>
  <si>
    <t>Skye Benedicte</t>
  </si>
  <si>
    <t>R280615007756F</t>
  </si>
  <si>
    <t>ROUGIER LAGANE</t>
  </si>
  <si>
    <t>Robin</t>
  </si>
  <si>
    <t>TENNANT</t>
  </si>
  <si>
    <t>Morc. Gros Cassis, Tamarin</t>
  </si>
  <si>
    <t>57 27 87 26</t>
  </si>
  <si>
    <t>ctyack@iblgroup.com</t>
  </si>
  <si>
    <t xml:space="preserve">THOMAS </t>
  </si>
  <si>
    <t>Lélia</t>
  </si>
  <si>
    <t>carine.ulcoq@gmail.com</t>
  </si>
  <si>
    <t>ULCOQ</t>
  </si>
  <si>
    <t>VALET</t>
  </si>
  <si>
    <t>Salomé</t>
  </si>
  <si>
    <t>Rue Barry Curepipe</t>
  </si>
  <si>
    <t>V110714007432C</t>
  </si>
  <si>
    <t>cpilot@intnet.mu</t>
  </si>
  <si>
    <t>B0601818215728</t>
  </si>
  <si>
    <t xml:space="preserve">Brunette </t>
  </si>
  <si>
    <t>Ave. Langlois, Plaisance, .R. Hill</t>
  </si>
  <si>
    <t>57599609</t>
  </si>
  <si>
    <t>brunettelouise.maa@gmail.com</t>
  </si>
  <si>
    <t>LOUISE </t>
  </si>
  <si>
    <t>Priscilla </t>
  </si>
  <si>
    <t>Avenue Langlois Plaisance rose-hill </t>
  </si>
  <si>
    <t>L180683300168B</t>
  </si>
  <si>
    <t>pris91000@hotmail.com</t>
  </si>
  <si>
    <t>Teeluck Lane Notre Dame</t>
  </si>
  <si>
    <t>S300711009934D</t>
  </si>
  <si>
    <t>steph.mission07@gmail.com</t>
  </si>
  <si>
    <t>Teeluck Lane, Notre Dame</t>
  </si>
  <si>
    <t>S0705090072442</t>
  </si>
  <si>
    <t>s.ellashaina07@gmail.com</t>
  </si>
  <si>
    <t>19EH97208</t>
  </si>
  <si>
    <t>Matthias</t>
  </si>
  <si>
    <t>Highlands</t>
  </si>
  <si>
    <t>C0302110026216</t>
  </si>
  <si>
    <t>E0401090004905</t>
  </si>
  <si>
    <t>108 Domaine De Palmyre 
Petite Rivière Noire</t>
  </si>
  <si>
    <t>C193343</t>
  </si>
  <si>
    <t>wands.nul@gmail.com</t>
  </si>
  <si>
    <t>Fleur-Elise</t>
  </si>
  <si>
    <t>C193477</t>
  </si>
  <si>
    <t>C193476</t>
  </si>
  <si>
    <t>CAZORLA</t>
  </si>
  <si>
    <t>Abigail</t>
  </si>
  <si>
    <t>23DK82197</t>
  </si>
  <si>
    <t xml:space="preserve">Roulian </t>
  </si>
  <si>
    <t>Impasse Lincoln, Rue Koenig, Curepipe</t>
  </si>
  <si>
    <t>roulianpro@gmail.com</t>
  </si>
  <si>
    <t>7 Résidence Tides La Mivoie,Tamarin</t>
  </si>
  <si>
    <t>D0910070144268</t>
  </si>
  <si>
    <t>PIAT</t>
  </si>
  <si>
    <t xml:space="preserve">Camille </t>
  </si>
  <si>
    <t>43,Courchamps, Cote D'Or Road, Moka</t>
  </si>
  <si>
    <t>5253 8811</t>
  </si>
  <si>
    <t>jm.piat@swanagents.com</t>
  </si>
  <si>
    <t>Julien</t>
  </si>
  <si>
    <t>Grand Gaube</t>
  </si>
  <si>
    <t>A2909090132456</t>
  </si>
  <si>
    <t>GONZAGUE</t>
  </si>
  <si>
    <t>Alix</t>
  </si>
  <si>
    <t>CHENGADU</t>
  </si>
  <si>
    <t>Yushvin</t>
  </si>
  <si>
    <t>C161009013455A</t>
  </si>
  <si>
    <t>yushvinchengadujeshuren@gmail.com</t>
  </si>
  <si>
    <t>Benito</t>
  </si>
  <si>
    <t>susan4jl@gmail.com</t>
  </si>
  <si>
    <t>Iliana</t>
  </si>
  <si>
    <t>L1405190053919</t>
  </si>
  <si>
    <t>talita.lowtoo@gmail.com</t>
  </si>
  <si>
    <t>MOONISAMY</t>
  </si>
  <si>
    <t>Dharmarajoo</t>
  </si>
  <si>
    <t>Camp Garreau, Centre De Flacq</t>
  </si>
  <si>
    <t>5763 6378</t>
  </si>
  <si>
    <t>M0606591102818</t>
  </si>
  <si>
    <t>rajmoonisamy@gmail.com</t>
  </si>
  <si>
    <t>Boulet Rouge, Central Flacq</t>
  </si>
  <si>
    <t>V260308005198G</t>
  </si>
  <si>
    <t xml:space="preserve">VEERASAMY </t>
  </si>
  <si>
    <t>Udylen</t>
  </si>
  <si>
    <t>57485723</t>
  </si>
  <si>
    <t>V161174131214D</t>
  </si>
  <si>
    <t>HURRHUNGEE</t>
  </si>
  <si>
    <t>Morcellement Pousson La Marie</t>
  </si>
  <si>
    <t>Q-BORNES MAGIC CLUB</t>
  </si>
  <si>
    <t>GENAVE</t>
  </si>
  <si>
    <t>Dimitri</t>
  </si>
  <si>
    <t>Pavillon, Quatre Bornes</t>
  </si>
  <si>
    <t>BESACE</t>
  </si>
  <si>
    <t>Berenisse</t>
  </si>
  <si>
    <t xml:space="preserve">Rue La Fayette Street Pointe Aux Sables Mon Numéro </t>
  </si>
  <si>
    <t>DENOVAN</t>
  </si>
  <si>
    <t>Rabaye</t>
  </si>
  <si>
    <t>R280898150297A</t>
  </si>
  <si>
    <t>yulnelson7@gmail.com</t>
  </si>
  <si>
    <t>Baue Du Tombeau Rue Des Cardineaux Albatrosses Street</t>
  </si>
  <si>
    <t>R2506060096329</t>
  </si>
  <si>
    <t>Akagreg25@gmail.com</t>
  </si>
  <si>
    <t>21 Morc Boucan Phoenix</t>
  </si>
  <si>
    <t>harish.gaap@gmail.com</t>
  </si>
  <si>
    <t>Royal Rd Bois Des Amourette Providence</t>
  </si>
  <si>
    <t>elliotlagaillarde@outlook.com</t>
  </si>
  <si>
    <t>m2001793000442C</t>
  </si>
  <si>
    <t>rosariomarianne537@gmail.com</t>
  </si>
  <si>
    <t>15, Avenue Seechurn, Q. Bornes</t>
  </si>
  <si>
    <t>57124056</t>
  </si>
  <si>
    <t>milazar@hotmail.fr</t>
  </si>
  <si>
    <t>Block Ae 65 Police Quarters Belle Village</t>
  </si>
  <si>
    <t>rohanbannyvisiongmail.com</t>
  </si>
  <si>
    <t>Avenue Des Hiboux, Medine Camp De Masque</t>
  </si>
  <si>
    <t>S2806060113592</t>
  </si>
  <si>
    <t>lauriesimon2806@gmail.com</t>
  </si>
  <si>
    <t>Darren</t>
  </si>
  <si>
    <t>Vyapooree Lane, Valetta</t>
  </si>
  <si>
    <t>D2102060032894</t>
  </si>
  <si>
    <t>darren12dax15@gmail.com</t>
  </si>
  <si>
    <t>T5 Rue Tournesol, Res Barkly, Beau Bassin</t>
  </si>
  <si>
    <t>B200107002193D</t>
  </si>
  <si>
    <t>4 Philippe Rivaland B Bassin</t>
  </si>
  <si>
    <t>HOFTHED</t>
  </si>
  <si>
    <t xml:space="preserve">Annaelle </t>
  </si>
  <si>
    <t>Royal Road, Bel Etang, Medine Camp De Masque</t>
  </si>
  <si>
    <t>christlaurhofthed@gmail.com</t>
  </si>
  <si>
    <t>Avenue Montreal, Belle Etoile</t>
  </si>
  <si>
    <t>Khemraz</t>
  </si>
  <si>
    <t>17, Avenue Ballancia, Roche Brunes</t>
  </si>
  <si>
    <t>khemnaiko@hotmail.com</t>
  </si>
  <si>
    <t>Hind</t>
  </si>
  <si>
    <t>C281275290004A</t>
  </si>
  <si>
    <t>joelle.hardy@llb.school</t>
  </si>
  <si>
    <t>hibounou@gmail.com</t>
  </si>
  <si>
    <t>TRANQUILLE</t>
  </si>
  <si>
    <t>Serge</t>
  </si>
  <si>
    <t>68, Avenue Des Faucons, Terre D'Albion</t>
  </si>
  <si>
    <t>serioja05@hotmail.com</t>
  </si>
  <si>
    <t>18, Ave Darwin , Quatre-Bornes</t>
  </si>
  <si>
    <t>DBE122831</t>
  </si>
  <si>
    <t>walidanfani.269@gmail.com</t>
  </si>
  <si>
    <t>Les Salines Koenig, Riviere Noire</t>
  </si>
  <si>
    <t>52 54 63 24</t>
  </si>
  <si>
    <t>jpsgaillard@yahoo.fr</t>
  </si>
  <si>
    <t>LIMBADA</t>
  </si>
  <si>
    <t>Jibril</t>
  </si>
  <si>
    <t>16 Rue Conal Bb</t>
  </si>
  <si>
    <t>L191009013263A</t>
  </si>
  <si>
    <t>St Pierre</t>
  </si>
  <si>
    <t>Allée Des Badamiers, Morc Carlos, R. Noire</t>
  </si>
  <si>
    <t>52 51 72 21</t>
  </si>
  <si>
    <t>k_perrier@yahoo.fr</t>
  </si>
  <si>
    <t>VILLENEUVE ANAUDIN</t>
  </si>
  <si>
    <t xml:space="preserve">Thelma </t>
  </si>
  <si>
    <t>Rue Charles Cheron, Eau Coulée</t>
  </si>
  <si>
    <t>martineanaudin@yahoo.fr</t>
  </si>
  <si>
    <t>SAYEGH</t>
  </si>
  <si>
    <t>Cascavelle</t>
  </si>
  <si>
    <t>aurel34@hotmail.com</t>
  </si>
  <si>
    <t>HARDY</t>
  </si>
  <si>
    <t>Joelle</t>
  </si>
  <si>
    <t>33, Gustave Bestel, Curepipe</t>
  </si>
  <si>
    <t>naferret@gmail.com</t>
  </si>
  <si>
    <t>25/03/2008</t>
  </si>
  <si>
    <t>Cnr des Cardinaux &amp; Albatross Streets</t>
  </si>
  <si>
    <t>R2503080055778</t>
  </si>
  <si>
    <t>quentinpoilly180@gmail.com</t>
  </si>
  <si>
    <t>23/02/2010</t>
  </si>
  <si>
    <t>Morcellement Noel Phoenix</t>
  </si>
  <si>
    <t>R2302100024128</t>
  </si>
  <si>
    <t>loanarumjan2@gmail.com</t>
  </si>
  <si>
    <t>25/08/2006</t>
  </si>
  <si>
    <t xml:space="preserve">41, Kingstone Lane Candos </t>
  </si>
  <si>
    <t>D2508060119218</t>
  </si>
  <si>
    <t>durhone.noemie@gmail.com</t>
  </si>
  <si>
    <t>13/03/2009</t>
  </si>
  <si>
    <t>17 stein beau bassin</t>
  </si>
  <si>
    <t>L1303090044481</t>
  </si>
  <si>
    <t>wivans.louise@icloud.com</t>
  </si>
  <si>
    <t>Avenue des petrelle</t>
  </si>
  <si>
    <t>C241008014909B</t>
  </si>
  <si>
    <t xml:space="preserve">Damnsounds@gmail.com </t>
  </si>
  <si>
    <t>APPOU</t>
  </si>
  <si>
    <t>Brice</t>
  </si>
  <si>
    <t>03/05/2014</t>
  </si>
  <si>
    <t>21,morcellement réunion, Vacoas</t>
  </si>
  <si>
    <t>59368409/59409869</t>
  </si>
  <si>
    <t>A030514004578D</t>
  </si>
  <si>
    <t>Daringappou@gmail.com</t>
  </si>
  <si>
    <t xml:space="preserve">CHAPEAU </t>
  </si>
  <si>
    <t>Joey</t>
  </si>
  <si>
    <t>27/11/2013</t>
  </si>
  <si>
    <t xml:space="preserve">24 Ave de La Vignac FLOREAL </t>
  </si>
  <si>
    <t>+23059290614</t>
  </si>
  <si>
    <t>N/A</t>
  </si>
  <si>
    <t>aurelien4chaps@yahoo.fr</t>
  </si>
  <si>
    <t xml:space="preserve">GIBLOT DUCRAY </t>
  </si>
  <si>
    <t xml:space="preserve">La Preneuse, Tamarin </t>
  </si>
  <si>
    <t>Jgiblotducray@gmail.com</t>
  </si>
  <si>
    <t>GRUESO-BOUDIGUE</t>
  </si>
  <si>
    <t xml:space="preserve">Raphaël </t>
  </si>
  <si>
    <t>24/09/2014</t>
  </si>
  <si>
    <t>39 résidence Gold Coast, Flic en Flac</t>
  </si>
  <si>
    <t>±230 55161133</t>
  </si>
  <si>
    <t>nathalie.boudigue@live.fr</t>
  </si>
  <si>
    <t>LACOMBE</t>
  </si>
  <si>
    <t>Mia</t>
  </si>
  <si>
    <t>Belouguet, Tamarin</t>
  </si>
  <si>
    <t>arnaudlacombe@gmail.com</t>
  </si>
  <si>
    <t xml:space="preserve">ROGÈS </t>
  </si>
  <si>
    <t>27/08/2014</t>
  </si>
  <si>
    <t xml:space="preserve">A5 ocean bliss soc Pierre bleu souffleur flic en flac </t>
  </si>
  <si>
    <t>Quentinetkarina@gmail.com</t>
  </si>
  <si>
    <t xml:space="preserve">Nathan </t>
  </si>
  <si>
    <t xml:space="preserve">130 avenue des Marlins, morcellement de Chazal, Albion </t>
  </si>
  <si>
    <t xml:space="preserve">5780 7888 - 52572707 </t>
  </si>
  <si>
    <t>R130614006340d</t>
  </si>
  <si>
    <t xml:space="preserve">nrose31@hotmail.com </t>
  </si>
  <si>
    <t>Royal road baie du tombeau </t>
  </si>
  <si>
    <t>C130209002667G</t>
  </si>
  <si>
    <t>hannah_clk@icloud.com</t>
  </si>
  <si>
    <t>SEEWOORUTHUN</t>
  </si>
  <si>
    <t>Chahana</t>
  </si>
  <si>
    <t>Hazareesing Street, Castel</t>
  </si>
  <si>
    <t>59410412/52504568</t>
  </si>
  <si>
    <t>S1003140039745</t>
  </si>
  <si>
    <t>ansuya@hotmail.co.uk</t>
  </si>
  <si>
    <t>TANG SIN CHEONG</t>
  </si>
  <si>
    <t>Rue saint Martin ville noir</t>
  </si>
  <si>
    <t>Jadenyk1909@gmail.com</t>
  </si>
  <si>
    <t>TENCARAMADON</t>
  </si>
  <si>
    <t>Clara</t>
  </si>
  <si>
    <t>14 Rue George Coombes, Morcellement Coombes, Eau Coulée 74533</t>
  </si>
  <si>
    <t>T2708120109583</t>
  </si>
  <si>
    <t>jtencaramadon@gmail.com</t>
  </si>
  <si>
    <t>DE COMARMOND</t>
  </si>
  <si>
    <t>C02, Les Vergers de Gros-Bois, Mare d’Albert</t>
  </si>
  <si>
    <t>melaniedecomarmond@gmail.com</t>
  </si>
  <si>
    <t>NINANE</t>
  </si>
  <si>
    <t>Amaury</t>
  </si>
  <si>
    <t>176 Le Clos des Vénitiens, Port chambly, Baie du Tombeau</t>
  </si>
  <si>
    <t>sandrine.virginie87@gmail.com</t>
  </si>
  <si>
    <t>Mylan</t>
  </si>
  <si>
    <t>1 rue des bonites Blue bay</t>
  </si>
  <si>
    <t>yannick.onno@hotmail.fr</t>
  </si>
  <si>
    <t>GHOORUN</t>
  </si>
  <si>
    <t>Nizzar</t>
  </si>
  <si>
    <t>112A Ligne Berthaud Vacoas</t>
  </si>
  <si>
    <t>Shghoorun@gmail.com</t>
  </si>
  <si>
    <t>252 Morcellement P De Gersigny Central Flacq</t>
  </si>
  <si>
    <t>bricetailly4@gmail.com</t>
  </si>
  <si>
    <t xml:space="preserve">Camp Marcelin, Quatre Cocos </t>
  </si>
  <si>
    <t xml:space="preserve">jossebazerque@gmail.com </t>
  </si>
  <si>
    <t>221, Domaine La Colombe, C. De Flacq</t>
  </si>
  <si>
    <t>alexandredevalet@gmail.com</t>
  </si>
  <si>
    <t>Giovanni</t>
  </si>
  <si>
    <t>D081069130944E</t>
  </si>
  <si>
    <t>mgiodevalet @homail.com</t>
  </si>
  <si>
    <t>RAMTANON</t>
  </si>
  <si>
    <t>Jacques</t>
  </si>
  <si>
    <t>La Lucie Bld, Bel Air Riviere Seche</t>
  </si>
  <si>
    <t>R1908681503423</t>
  </si>
  <si>
    <t>jacoach757@gmail.com</t>
  </si>
  <si>
    <t>DEVALET</t>
  </si>
  <si>
    <t>Chanel May Iris</t>
  </si>
  <si>
    <t>Lot 221, Domaine La Colombe,C Flacq</t>
  </si>
  <si>
    <t>D090713008432E</t>
  </si>
  <si>
    <t>mgiodevalet@gmail.com</t>
  </si>
  <si>
    <t>Morc Mda No.40 L'Assurance, Dagotiere</t>
  </si>
  <si>
    <t>baptistea754@gmail.com</t>
  </si>
  <si>
    <t>Matadeen Street, Riviere Des Anguilles</t>
  </si>
  <si>
    <t>B29030201018G</t>
  </si>
  <si>
    <t>sidarthbhurosah@gmail.com</t>
  </si>
  <si>
    <t>Avenue Dignité Residence Kennedy, Quatre Bornes</t>
  </si>
  <si>
    <t>axel.yanislatreille@gmail.com</t>
  </si>
  <si>
    <t>19 Marygold, Cite Vallejee, Port Louis</t>
  </si>
  <si>
    <t>darylldick19@gmail.com</t>
  </si>
  <si>
    <t>DOMINGUE</t>
  </si>
  <si>
    <t>Marie Estelle Maelle</t>
  </si>
  <si>
    <t>No.3 Avenue Apollo, Petit Verger, Pte Aux Sables</t>
  </si>
  <si>
    <t>auregio@hotmail.com</t>
  </si>
  <si>
    <t>TEELUCK</t>
  </si>
  <si>
    <t>No. 1 Ave. Des Rosiers, Sodnac, Q Bornes</t>
  </si>
  <si>
    <t>roshanteeluck04@gmail.com</t>
  </si>
  <si>
    <t>William Joseph</t>
  </si>
  <si>
    <t>55A Sodnac Avenue, Quatre Bornes</t>
  </si>
  <si>
    <t>williamperrine13@gmail.com</t>
  </si>
  <si>
    <t>DELUCAS</t>
  </si>
  <si>
    <t>25 Malartic, Rose Hill</t>
  </si>
  <si>
    <t>nonodl.ndl@gmail.com</t>
  </si>
  <si>
    <t>Royal Road Phoenix</t>
  </si>
  <si>
    <t>ismaelrumjaun31@outlook.com</t>
  </si>
  <si>
    <t>ROOPUN</t>
  </si>
  <si>
    <t>Diana Ganesha</t>
  </si>
  <si>
    <t>ganeshraroopun@icloud.com</t>
  </si>
  <si>
    <t>fanellievirassa01@icloud.com</t>
  </si>
  <si>
    <t>126 Line Berthaud, Vacaos</t>
  </si>
  <si>
    <t>jessicaratte4@gmail.com</t>
  </si>
  <si>
    <t>Maghaneiven</t>
  </si>
  <si>
    <t>29, Accacias Morc Rey Pointe Aux Sables</t>
  </si>
  <si>
    <t>N0902013802300</t>
  </si>
  <si>
    <t>MARQUET</t>
  </si>
  <si>
    <t>51, Résidence Les Marquises. Impasse Seville Curepipe.</t>
  </si>
  <si>
    <t>M1101942800705</t>
  </si>
  <si>
    <t>mathieumarquet11@gmail.com</t>
  </si>
  <si>
    <t>JEAN-BAPTISTE</t>
  </si>
  <si>
    <t>J0206912903267</t>
  </si>
  <si>
    <t xml:space="preserve"> juls9126@gmail.com</t>
  </si>
  <si>
    <t>HUGUET</t>
  </si>
  <si>
    <t>16 Avenue Dawin, Quatre Bornes</t>
  </si>
  <si>
    <t>H0304130023499</t>
  </si>
  <si>
    <t>clonat27@gmail.com</t>
  </si>
  <si>
    <t>CITE PADCO Q.MILITAIRE</t>
  </si>
  <si>
    <t>Ave Coquelluches Morc Rey P aux Sables</t>
  </si>
  <si>
    <t>Ave Victoria Plaisance R.Hill</t>
  </si>
  <si>
    <t>J311204001696B</t>
  </si>
  <si>
    <t xml:space="preserve">JEAN- JACQUES </t>
  </si>
  <si>
    <t>Laila Emmanuelle</t>
  </si>
  <si>
    <t>13/12/2010</t>
  </si>
  <si>
    <t>Felix Bart St, Roche Bois</t>
  </si>
  <si>
    <t>J1312100001986</t>
  </si>
  <si>
    <t>lailaemma13.12@gmail.com</t>
  </si>
  <si>
    <t>MARIE JEANNE</t>
  </si>
  <si>
    <t>Eglantine Clara</t>
  </si>
  <si>
    <t>M260111002052E</t>
  </si>
  <si>
    <t>RANGASAMY</t>
  </si>
  <si>
    <t>Marie Luciana</t>
  </si>
  <si>
    <t>Cité Bois Marchand, Terre Rouge</t>
  </si>
  <si>
    <t>R151010014299B</t>
  </si>
  <si>
    <t>SUNEE</t>
  </si>
  <si>
    <t>Arushee Jyotsana</t>
  </si>
  <si>
    <t>Branch Road, Ilot D'Epinay</t>
  </si>
  <si>
    <t>S051108015008B</t>
  </si>
  <si>
    <t>suneearushee6@gmail.com</t>
  </si>
  <si>
    <t>Camp Tickfine Glen Park Vacoas</t>
  </si>
  <si>
    <t>B0505090006162G</t>
  </si>
  <si>
    <t>boncoeur249@gmail.com</t>
  </si>
  <si>
    <t>DOOBAH</t>
  </si>
  <si>
    <t>Hazael</t>
  </si>
  <si>
    <t>180, Les Pleines de L'Hermitage, Cinq Arpents Phoenix</t>
  </si>
  <si>
    <t>C188920</t>
  </si>
  <si>
    <t>skdoobah@gmail.com</t>
  </si>
  <si>
    <t>Messiah</t>
  </si>
  <si>
    <t>C188921</t>
  </si>
  <si>
    <t>Damien Ryan</t>
  </si>
  <si>
    <t>Frédérick Bonnefin, Forest-Side</t>
  </si>
  <si>
    <t>Y2410012910352</t>
  </si>
  <si>
    <t>damienyerriah@gmail.com</t>
  </si>
  <si>
    <t>BUSVIAH</t>
  </si>
  <si>
    <t>Preeteevi</t>
  </si>
  <si>
    <t>Royal Road Mon Loisir</t>
  </si>
  <si>
    <t>B251092110213D</t>
  </si>
  <si>
    <t>litish.busviah24@gamil.com</t>
  </si>
  <si>
    <t>MOORLAH</t>
  </si>
  <si>
    <t>Durdhar</t>
  </si>
  <si>
    <t>Madrassa Lane, Barlow, Belle Vue Maurel</t>
  </si>
  <si>
    <t>M1607060119926</t>
  </si>
  <si>
    <t>durdharmoorlah@gmail.com</t>
  </si>
  <si>
    <t>MOOTOOVEEREN</t>
  </si>
  <si>
    <t xml:space="preserve">Kersley </t>
  </si>
  <si>
    <t>Sir Pierre Simonet Street, Floreal</t>
  </si>
  <si>
    <t>M090682290337D</t>
  </si>
  <si>
    <t>noahdeclanmootooveeren@gmail.com</t>
  </si>
  <si>
    <t>Declan Lucas Abraham</t>
  </si>
  <si>
    <t>M30101311708D</t>
  </si>
  <si>
    <t>Marushka</t>
  </si>
  <si>
    <t>Block A6 Smf Quarters Vacoas</t>
  </si>
  <si>
    <t>HENRIETTA AC</t>
  </si>
  <si>
    <t>L19,LES CHEBESS, CHEBEL NHDC</t>
  </si>
  <si>
    <t>ELLIPEE ROAD, BAMBOUS</t>
  </si>
  <si>
    <t xml:space="preserve">Antonio </t>
  </si>
  <si>
    <t>Père Laval St, Poudre D'Or Village</t>
  </si>
  <si>
    <t xml:space="preserve">antoniomadoo@yahoo.com </t>
  </si>
  <si>
    <t>Kaetia Jamelia</t>
  </si>
  <si>
    <t>A0312060000672</t>
  </si>
  <si>
    <t>fanchinlorenza03@gmail.com</t>
  </si>
  <si>
    <t>PRETORIUS</t>
  </si>
  <si>
    <t>Emily</t>
  </si>
  <si>
    <t>Perle Blanche, Coastal Road, Poste Lafayette</t>
  </si>
  <si>
    <t>Charl</t>
  </si>
  <si>
    <t>ALEXANDER</t>
  </si>
  <si>
    <t>Isla  Payton</t>
  </si>
  <si>
    <t>5, Rue Episcopal, Tombeau Bay</t>
  </si>
  <si>
    <t>laurenjhans@gmail.com</t>
  </si>
  <si>
    <t>LUCILE</t>
  </si>
  <si>
    <t>Marie Kaela</t>
  </si>
  <si>
    <t>L180908013480B</t>
  </si>
  <si>
    <t xml:space="preserve">BHUNGEE </t>
  </si>
  <si>
    <t xml:space="preserve">Dishan </t>
  </si>
  <si>
    <t>Morc. Jhubboo Plot 111 Phase 3, T. Aux Biches</t>
  </si>
  <si>
    <t>nsookurun@yahoo.com</t>
  </si>
  <si>
    <t>BHUNGEE</t>
  </si>
  <si>
    <t>Morc Jhubboo, Trou Aux Biches</t>
  </si>
  <si>
    <t xml:space="preserve">nsookurun@yahoo.com </t>
  </si>
  <si>
    <t>Jean Luc</t>
  </si>
  <si>
    <t>Rue De La Paix, Grand Baie</t>
  </si>
  <si>
    <t>sharpenupet@mail.com</t>
  </si>
  <si>
    <t>BABOORAM</t>
  </si>
  <si>
    <t>Orlando Wallence</t>
  </si>
  <si>
    <t>Cité Edc, Pamplemousses</t>
  </si>
  <si>
    <t xml:space="preserve">FRANÇOIS </t>
  </si>
  <si>
    <t>Claude</t>
  </si>
  <si>
    <t>Lot 8, Marier Lane, Solitude</t>
  </si>
  <si>
    <t>MAILLARD</t>
  </si>
  <si>
    <t>Jean Guilio Chris-Yan</t>
  </si>
  <si>
    <t>Morc Mount Pamplemousses</t>
  </si>
  <si>
    <t>M2102110028049</t>
  </si>
  <si>
    <t>BURMEISTER</t>
  </si>
  <si>
    <t>Rachel</t>
  </si>
  <si>
    <t>17, Riverside Ave, Balaclava</t>
  </si>
  <si>
    <t>Théo Lorenzo</t>
  </si>
  <si>
    <t>M1101150005717</t>
  </si>
  <si>
    <t>Marie Daliana Oceanne</t>
  </si>
  <si>
    <t>App B12, Nhdc,  Esperance Piton</t>
  </si>
  <si>
    <t>Jimmytonta@gmail.com</t>
  </si>
  <si>
    <t>BUTTIER</t>
  </si>
  <si>
    <t>Tobias</t>
  </si>
  <si>
    <t xml:space="preserve">Roland Lane, Solitude, Triolet </t>
  </si>
  <si>
    <t>Roland Lane, Solitude, Triolet</t>
  </si>
  <si>
    <t>YEUNG SHI YIN</t>
  </si>
  <si>
    <t>Mathias</t>
  </si>
  <si>
    <t>Morc Coprim, Tombeau Bay</t>
  </si>
  <si>
    <t>manjeetaysy@gmail.com</t>
  </si>
  <si>
    <t>ALLAS</t>
  </si>
  <si>
    <t>Eva Anais</t>
  </si>
  <si>
    <t>eloleaallas@gmail.com</t>
  </si>
  <si>
    <t>Ann Léa</t>
  </si>
  <si>
    <t>Morc Jhubboo,  Trou aux Biches</t>
  </si>
  <si>
    <r>
      <rPr>
        <sz val="11"/>
        <color indexed="8"/>
        <rFont val="Calibri"/>
        <family val="2"/>
      </rPr>
      <t>francoisnewtonv@gmail.com</t>
    </r>
  </si>
  <si>
    <t>Clairfonds No 3 Phoenix</t>
  </si>
  <si>
    <t>59191257 / 57858022</t>
  </si>
  <si>
    <t>C180685 (PN)</t>
  </si>
  <si>
    <t>Ydoobory@yahoo.co.uk</t>
  </si>
  <si>
    <t>Ilyan</t>
  </si>
  <si>
    <t>59191257 / 57806892</t>
  </si>
  <si>
    <t>C230742 (PN)</t>
  </si>
  <si>
    <t>Bk C2, Raoul Rivet St, Tombeau Bay</t>
  </si>
  <si>
    <t>La Valette, Bambous</t>
  </si>
  <si>
    <t>3 Florida Lane, Cité Valleejee</t>
  </si>
  <si>
    <t>Route Geoffroy, Bambous</t>
  </si>
  <si>
    <t>LA VALETTE RESIDENCE, BAMBOUS</t>
  </si>
  <si>
    <t>28/06/2008</t>
  </si>
  <si>
    <t>E22, Cite Roche Bois</t>
  </si>
  <si>
    <t>LE DESIRE</t>
  </si>
  <si>
    <t>Morc De Chazal, Flic En Flac</t>
  </si>
  <si>
    <t>F 11 Res Vetivert,Gros Cailloux</t>
  </si>
  <si>
    <t>59461164</t>
  </si>
  <si>
    <t>G060607008769B</t>
  </si>
  <si>
    <t xml:space="preserve">gaiquiluciano20@gmail.com </t>
  </si>
  <si>
    <t>Bernadette</t>
  </si>
  <si>
    <t>26, Morc. Mifnot, Baie Du Tombeau</t>
  </si>
  <si>
    <t>5970 6616</t>
  </si>
  <si>
    <t>P180275810169D</t>
  </si>
  <si>
    <t>bernachristine18@gmail.com</t>
  </si>
  <si>
    <t>Le Morne Brabant</t>
  </si>
  <si>
    <t>Cite Riche Lieu</t>
  </si>
  <si>
    <t>PREMIERE</t>
  </si>
  <si>
    <t>Janick Junior</t>
  </si>
  <si>
    <t>Nunholl Lane, Petite Riviere</t>
  </si>
  <si>
    <t>Indira Ganshi Lane, Nouvelle France</t>
  </si>
  <si>
    <t>Bois D'Oiseaux, Plaine Magnien</t>
  </si>
  <si>
    <t>Beedasy Lane, Union Park</t>
  </si>
  <si>
    <t>Forest Side</t>
  </si>
  <si>
    <t>LEBRASSE RAYMOND</t>
  </si>
  <si>
    <t>Wincy</t>
  </si>
  <si>
    <t>ALBION</t>
  </si>
  <si>
    <t>L2311882803194</t>
  </si>
  <si>
    <t>Avenue Folle Herbes, Bambous</t>
  </si>
  <si>
    <t>Avenue Lavendure, Bambous</t>
  </si>
  <si>
    <t>Camp Creole Village, Cascavelle</t>
  </si>
  <si>
    <t>17/09/2009</t>
  </si>
  <si>
    <t>Sites &amp; Services Geoffroy</t>
  </si>
  <si>
    <t>Avenue Herbes, Le Morne</t>
  </si>
  <si>
    <t>Appt Zo1, Residence Geoffroy, Bambous</t>
  </si>
  <si>
    <t>46, Cites &amp; Services, Geoffroy, Bambous</t>
  </si>
  <si>
    <t>LEBON</t>
  </si>
  <si>
    <t>Frankie</t>
  </si>
  <si>
    <t>5, Rue Avrillons, Curepipe</t>
  </si>
  <si>
    <t>59161393</t>
  </si>
  <si>
    <t>L1904682905067</t>
  </si>
  <si>
    <t>SUNASEE</t>
  </si>
  <si>
    <t>Yashendy</t>
  </si>
  <si>
    <t>MORC NO1, COROMANDEL</t>
  </si>
  <si>
    <t>S2006863821072</t>
  </si>
  <si>
    <t>ARLENE</t>
  </si>
  <si>
    <t>MORC EAU BONNE, BAMBOUS</t>
  </si>
  <si>
    <t>Rawelle Noemie Faith</t>
  </si>
  <si>
    <t>BLK C 1 GRAVILLEA ST CITE LACAVERNE</t>
  </si>
  <si>
    <t>Marie Lawrelle Grace</t>
  </si>
  <si>
    <t>J121016010994B</t>
  </si>
  <si>
    <t>ALBERT</t>
  </si>
  <si>
    <t>Cindy Marie</t>
  </si>
  <si>
    <t>45 PAILLES RD PAILLES H ESTATE</t>
  </si>
  <si>
    <t>P1306773819713</t>
  </si>
  <si>
    <t>jorlau08@gmail.com</t>
  </si>
  <si>
    <t>CAETANE</t>
  </si>
  <si>
    <t>Nella Ivy</t>
  </si>
  <si>
    <t>BOIS CHERIE RD MOKA</t>
  </si>
  <si>
    <t>T031261310001E</t>
  </si>
  <si>
    <t>KISHTOO</t>
  </si>
  <si>
    <t>Lindsay</t>
  </si>
  <si>
    <t>K250848421847E</t>
  </si>
  <si>
    <t>SEBASTIEN</t>
  </si>
  <si>
    <t>Hansel E.A</t>
  </si>
  <si>
    <t>Blk La1 Cite Lacevrne Vacoas</t>
  </si>
  <si>
    <t>S0305170054189</t>
  </si>
  <si>
    <t xml:space="preserve">VENCADASMY </t>
  </si>
  <si>
    <t>Aanya</t>
  </si>
  <si>
    <t>Morcellement Holiday, Promo, Balaclava</t>
  </si>
  <si>
    <t>nilen@vencadasmyt.com</t>
  </si>
  <si>
    <t>LABAT</t>
  </si>
  <si>
    <t>Chanelle</t>
  </si>
  <si>
    <t>Bellatrix Coastal Road, Poste Lafayette</t>
  </si>
  <si>
    <t>p.labat@me.com</t>
  </si>
  <si>
    <t>Swastikam, Royal Road, Petit Raffray</t>
  </si>
  <si>
    <t>nishranu59@gmail.com</t>
  </si>
  <si>
    <t>Zoey</t>
  </si>
  <si>
    <t>Royal Road, Cap Malheureux</t>
  </si>
  <si>
    <t>eszterlane@gmail.com</t>
  </si>
  <si>
    <t>Jody</t>
  </si>
  <si>
    <t>BOODHONEE</t>
  </si>
  <si>
    <t>Suhani</t>
  </si>
  <si>
    <t>Petit Village, Goodlands</t>
  </si>
  <si>
    <t>vboodhonee@vbs.mu</t>
  </si>
  <si>
    <t xml:space="preserve">YARDIN </t>
  </si>
  <si>
    <t>Jean Noel</t>
  </si>
  <si>
    <t>Fountain Road, Roches Noires</t>
  </si>
  <si>
    <t>Y2112753800151</t>
  </si>
  <si>
    <t>johncougard@hotmail.co.uk</t>
  </si>
  <si>
    <t>REQUIN YARDIN</t>
  </si>
  <si>
    <t>24/12/1993</t>
  </si>
  <si>
    <t>R2412933800179E</t>
  </si>
  <si>
    <t>sonia.requin@marriottmauritius.com</t>
  </si>
  <si>
    <t>Le Lac Residence Mont Choisy</t>
  </si>
  <si>
    <t>-</t>
  </si>
  <si>
    <t>ABUKHOUSA</t>
  </si>
  <si>
    <t>Mohammed A. A</t>
  </si>
  <si>
    <t>A1790PAL202395</t>
  </si>
  <si>
    <t xml:space="preserve">yulnelson@gmail.com </t>
  </si>
  <si>
    <t>Jean Hubert Stephane</t>
  </si>
  <si>
    <t>B11 Beachside Living, La Mivoie, Black River</t>
  </si>
  <si>
    <t>57337240</t>
  </si>
  <si>
    <t>N0401843800696</t>
  </si>
  <si>
    <t>stephanenoel@live.com</t>
  </si>
  <si>
    <t>Pamela</t>
  </si>
  <si>
    <t>Rue La Touche, Vacoas</t>
  </si>
  <si>
    <t>leste.pamela@gmail.com</t>
  </si>
  <si>
    <t>DAVID JOHN</t>
  </si>
  <si>
    <t>O'Brien</t>
  </si>
  <si>
    <t>Ave. Pigeot R.Brunes</t>
  </si>
  <si>
    <t>58050752</t>
  </si>
  <si>
    <t>D140990304510F</t>
  </si>
  <si>
    <t>Masters</t>
  </si>
  <si>
    <t>Jeremie Novak Cruz</t>
  </si>
  <si>
    <t>Res. Barkly Beau Bassin</t>
  </si>
  <si>
    <t>57318314</t>
  </si>
  <si>
    <t>F250391380252G</t>
  </si>
  <si>
    <t>18/10/2010</t>
  </si>
  <si>
    <t>F23, Morc Illois, Baie Du Tombeau</t>
  </si>
  <si>
    <t>155, LA VALETTE BAMBOUS</t>
  </si>
  <si>
    <t>NORBERT</t>
  </si>
  <si>
    <t>3, Vergers Mangue, Pte Aux Sables</t>
  </si>
  <si>
    <t>N1412630101704</t>
  </si>
  <si>
    <t>CHELLEN</t>
  </si>
  <si>
    <t>Doris</t>
  </si>
  <si>
    <t>Impasse Camp Le Juge, Forest Side, Curepipe</t>
  </si>
  <si>
    <t>P240461110170E</t>
  </si>
  <si>
    <t>CHUA</t>
  </si>
  <si>
    <t>Veedoola</t>
  </si>
  <si>
    <t>Royal Road, Midlands</t>
  </si>
  <si>
    <t>59488931</t>
  </si>
  <si>
    <t>P0902784700515</t>
  </si>
  <si>
    <t>swayamveeroa@gmail.com</t>
  </si>
  <si>
    <t>CONSTANT</t>
  </si>
  <si>
    <t>Robert</t>
  </si>
  <si>
    <t>Dreepaul Street, New Grove</t>
  </si>
  <si>
    <t>C110564210506A</t>
  </si>
  <si>
    <t>robert.constant@live.com</t>
  </si>
  <si>
    <t>HURNAUM</t>
  </si>
  <si>
    <t>Mohunlall</t>
  </si>
  <si>
    <t>Shivala Lane, Mare Tabac</t>
  </si>
  <si>
    <t>H1405591902972</t>
  </si>
  <si>
    <t>shurnaum@yahoo.com</t>
  </si>
  <si>
    <t>KHELAWON</t>
  </si>
  <si>
    <t>Harris</t>
  </si>
  <si>
    <t>Marie-Jeannie Rose Belle</t>
  </si>
  <si>
    <t>K1309743022121</t>
  </si>
  <si>
    <t>Ah Quet lane, Baramia, Rose Belle</t>
  </si>
  <si>
    <t>Q210495190200E</t>
  </si>
  <si>
    <t>GPQ2104@outlook.com</t>
  </si>
  <si>
    <t xml:space="preserve">LABUTTE </t>
  </si>
  <si>
    <t>Kelsy</t>
  </si>
  <si>
    <t>Royal Road, Bel Etang, Camp de Masque</t>
  </si>
  <si>
    <t>L260897382244F</t>
  </si>
  <si>
    <t>kelsylabutte26@gmail.com</t>
  </si>
  <si>
    <t>Morc. Turquoise NHDC, Mare D'albert</t>
  </si>
  <si>
    <t>G121202001368F</t>
  </si>
  <si>
    <t>galantenoa@gmail.com</t>
  </si>
  <si>
    <t>BIGNOUX</t>
  </si>
  <si>
    <t>Mosque Road, Rose Belle</t>
  </si>
  <si>
    <t>B190395210043C</t>
  </si>
  <si>
    <t>abignoux2319@gmail.com</t>
  </si>
  <si>
    <t>David Allan</t>
  </si>
  <si>
    <t>Balisson, Rose Belle</t>
  </si>
  <si>
    <t>A210793190220A</t>
  </si>
  <si>
    <t>MAUREL</t>
  </si>
  <si>
    <t>Demila Simone</t>
  </si>
  <si>
    <t>Royal Road, Riche en eau</t>
  </si>
  <si>
    <t>Residence Balance, Plaine Magnien</t>
  </si>
  <si>
    <t>L091104018785F</t>
  </si>
  <si>
    <t>aurorelaviolette42@gmail.com</t>
  </si>
  <si>
    <t>LEONG LONE</t>
  </si>
  <si>
    <t>Leyna</t>
  </si>
  <si>
    <t>Pointe Monier</t>
  </si>
  <si>
    <t>leongloneleyna@gmail.com</t>
  </si>
  <si>
    <t>SERGE</t>
  </si>
  <si>
    <t>J. Steven</t>
  </si>
  <si>
    <t>Lataniers, Rodrigues</t>
  </si>
  <si>
    <t>S160482810397B</t>
  </si>
  <si>
    <t>jstevenserge40@gmail.com</t>
  </si>
  <si>
    <t>M. Jennifa</t>
  </si>
  <si>
    <t>P040279810134A</t>
  </si>
  <si>
    <t>maryzolifleur1979@gmail.com</t>
  </si>
  <si>
    <t>Citronelle</t>
  </si>
  <si>
    <t>ashlygentil170@gmail.com</t>
  </si>
  <si>
    <t>Orange. Rodrigues</t>
  </si>
  <si>
    <t>akr6e8@gmail.com</t>
  </si>
  <si>
    <t>Azarias</t>
  </si>
  <si>
    <t>Trois Soleil, Rodrigues</t>
  </si>
  <si>
    <t>B10165810828B</t>
  </si>
  <si>
    <t>azarbapt@yahoo.com</t>
  </si>
  <si>
    <t>Cygangues, Rodrigues</t>
  </si>
  <si>
    <t>R050805014157C</t>
  </si>
  <si>
    <t>Gwenmravina@gmail.com</t>
  </si>
  <si>
    <t>Chris Thomas</t>
  </si>
  <si>
    <t>Morcellement Batatrand</t>
  </si>
  <si>
    <t>5803 1857</t>
  </si>
  <si>
    <t>BOTSAR</t>
  </si>
  <si>
    <t>Josue Hugues</t>
  </si>
  <si>
    <t>Eau Claire Rodrigues</t>
  </si>
  <si>
    <t xml:space="preserve">Baladirou, Rodrigues </t>
  </si>
  <si>
    <t>A231095490522D</t>
  </si>
  <si>
    <t>amelieanthony23@gmail.com</t>
  </si>
  <si>
    <t xml:space="preserve">Doriana </t>
  </si>
  <si>
    <t>Soupirs, Rodrigues</t>
  </si>
  <si>
    <t>L030405006456A</t>
  </si>
  <si>
    <t>dorianaleopold@gmail.com</t>
  </si>
  <si>
    <t>RAVANNE</t>
  </si>
  <si>
    <t>Theresa</t>
  </si>
  <si>
    <t>Ste. Famille, Rodrigues</t>
  </si>
  <si>
    <t>theresa150307@gmail.com</t>
  </si>
  <si>
    <t>Maelys Malika</t>
  </si>
  <si>
    <t>Mt Limon</t>
  </si>
  <si>
    <t>Keryanne</t>
  </si>
  <si>
    <t>Jardin Mamzel</t>
  </si>
  <si>
    <t>keryanneperrine@gmail.com</t>
  </si>
  <si>
    <t>HERMANCE</t>
  </si>
  <si>
    <t>Hailey Brittany</t>
  </si>
  <si>
    <t>Oyster Bay</t>
  </si>
  <si>
    <t>POLIMON</t>
  </si>
  <si>
    <t>Huctor</t>
  </si>
  <si>
    <t>P050405006447G</t>
  </si>
  <si>
    <t>polimonhuctor@gmail.com</t>
  </si>
  <si>
    <t>Myriam Abigail</t>
  </si>
  <si>
    <t>19/06/2010</t>
  </si>
  <si>
    <t>Montagne Du Sable</t>
  </si>
  <si>
    <t>myriamabigailgenave@gmail.com</t>
  </si>
  <si>
    <t>Emma Marie Julianna</t>
  </si>
  <si>
    <t>22/12/2010</t>
  </si>
  <si>
    <t>Pompee/Eau Claire</t>
  </si>
  <si>
    <t>Julianaemilien15@gmail.com</t>
  </si>
  <si>
    <t>Marie Briyana Reshma</t>
  </si>
  <si>
    <t>31/03/2010</t>
  </si>
  <si>
    <t>Grand la Fouche Corail</t>
  </si>
  <si>
    <t>RAFFAULT</t>
  </si>
  <si>
    <t>Julia Leeann</t>
  </si>
  <si>
    <t>Allee Tamarin</t>
  </si>
  <si>
    <t>Estrela Lea</t>
  </si>
  <si>
    <t>Baie Aux Huitres</t>
  </si>
  <si>
    <t>Chris Jameel</t>
  </si>
  <si>
    <t>17/2/2012</t>
  </si>
  <si>
    <t>Riviere Banane</t>
  </si>
  <si>
    <t>Jenny Roweena</t>
  </si>
  <si>
    <t xml:space="preserve">RABOUDE </t>
  </si>
  <si>
    <t>Eva Stacy</t>
  </si>
  <si>
    <t>Citron Donis</t>
  </si>
  <si>
    <t>Nathan Sphony</t>
  </si>
  <si>
    <t>17/06/2010</t>
  </si>
  <si>
    <t>modeline03@gmail.com</t>
  </si>
  <si>
    <t>VOLBERT</t>
  </si>
  <si>
    <t>Ann L.Maeva</t>
  </si>
  <si>
    <t>Eau Vannee</t>
  </si>
  <si>
    <t>FATEHMAMODE</t>
  </si>
  <si>
    <t>Fadeel</t>
  </si>
  <si>
    <t>Montagne Fanal</t>
  </si>
  <si>
    <t>MADANAMOOTOO</t>
  </si>
  <si>
    <t>Jay</t>
  </si>
  <si>
    <t>22/03/2013</t>
  </si>
  <si>
    <t>Pointe Lagueulle</t>
  </si>
  <si>
    <t xml:space="preserve">LAROSE </t>
  </si>
  <si>
    <t>Jean Lucas</t>
  </si>
  <si>
    <t>29/01/2012</t>
  </si>
  <si>
    <t>Roche Bon Dieu</t>
  </si>
  <si>
    <t>Marie Magdalena</t>
  </si>
  <si>
    <t>Baladirou</t>
  </si>
  <si>
    <t>F0506808106507</t>
  </si>
  <si>
    <t>florwen@yahoo.com</t>
  </si>
  <si>
    <t>Joseph James</t>
  </si>
  <si>
    <t>G1212708100032</t>
  </si>
  <si>
    <t>jamigentil@gmail.com</t>
  </si>
  <si>
    <t>CASTEL</t>
  </si>
  <si>
    <t>Anastasia</t>
  </si>
  <si>
    <t>30/11/2005</t>
  </si>
  <si>
    <t>Terre ROUGE</t>
  </si>
  <si>
    <t>Rotin No. 2, La Source,  Quatre Bornes</t>
  </si>
  <si>
    <t>yohanmurd@gmail.com</t>
  </si>
  <si>
    <t>Vaudagne Road, Bambous</t>
  </si>
  <si>
    <t>Grenade Lane Coromandel</t>
  </si>
  <si>
    <t>10 Abbe Harel Rh</t>
  </si>
  <si>
    <t>Rue Dufray St, Limit 3, Plaisance, R Hill</t>
  </si>
  <si>
    <t>giorginotron@icloud.com</t>
  </si>
  <si>
    <t>Impasse Pararuth, Petite Riviere</t>
  </si>
  <si>
    <t>Residence St. Joseph, Montagne Blanche</t>
  </si>
  <si>
    <t>Martin Luther King St., Plaisance, R. Hill</t>
  </si>
  <si>
    <t>shaneperumal8051@gmail.com</t>
  </si>
  <si>
    <t>Santa Appolloria, Beau Bassin</t>
  </si>
  <si>
    <t>Avenue Panchoo, Trefles,  Rose Hill</t>
  </si>
  <si>
    <t>alexchavernyt@gmail.com</t>
  </si>
  <si>
    <t>Nhdc Camp Le Vieux</t>
  </si>
  <si>
    <t>13 Pere Aval Lane B Bassin</t>
  </si>
  <si>
    <t>13, Pere Laval Lane, B. Bassin</t>
  </si>
  <si>
    <t>MIRTILLE</t>
  </si>
  <si>
    <t>Eloane</t>
  </si>
  <si>
    <t>Ave Guy Rosemond Trefles Rh</t>
  </si>
  <si>
    <t>Boundary Q Bornes</t>
  </si>
  <si>
    <t>Plaisance Rh</t>
  </si>
  <si>
    <t>Avenue La Reine, Plaisance, Rose Hill</t>
  </si>
  <si>
    <t>marietopize@gmail.com</t>
  </si>
  <si>
    <t>Jersey</t>
  </si>
  <si>
    <t>ANSELINE</t>
  </si>
  <si>
    <t>Heaven</t>
  </si>
  <si>
    <t>Ave la fntaine plaisance RH</t>
  </si>
  <si>
    <t>GODERE</t>
  </si>
  <si>
    <t>Iker</t>
  </si>
  <si>
    <t>8 Chanllenger Roche Brune</t>
  </si>
  <si>
    <t xml:space="preserve">GODER </t>
  </si>
  <si>
    <t>Couteau Raffin</t>
  </si>
  <si>
    <t>Axelle</t>
  </si>
  <si>
    <t>Camp le Vieux RH</t>
  </si>
  <si>
    <t>Dupont St BB</t>
  </si>
  <si>
    <t>BAVAJEE</t>
  </si>
  <si>
    <t>Mikel</t>
  </si>
  <si>
    <t>Cite Vuillemin BB</t>
  </si>
  <si>
    <t>RABAYE</t>
  </si>
  <si>
    <t>Marujah</t>
  </si>
  <si>
    <t>Cite Chebel BB</t>
  </si>
  <si>
    <t>Monc VRS2 Chebel</t>
  </si>
  <si>
    <t>CURIMLOCHAND</t>
  </si>
  <si>
    <t>Steward</t>
  </si>
  <si>
    <t>Rue Toureau Stanley RH</t>
  </si>
  <si>
    <t>KHOSALY</t>
  </si>
  <si>
    <t>Carinne</t>
  </si>
  <si>
    <t>Ave Cretin C L Vieux</t>
  </si>
  <si>
    <t>carineanalie3@gmail.com</t>
  </si>
  <si>
    <t>JULES</t>
  </si>
  <si>
    <t>Gerard</t>
  </si>
  <si>
    <t>gerard_jules@live.com</t>
  </si>
  <si>
    <t>ASUN</t>
  </si>
  <si>
    <t>Hansley</t>
  </si>
  <si>
    <t>debouchers R Bois</t>
  </si>
  <si>
    <t>TAO</t>
  </si>
  <si>
    <t>Labourdonais St RH</t>
  </si>
  <si>
    <t>LAPIN</t>
  </si>
  <si>
    <t>Micheala</t>
  </si>
  <si>
    <t>sowambar lane Palma QB</t>
  </si>
  <si>
    <t>JUGGESSUR</t>
  </si>
  <si>
    <t>Girish</t>
  </si>
  <si>
    <t>Route Bois Cheri St Pierre</t>
  </si>
  <si>
    <t>girishjugessur08@gmail.com</t>
  </si>
  <si>
    <t>PITCHIA</t>
  </si>
  <si>
    <t>Linley</t>
  </si>
  <si>
    <t>57291690</t>
  </si>
  <si>
    <t>P031189304804D</t>
  </si>
  <si>
    <t>COLLIN</t>
  </si>
  <si>
    <t>Kendeliza</t>
  </si>
  <si>
    <t>Belle Isle, Bambous</t>
  </si>
  <si>
    <t>Jamal Natain</t>
  </si>
  <si>
    <t>L'Union</t>
  </si>
  <si>
    <t>Jean Noe Adriano</t>
  </si>
  <si>
    <t>HYPOLITE</t>
  </si>
  <si>
    <t>Marie Irenna Manuella</t>
  </si>
  <si>
    <t>Dans Bebe</t>
  </si>
  <si>
    <t>Joseph N. Dylan</t>
  </si>
  <si>
    <t xml:space="preserve">L'Union, Rodrigues </t>
  </si>
  <si>
    <t>adrianoravina906@gmail.com</t>
  </si>
  <si>
    <t>FARLA</t>
  </si>
  <si>
    <t>Jean Karl</t>
  </si>
  <si>
    <t>Jean Estenio</t>
  </si>
  <si>
    <t xml:space="preserve">Orange, Rodrigues </t>
  </si>
  <si>
    <t>Eau Vannée, Rodrigues</t>
  </si>
  <si>
    <t>Batatran, Rodrigues</t>
  </si>
  <si>
    <t>Prosperyoel@gmail.com</t>
  </si>
  <si>
    <t>Vanessa</t>
  </si>
  <si>
    <t>micha120089@gmail.com</t>
  </si>
  <si>
    <t>17/5/1989</t>
  </si>
  <si>
    <t>Petit Gabriel</t>
  </si>
  <si>
    <t>E1705894904188</t>
  </si>
  <si>
    <t>natliedouard@gmail.com</t>
  </si>
  <si>
    <t>J. Steward</t>
  </si>
  <si>
    <t>Petit Gabriel, Rodrigues</t>
  </si>
  <si>
    <t>lisetstuart@gmail.com</t>
  </si>
  <si>
    <t>Bigarades, Rodrigues</t>
  </si>
  <si>
    <t>L260268810178D</t>
  </si>
  <si>
    <t>lizjnoel@gmail.com</t>
  </si>
  <si>
    <t>COLLET</t>
  </si>
  <si>
    <t>prospermarieclaudinette@gmail.com</t>
  </si>
  <si>
    <t>Nasio</t>
  </si>
  <si>
    <t>Brady</t>
  </si>
  <si>
    <t>21/3/2013</t>
  </si>
  <si>
    <t>ETIENNE</t>
  </si>
  <si>
    <t>Jady</t>
  </si>
  <si>
    <t>Kylyane</t>
  </si>
  <si>
    <t>27/2/2013</t>
  </si>
  <si>
    <t xml:space="preserve">HENRIETTE </t>
  </si>
  <si>
    <t>Christhecia</t>
  </si>
  <si>
    <t>28/3/2011</t>
  </si>
  <si>
    <t>Lucile</t>
  </si>
  <si>
    <t xml:space="preserve">LEGENTIL </t>
  </si>
  <si>
    <t xml:space="preserve">Joakim Jamel </t>
  </si>
  <si>
    <t xml:space="preserve">Citron Donis, Rodrigues </t>
  </si>
  <si>
    <t>58525429</t>
  </si>
  <si>
    <t xml:space="preserve">PIERRE-LOUIS </t>
  </si>
  <si>
    <t>Emil Brice</t>
  </si>
  <si>
    <t xml:space="preserve">Lataniers, Rodrigues </t>
  </si>
  <si>
    <t>Marie Sarah Anacelle</t>
  </si>
  <si>
    <t>Dezardin</t>
  </si>
  <si>
    <t>MILAZARRE</t>
  </si>
  <si>
    <t>Dwayne Sylvester</t>
  </si>
  <si>
    <t>Chriswell</t>
  </si>
  <si>
    <t>MOMUS</t>
  </si>
  <si>
    <t>M1710020061641</t>
  </si>
  <si>
    <t>jeremiemomus0@gmail.com</t>
  </si>
  <si>
    <t>Joseph Guy Alain</t>
  </si>
  <si>
    <t>jgapaul31@gmail.com</t>
  </si>
  <si>
    <t>Marie Anagel</t>
  </si>
  <si>
    <t>paul13marie1@gmail.com</t>
  </si>
  <si>
    <t>Aaron Akdridge</t>
  </si>
  <si>
    <t>marciopros@yahoo.fr</t>
  </si>
  <si>
    <t>Thaïs Cataleya</t>
  </si>
  <si>
    <t>Deux Goyaves</t>
  </si>
  <si>
    <t>albertjessica94@gmail.com</t>
  </si>
  <si>
    <t>Marie Agena</t>
  </si>
  <si>
    <t>S1306778105704</t>
  </si>
  <si>
    <t>agenafelicite@gmail.com</t>
  </si>
  <si>
    <t>Shawn Kenji</t>
  </si>
  <si>
    <t>Eshaïka</t>
  </si>
  <si>
    <t>Bigarades</t>
  </si>
  <si>
    <t>eshaikajolicoeur@gmail.com</t>
  </si>
  <si>
    <t>Joseph Parama</t>
  </si>
  <si>
    <t>L2606040132629</t>
  </si>
  <si>
    <t>legentilparama32@gmail.com</t>
  </si>
  <si>
    <t>Marie Linda</t>
  </si>
  <si>
    <t>R1409818109290</t>
  </si>
  <si>
    <t>Joseph Cleriot</t>
  </si>
  <si>
    <t>Petit Gabrile</t>
  </si>
  <si>
    <t>C2602914900771</t>
  </si>
  <si>
    <t>ronycollet5@gmail.com</t>
  </si>
  <si>
    <t>Charléni</t>
  </si>
  <si>
    <t>Malartic</t>
  </si>
  <si>
    <t>C1411964904566</t>
  </si>
  <si>
    <t>NUNNOO</t>
  </si>
  <si>
    <t>Sania</t>
  </si>
  <si>
    <t>17/05/2016</t>
  </si>
  <si>
    <t>CELICOURT ANTHLEM ST CPE</t>
  </si>
  <si>
    <t>parwaznunnoo@live.com</t>
  </si>
  <si>
    <t>Alina</t>
  </si>
  <si>
    <t>BOODIAH</t>
  </si>
  <si>
    <t>17/12/2016</t>
  </si>
  <si>
    <t>Dr ERNEST HAREL ST CPE</t>
  </si>
  <si>
    <t>sjullien@gmail.com</t>
  </si>
  <si>
    <t>19/02/2019</t>
  </si>
  <si>
    <t xml:space="preserve">RAMDHUN </t>
  </si>
  <si>
    <t>ROYAL RD RICHE TERRE</t>
  </si>
  <si>
    <t>daisyramdhun@gmail.com</t>
  </si>
  <si>
    <t>HOU</t>
  </si>
  <si>
    <t>8,AVE ROUGET SOREZE PAILLES</t>
  </si>
  <si>
    <t>karinehou@gmail.com</t>
  </si>
  <si>
    <t>FORGET</t>
  </si>
  <si>
    <t>R.BAPTIST ST PIERRE</t>
  </si>
  <si>
    <t>mauriveforget@gmail.com</t>
  </si>
  <si>
    <t xml:space="preserve">LAM MOK SING </t>
  </si>
  <si>
    <t>Kenji</t>
  </si>
  <si>
    <t>LE BOUT DU MONDE EBEN</t>
  </si>
  <si>
    <t>diana.kingbros@gmail.com</t>
  </si>
  <si>
    <t>Kate</t>
  </si>
  <si>
    <t>19/10/2017</t>
  </si>
  <si>
    <t>RESIDENCE LA CROISETTE ALBION</t>
  </si>
  <si>
    <t>BERARD</t>
  </si>
  <si>
    <t>Axl</t>
  </si>
  <si>
    <t>26/10/2013</t>
  </si>
  <si>
    <t>bruber84@gmail.com</t>
  </si>
  <si>
    <t>HAOMING LI SHING FON G</t>
  </si>
  <si>
    <t>ALSAMINE MORC.MONTREAL COROMANDEL</t>
  </si>
  <si>
    <t>darenlishingfong@gmail.com</t>
  </si>
  <si>
    <t xml:space="preserve">SUM MING HOI </t>
  </si>
  <si>
    <t>30/08/2013</t>
  </si>
  <si>
    <t>ALMADINE LA B UTTE</t>
  </si>
  <si>
    <t>LI KWONG KEN</t>
  </si>
  <si>
    <t>Guillaume</t>
  </si>
  <si>
    <t>15/07/2014</t>
  </si>
  <si>
    <t>BLK G APP.5 BEAU CLIMAT LES PROMENADES HELVETHIA</t>
  </si>
  <si>
    <t>odile_li@hotmail.com</t>
  </si>
  <si>
    <t>21/12/2017</t>
  </si>
  <si>
    <t>Joshua Harold</t>
  </si>
  <si>
    <t>578 RESIDENCE PINEWOOD GARDEN WOOTON 73643</t>
  </si>
  <si>
    <t>guillianoanthonee@hotmail.com</t>
  </si>
  <si>
    <t>DESSCANN</t>
  </si>
  <si>
    <t>Nishaan</t>
  </si>
  <si>
    <t>28/08/2014</t>
  </si>
  <si>
    <t>WILLOUHBY ST. CPE</t>
  </si>
  <si>
    <t>aarti984@hotmail.com</t>
  </si>
  <si>
    <t>Malya Everlee</t>
  </si>
  <si>
    <t>4TELFAIR MOKA</t>
  </si>
  <si>
    <t>rockdanielgaspard@gmail.com</t>
  </si>
  <si>
    <t>Eden Isaiah  Blessing</t>
  </si>
  <si>
    <t>Ave Seechurn,Rte Bassin ,Q.Bornes</t>
  </si>
  <si>
    <t>J-Bernard</t>
  </si>
  <si>
    <t>305,Avenue Einstein Ollier,Q.Bornes</t>
  </si>
  <si>
    <t>sporty_boucles@yahoo.com</t>
  </si>
  <si>
    <t>Nethenyel</t>
  </si>
  <si>
    <t>Dodo A08, La Tour Keonig</t>
  </si>
  <si>
    <t>Back Lane, Floreal,Curepipe</t>
  </si>
  <si>
    <t>matelotethane@gmail.com</t>
  </si>
  <si>
    <t>Premsing Baboolal Street, Roche Brunes</t>
  </si>
  <si>
    <t>jenn1577@live.fr</t>
  </si>
  <si>
    <t>Route Palma, Quatre Bornes</t>
  </si>
  <si>
    <t>aaalexandre518@gmail.com</t>
  </si>
  <si>
    <t>SUDDHOO</t>
  </si>
  <si>
    <t>Aneeshrao</t>
  </si>
  <si>
    <t>La Louise, Quatre-Bornes</t>
  </si>
  <si>
    <t>S190402008597A</t>
  </si>
  <si>
    <t>aneeshsuddhoo1234@gmail.com</t>
  </si>
  <si>
    <t>Malika Shana Devi</t>
  </si>
  <si>
    <t>Rue Jean Fanchette Roches Brunes</t>
  </si>
  <si>
    <t>R110404005476C</t>
  </si>
  <si>
    <t>malika.ramasawmy@gmail.com</t>
  </si>
  <si>
    <t xml:space="preserve">Joseph Lane Grand Bel Air Mahebourg </t>
  </si>
  <si>
    <t xml:space="preserve">JEANNETTE </t>
  </si>
  <si>
    <t>Nolan</t>
  </si>
  <si>
    <t xml:space="preserve">Champ Charlot Chemin Grenier </t>
  </si>
  <si>
    <t>Joeyvann</t>
  </si>
  <si>
    <t xml:space="preserve">Camp Fanny Rd Chemin Grenier </t>
  </si>
  <si>
    <t xml:space="preserve">27 Residence Cité La Chaux </t>
  </si>
  <si>
    <t>Le Bouchon</t>
  </si>
  <si>
    <t>MANDARY</t>
  </si>
  <si>
    <t>Athena</t>
  </si>
  <si>
    <t>Cent Gaulette St Hillaire</t>
  </si>
  <si>
    <t>97 Edc Rose Belle</t>
  </si>
  <si>
    <t>Morc La Sourdine L'Esclier</t>
  </si>
  <si>
    <t>Joseph Street Grand Bel Air</t>
  </si>
  <si>
    <t xml:space="preserve">jeffseechurn1@gmail.com </t>
  </si>
  <si>
    <t>Royal Rd Chemin Grenier</t>
  </si>
  <si>
    <t>Union Park Rose Belle</t>
  </si>
  <si>
    <t>Impasse Appanah St Forest Side</t>
  </si>
  <si>
    <t>Cathan Late Eau Coulée</t>
  </si>
  <si>
    <t>Cluny Rose Belle</t>
  </si>
  <si>
    <t>Camp Bombaye Forest Side</t>
  </si>
  <si>
    <t>Royal Rd Rose Belle</t>
  </si>
  <si>
    <t>JEANNETTE</t>
  </si>
  <si>
    <t>Paul Baillache Chemingrenier</t>
  </si>
  <si>
    <t xml:space="preserve">Residence Lily C12 Wooton </t>
  </si>
  <si>
    <t>Courteau Lane,Le Bouchon</t>
  </si>
  <si>
    <t>rudrax1808@icloud.com</t>
  </si>
  <si>
    <t>SOOKRADJEE</t>
  </si>
  <si>
    <t>Sahil</t>
  </si>
  <si>
    <t>Savanne Road, Nouvelle France</t>
  </si>
  <si>
    <t>prosperezechiely@gmail.com</t>
  </si>
  <si>
    <t xml:space="preserve">Mont Rose Street, Ballisson </t>
  </si>
  <si>
    <t>mokshithmannik2409@gmail.com</t>
  </si>
  <si>
    <t>49 Morcellement Vrs 2 New Grove</t>
  </si>
  <si>
    <t>jalexandre2905@gmail.com</t>
  </si>
  <si>
    <t>Terracine Souillac</t>
  </si>
  <si>
    <t xml:space="preserve">Camp Fanny Chemin Grenier </t>
  </si>
  <si>
    <t>Courteau Lane Le Bouchon</t>
  </si>
  <si>
    <t xml:space="preserve">Brise De Mer Rd Souillac </t>
  </si>
  <si>
    <t xml:space="preserve">abeltripier@gmail.com </t>
  </si>
  <si>
    <t xml:space="preserve">Mambahall Road Edc, Bois Cheri </t>
  </si>
  <si>
    <t>C1902030038974</t>
  </si>
  <si>
    <t xml:space="preserve">School lane Chamouny </t>
  </si>
  <si>
    <t>Vrs delice Ville Noire</t>
  </si>
  <si>
    <t>Ballison h12 Rose belle</t>
  </si>
  <si>
    <t xml:space="preserve">CHRÉTIEN </t>
  </si>
  <si>
    <t>Yemah</t>
  </si>
  <si>
    <t>Noodgreen st Mare Tabac</t>
  </si>
  <si>
    <t>Abatoire St Ville noire</t>
  </si>
  <si>
    <t>NALLCOOTEE</t>
  </si>
  <si>
    <t>Mousse st Grand belair</t>
  </si>
  <si>
    <t xml:space="preserve">Couvent lorette st Curepipe </t>
  </si>
  <si>
    <t>Lotus st Ballison Rosebelle</t>
  </si>
  <si>
    <t>Plaine Magnien</t>
  </si>
  <si>
    <t>BANZIGOU</t>
  </si>
  <si>
    <t>Gael</t>
  </si>
  <si>
    <t xml:space="preserve">Prud'hommes st Riviere des Anguiles </t>
  </si>
  <si>
    <t>Chapelle lane L'escalier</t>
  </si>
  <si>
    <t xml:space="preserve">Rue des Creoles Mahebourg </t>
  </si>
  <si>
    <t>CHICANE</t>
  </si>
  <si>
    <t xml:space="preserve">Emmanuel </t>
  </si>
  <si>
    <t>Nhdc Mare tabac</t>
  </si>
  <si>
    <t>JEETUN</t>
  </si>
  <si>
    <t>Premishta</t>
  </si>
  <si>
    <t>Royal Road Anse Jonchee</t>
  </si>
  <si>
    <t>nishijeetun40@gmail.com</t>
  </si>
  <si>
    <t>SARA</t>
  </si>
  <si>
    <t>Ilona</t>
  </si>
  <si>
    <t>Bambou Virieux</t>
  </si>
  <si>
    <t>FERDINAND</t>
  </si>
  <si>
    <t xml:space="preserve">Lorena </t>
  </si>
  <si>
    <t xml:space="preserve">Riviere Des Créoles </t>
  </si>
  <si>
    <t>Chapelle Road Le Bouchon</t>
  </si>
  <si>
    <t>LEGOY</t>
  </si>
  <si>
    <t>Marie Anïa Celianne</t>
  </si>
  <si>
    <t>02/04/2011</t>
  </si>
  <si>
    <t xml:space="preserve">Maëvah </t>
  </si>
  <si>
    <t>15/04/2008</t>
  </si>
  <si>
    <t xml:space="preserve">JOACHIM </t>
  </si>
  <si>
    <t>Eriya</t>
  </si>
  <si>
    <t>9/10/2011</t>
  </si>
  <si>
    <t>SURINAM</t>
  </si>
  <si>
    <t>12/08/2010</t>
  </si>
  <si>
    <t>Rose-Belle</t>
  </si>
  <si>
    <t>AZMOTH</t>
  </si>
  <si>
    <t>Elie</t>
  </si>
  <si>
    <t>02/10/2011</t>
  </si>
  <si>
    <t xml:space="preserve">Rose-Belle </t>
  </si>
  <si>
    <t>TULSIDAS</t>
  </si>
  <si>
    <t xml:space="preserve">Mishka </t>
  </si>
  <si>
    <t>47,John Kennedy Ave,Floreal</t>
  </si>
  <si>
    <t>mishkatulsidas@gmail.com</t>
  </si>
  <si>
    <t>MOUNIEN</t>
  </si>
  <si>
    <t>Jibran</t>
  </si>
  <si>
    <t>5A,Rue Balfour,B.Bassin</t>
  </si>
  <si>
    <t>ishratbundhun@gmail.com</t>
  </si>
  <si>
    <t>PEERTHY</t>
  </si>
  <si>
    <t>Vahin</t>
  </si>
  <si>
    <t>3,Ave  Maurice Prudent Morc.Reunion Vacoas</t>
  </si>
  <si>
    <t>navin.peerthy@gmail.com</t>
  </si>
  <si>
    <t>SIVARAMEN</t>
  </si>
  <si>
    <t xml:space="preserve">Riya </t>
  </si>
  <si>
    <t>Azalees St. P. Verger, P. Aux Sables</t>
  </si>
  <si>
    <t>ss@cielgroup.com</t>
  </si>
  <si>
    <t>Nillen</t>
  </si>
  <si>
    <t xml:space="preserve">LUTCHMANEN </t>
  </si>
  <si>
    <t>Leysen</t>
  </si>
  <si>
    <t>Chantenaybranch Road Gentilly Moka</t>
  </si>
  <si>
    <t>jennylutchmanen2gmail.com</t>
  </si>
  <si>
    <t>LOBINE</t>
  </si>
  <si>
    <t>30/10/2012</t>
  </si>
  <si>
    <t>Shri Shamboonath C.F,Vac.</t>
  </si>
  <si>
    <t>RAMPHUL</t>
  </si>
  <si>
    <t>Ishaan</t>
  </si>
  <si>
    <t xml:space="preserve">B376,Morc Le Bout Du Monde Eben </t>
  </si>
  <si>
    <t>vishal.ramphul@gmail.com</t>
  </si>
  <si>
    <t>Morc.Bijoux Pope Henessy Cpe</t>
  </si>
  <si>
    <t>arshad2411@outlook.com</t>
  </si>
  <si>
    <t>LEE PING CHING</t>
  </si>
  <si>
    <t>Steffy</t>
  </si>
  <si>
    <t>Saint Croix Port Louis</t>
  </si>
  <si>
    <t>steffylpc1703@hotmail.com</t>
  </si>
  <si>
    <t>SERRET</t>
  </si>
  <si>
    <t>Anne Lea</t>
  </si>
  <si>
    <t>Riverwaik,Helvethia</t>
  </si>
  <si>
    <t>LI TOW NGOW</t>
  </si>
  <si>
    <t>31/08/2008</t>
  </si>
  <si>
    <t>8 Temple Rd B.Etoile Coromandel</t>
  </si>
  <si>
    <t>loic2008@gmail.com</t>
  </si>
  <si>
    <t>AGUSTEE-HENRISSON</t>
  </si>
  <si>
    <t>Roches Court Roches Brunes</t>
  </si>
  <si>
    <t>anais14.agustee@gmail.com</t>
  </si>
  <si>
    <t>DAKRI</t>
  </si>
  <si>
    <t>Adam</t>
  </si>
  <si>
    <t>461,Ave.Des Canaris Terres D`Albion</t>
  </si>
  <si>
    <t>nazir.dakri@cartons.com</t>
  </si>
  <si>
    <t>GYADIN</t>
  </si>
  <si>
    <t>Kylian</t>
  </si>
  <si>
    <t>19,Colville,Belle Rose</t>
  </si>
  <si>
    <t>Keshini.gyadin@gmail.com</t>
  </si>
  <si>
    <t>JONAS</t>
  </si>
  <si>
    <t>48,Bernardin De St Pierre Q.Bornes</t>
  </si>
  <si>
    <t xml:space="preserve">JUGDHUR </t>
  </si>
  <si>
    <t>3 Ave De La Faye B.Rose</t>
  </si>
  <si>
    <t>luckychicksltd@gmail.com</t>
  </si>
  <si>
    <t>NEMOURS</t>
  </si>
  <si>
    <t>Isaac Joshuah</t>
  </si>
  <si>
    <t>Bosquet Rd Gros Cailloux</t>
  </si>
  <si>
    <t>Sofia Mary</t>
  </si>
  <si>
    <t>Pinewood Garden Wooton</t>
  </si>
  <si>
    <t>guilianoanthonee@gmail.com</t>
  </si>
  <si>
    <t>CONSTANTIN</t>
  </si>
  <si>
    <t>Yaël</t>
  </si>
  <si>
    <t>4,Brown Avenue Quatre Bornes</t>
  </si>
  <si>
    <t>jroland.constantin@gmail.com</t>
  </si>
  <si>
    <t>JUGDHUR</t>
  </si>
  <si>
    <t>Javin</t>
  </si>
  <si>
    <t>3 Ave.De La Faye Belle Rose</t>
  </si>
  <si>
    <t>venushakawol@yahoo.com</t>
  </si>
  <si>
    <t>KHEROUA</t>
  </si>
  <si>
    <t>Rania</t>
  </si>
  <si>
    <t>Verveine Bleue, Courchamps, Moka</t>
  </si>
  <si>
    <t>nkherouna@gmail.com</t>
  </si>
  <si>
    <t>PEERBOCUS</t>
  </si>
  <si>
    <t>Haajrah</t>
  </si>
  <si>
    <t>E169Rue De La Paix Eben</t>
  </si>
  <si>
    <t>shoayb.peerbocus@gmail.com</t>
  </si>
  <si>
    <t xml:space="preserve">UDHIN </t>
  </si>
  <si>
    <t>Wiaam</t>
  </si>
  <si>
    <t xml:space="preserve">Lot 709,Highland Rose </t>
  </si>
  <si>
    <t>waseefas@hotmail.com</t>
  </si>
  <si>
    <t>ALLEN</t>
  </si>
  <si>
    <t>Marcus</t>
  </si>
  <si>
    <t>Lot 138, Morc. Highlands, Phoenix</t>
  </si>
  <si>
    <t>C/o :legentilsteeves@gmail.com</t>
  </si>
  <si>
    <t xml:space="preserve">ARMOOGUM </t>
  </si>
  <si>
    <t>Pearl</t>
  </si>
  <si>
    <t xml:space="preserve">Stenio Etienne Street, Beau Bassin </t>
  </si>
  <si>
    <t>sab.how.armoogum@gmail.com</t>
  </si>
  <si>
    <t>CLARISSE</t>
  </si>
  <si>
    <t>Avenue Des Mulets Albion</t>
  </si>
  <si>
    <t>johan.clarisse@yahoo.com</t>
  </si>
  <si>
    <t>FORGET KHADUN</t>
  </si>
  <si>
    <t xml:space="preserve">Mathéo Vicky </t>
  </si>
  <si>
    <t>Riviere Baptiste, Saint Pierre</t>
  </si>
  <si>
    <t>52575734/ 57656082</t>
  </si>
  <si>
    <t>vkhadun@govmu.org</t>
  </si>
  <si>
    <t>Hilary   Brielle</t>
  </si>
  <si>
    <t>17/09/2014</t>
  </si>
  <si>
    <t>No 4 Telfair Moka</t>
  </si>
  <si>
    <t>GOPAL</t>
  </si>
  <si>
    <t>Ishai</t>
  </si>
  <si>
    <t>m</t>
  </si>
  <si>
    <t>Apt.A308 Cybervillage Eben</t>
  </si>
  <si>
    <t>kabeeta@gmail.com</t>
  </si>
  <si>
    <t xml:space="preserve">ISSUR </t>
  </si>
  <si>
    <t xml:space="preserve">Sonya </t>
  </si>
  <si>
    <t xml:space="preserve">Royal Road,Bonne Terre, Vocoas </t>
  </si>
  <si>
    <t>yashmeeissur@gmail.com</t>
  </si>
  <si>
    <t>LALLMON</t>
  </si>
  <si>
    <t>Youvrajveer</t>
  </si>
  <si>
    <t>Nissan Ave., Circonstance, St. Pierre</t>
  </si>
  <si>
    <t>Ayush.Lallmon@gmail.com</t>
  </si>
  <si>
    <t>LIM</t>
  </si>
  <si>
    <t xml:space="preserve">Joshua </t>
  </si>
  <si>
    <t>208, Rue Des Mascareignes, Ebene</t>
  </si>
  <si>
    <t>jktoread@outlook.com</t>
  </si>
  <si>
    <t>Zachary</t>
  </si>
  <si>
    <t xml:space="preserve">MOUNIEN </t>
  </si>
  <si>
    <t>Ayaan</t>
  </si>
  <si>
    <t xml:space="preserve">5A, Rue Balfour, Beau Bassin </t>
  </si>
  <si>
    <t>TSE YUEN CHONG</t>
  </si>
  <si>
    <t>7, Tournesol St. M. Gravier, B. Bassin</t>
  </si>
  <si>
    <t>marinastse981@gmail.com</t>
  </si>
  <si>
    <t>FOK YEW MIN</t>
  </si>
  <si>
    <t>Angie</t>
  </si>
  <si>
    <t>D06-2 Le Meritt Condominium Sodnac</t>
  </si>
  <si>
    <t>cythia_ipc@homail.com</t>
  </si>
  <si>
    <t>LI FOOK</t>
  </si>
  <si>
    <t>Plot7,Morc.Sodnac Q.Bornes</t>
  </si>
  <si>
    <t>kiunehee@gmail.com</t>
  </si>
  <si>
    <t>MOIRT</t>
  </si>
  <si>
    <t>17,Saran Villa Coromandel</t>
  </si>
  <si>
    <t>DORINE</t>
  </si>
  <si>
    <t>Temple Lane, Solitude</t>
  </si>
  <si>
    <t>fabrice.dorine@gmail.com</t>
  </si>
  <si>
    <t xml:space="preserve">Noe </t>
  </si>
  <si>
    <t>Caprice Rd Petit Veeger St Pierre</t>
  </si>
  <si>
    <t>benoitcharlene@gmail.com</t>
  </si>
  <si>
    <t>DELANGRE</t>
  </si>
  <si>
    <t xml:space="preserve">Alicia </t>
  </si>
  <si>
    <t>12, Rte Batterie, Grande Rivière North West</t>
  </si>
  <si>
    <t>bernard.zik@gmail.com</t>
  </si>
  <si>
    <t>Rebecca Gwen Victoria</t>
  </si>
  <si>
    <t>26/11/2011</t>
  </si>
  <si>
    <t>134,Rte Bassin Q.Bornes</t>
  </si>
  <si>
    <t>waynemana12@gmail.com</t>
  </si>
  <si>
    <t xml:space="preserve">Raymond Rivet St. Mont Roches </t>
  </si>
  <si>
    <t>vertdominiq@gmail.com</t>
  </si>
  <si>
    <t>Dominique</t>
  </si>
  <si>
    <t>Menon</t>
  </si>
  <si>
    <t>Ave Samy Moka</t>
  </si>
  <si>
    <t>menonramsamy@hotmail.com</t>
  </si>
  <si>
    <t>Révérend Père Ducray Plaisance Rose-Hill</t>
  </si>
  <si>
    <t>B2108002804873</t>
  </si>
  <si>
    <t>noabibi21@gmaill.com</t>
  </si>
  <si>
    <t>Montee Bastille Trou D'Eau Douce</t>
  </si>
  <si>
    <t>Avenue Les Salines, La Preneuse</t>
  </si>
  <si>
    <t>5922 3631</t>
  </si>
  <si>
    <t>F2108020165267</t>
  </si>
  <si>
    <t>18 Rue Latouche, Vacoas</t>
  </si>
  <si>
    <t>anaisleste05@gmail.com</t>
  </si>
  <si>
    <t>Celicourt Antelme, Forest Side</t>
  </si>
  <si>
    <t>m.oceanne@outlook.com</t>
  </si>
  <si>
    <t>Ile Michel Rodrigues</t>
  </si>
  <si>
    <t>5746 8289</t>
  </si>
  <si>
    <t>P140598500839</t>
  </si>
  <si>
    <t>potironliliane@gmail.com</t>
  </si>
  <si>
    <t>B07, Police Quarters, Montreal 1, Coromandel</t>
  </si>
  <si>
    <t>5512 1372</t>
  </si>
  <si>
    <t>R1904943009693</t>
  </si>
  <si>
    <t>jpcedric19@gmail.com</t>
  </si>
  <si>
    <t>C1108070113248</t>
  </si>
  <si>
    <t>LAPEROTINE-SIMIETTE-DAVID</t>
  </si>
  <si>
    <t>Wendy</t>
  </si>
  <si>
    <t>256, Morc de Chazal, Flic en Flac</t>
  </si>
  <si>
    <t>S1109848107660</t>
  </si>
  <si>
    <t>Cassandra</t>
  </si>
  <si>
    <t>Lot 72, Kensington Pl, P. Verger, Pte Aux Sables</t>
  </si>
  <si>
    <t>A08 Res. Beryl,Chebel, B.Bassin</t>
  </si>
  <si>
    <t>28 Ave Alamandes, Morc Ghurburun Pte Aux Sable</t>
  </si>
  <si>
    <t>PACHAMOOTOO</t>
  </si>
  <si>
    <t xml:space="preserve">Enzo </t>
  </si>
  <si>
    <t>Limit 1, Martin Luther King, Plaisance, R. Hill</t>
  </si>
  <si>
    <t>bertyjuckreelall@gmail.com</t>
  </si>
  <si>
    <t xml:space="preserve">Wayne </t>
  </si>
  <si>
    <t>5, Iris, Res. Barkly, B. Bassin</t>
  </si>
  <si>
    <t xml:space="preserve">JUCKREELALL </t>
  </si>
  <si>
    <t xml:space="preserve">Thathiana </t>
  </si>
  <si>
    <t xml:space="preserve">Dr Bour St. Res Barkly, B.Bassin </t>
  </si>
  <si>
    <t>J270696410214B</t>
  </si>
  <si>
    <t xml:space="preserve">thathianaj@gmail.com </t>
  </si>
  <si>
    <t xml:space="preserve">Berty </t>
  </si>
  <si>
    <t>J3110654106029</t>
  </si>
  <si>
    <t xml:space="preserve">bertyjuckreelall@gmail.com </t>
  </si>
  <si>
    <t>MOOLEE</t>
  </si>
  <si>
    <t>Dhanouska</t>
  </si>
  <si>
    <t>Raoul Rivet St, Res. Chebel</t>
  </si>
  <si>
    <t>Marie-France</t>
  </si>
  <si>
    <t>Dr Bour Barkly  B</t>
  </si>
  <si>
    <t xml:space="preserve">LEGALLANT </t>
  </si>
  <si>
    <t xml:space="preserve">Marie-Noel </t>
  </si>
  <si>
    <t xml:space="preserve">Jasmin St Barkly B.Bassin </t>
  </si>
  <si>
    <t>GUILLARD</t>
  </si>
  <si>
    <t>Izi</t>
  </si>
  <si>
    <t>G 2 Barkly B.Bassin</t>
  </si>
  <si>
    <t xml:space="preserve">FIDELE </t>
  </si>
  <si>
    <t>Geramium, Barkly, Beau Bassin</t>
  </si>
  <si>
    <t>16, Chateau D'Eau St. Beau Bassin</t>
  </si>
  <si>
    <t xml:space="preserve">23, Mahadev Bittoo St. Beau Bassin </t>
  </si>
  <si>
    <t>JUHEL</t>
  </si>
  <si>
    <t xml:space="preserve">Alexandre </t>
  </si>
  <si>
    <t xml:space="preserve">68, Morcellement La Confiance, Beau Bassin </t>
  </si>
  <si>
    <t xml:space="preserve">LINDOR </t>
  </si>
  <si>
    <t xml:space="preserve">Hugo </t>
  </si>
  <si>
    <t xml:space="preserve">Albion </t>
  </si>
  <si>
    <t xml:space="preserve">Lucyana </t>
  </si>
  <si>
    <t xml:space="preserve">19, Zinnias, Residence Barkly, Beau Bassin </t>
  </si>
  <si>
    <t>Lyah</t>
  </si>
  <si>
    <t>5 ,Raoul Rivet St. Chebel, B. Bassin</t>
  </si>
  <si>
    <t>M06071600715D</t>
  </si>
  <si>
    <t>Lensley</t>
  </si>
  <si>
    <t>68, Morc. La Confiance, Beau Bassin</t>
  </si>
  <si>
    <t>J2812793002708</t>
  </si>
  <si>
    <t>jalens400h@yahoo.com</t>
  </si>
  <si>
    <t>APPLASAMY</t>
  </si>
  <si>
    <t>A05 Police Quarters</t>
  </si>
  <si>
    <t>Hanshika</t>
  </si>
  <si>
    <t>J - Jesley</t>
  </si>
  <si>
    <t>jdasjes@gmail.com</t>
  </si>
  <si>
    <t>041B Dr. Mayer Street, Floreal</t>
  </si>
  <si>
    <t>B1203894901866</t>
  </si>
  <si>
    <t>Davis Mc Ferlham</t>
  </si>
  <si>
    <t>Trëfles, Rodrigues</t>
  </si>
  <si>
    <t>perrineferlham2004@gmail.com</t>
  </si>
  <si>
    <t>Joshua Yonny</t>
  </si>
  <si>
    <t xml:space="preserve">Soupirs </t>
  </si>
  <si>
    <t xml:space="preserve">GOKU49522@GMAIL.COM </t>
  </si>
  <si>
    <t>PAULE</t>
  </si>
  <si>
    <t>Strelia Camilla</t>
  </si>
  <si>
    <t>14/07/2012</t>
  </si>
  <si>
    <t>Baie Du Nord</t>
  </si>
  <si>
    <t>Sherilane</t>
  </si>
  <si>
    <t>Roseaux, Rodrigues</t>
  </si>
  <si>
    <t>sherilaneperrine01@gmail.com</t>
  </si>
  <si>
    <t>STEPHAN</t>
  </si>
  <si>
    <t>Marie Daniella</t>
  </si>
  <si>
    <t>Roseaux</t>
  </si>
  <si>
    <t>S190578810396D</t>
  </si>
  <si>
    <t xml:space="preserve">ANDRE </t>
  </si>
  <si>
    <t>Anne Cécile</t>
  </si>
  <si>
    <t>A050312002998D</t>
  </si>
  <si>
    <t>Jean Nikel</t>
  </si>
  <si>
    <t>Piments</t>
  </si>
  <si>
    <t>Claudinette</t>
  </si>
  <si>
    <t>P3004718103781</t>
  </si>
  <si>
    <t xml:space="preserve">mcdallyseul@gmail.com </t>
  </si>
  <si>
    <t>Evan Enosh</t>
  </si>
  <si>
    <t>25/6/2014</t>
  </si>
  <si>
    <t>Grande Montagne, Rodrigues</t>
  </si>
  <si>
    <t>jolicoeurselena3!@gmail.com</t>
  </si>
  <si>
    <t>Benjamine</t>
  </si>
  <si>
    <t>24/3/2014</t>
  </si>
  <si>
    <t>M. Lacena</t>
  </si>
  <si>
    <t>Vainqueur, Rodrigues</t>
  </si>
  <si>
    <t>Camp Du Roi, Rodrigues</t>
  </si>
  <si>
    <t>josephstenionoel@gmail.com</t>
  </si>
  <si>
    <t>SAMOISY</t>
  </si>
  <si>
    <t>Jean Marie</t>
  </si>
  <si>
    <t>Deux Goyaves, Rodrigues</t>
  </si>
  <si>
    <t>S260882810763A</t>
  </si>
  <si>
    <t>F2504050078323</t>
  </si>
  <si>
    <t>floreontrack@gmail.com</t>
  </si>
  <si>
    <t>CLAIRE</t>
  </si>
  <si>
    <t>Anne Trinity</t>
  </si>
  <si>
    <t>Songes</t>
  </si>
  <si>
    <t>Noe Holden Erwan</t>
  </si>
  <si>
    <t>P261117012583C</t>
  </si>
  <si>
    <t>edouardjessie@gmail.com</t>
  </si>
  <si>
    <t>Judiano</t>
  </si>
  <si>
    <t>St Francois</t>
  </si>
  <si>
    <t>C0904120050461</t>
  </si>
  <si>
    <t>Lucas Andrew</t>
  </si>
  <si>
    <t>Mte Malgache</t>
  </si>
  <si>
    <t>P031112013562F</t>
  </si>
  <si>
    <t>CORET</t>
  </si>
  <si>
    <t>Lyam Ashton</t>
  </si>
  <si>
    <t>English Bay</t>
  </si>
  <si>
    <t>C1110120118251</t>
  </si>
  <si>
    <t>Marie Marie Eloane Jane</t>
  </si>
  <si>
    <t>Treffles</t>
  </si>
  <si>
    <t>LAVAL</t>
  </si>
  <si>
    <t>Samantha</t>
  </si>
  <si>
    <t>Royal Road St Martin Baie Du Cap</t>
  </si>
  <si>
    <t>Royal Rd New Grove</t>
  </si>
  <si>
    <t xml:space="preserve">Bhujin Rd Surinam </t>
  </si>
  <si>
    <t xml:space="preserve">Gajadhur Rd Chamouny </t>
  </si>
  <si>
    <t xml:space="preserve">126 Cité lachaux Mahebourg </t>
  </si>
  <si>
    <t>BHUJUN</t>
  </si>
  <si>
    <t>Neelkaunt</t>
  </si>
  <si>
    <t>23, Balisage Street,Roches Bois</t>
  </si>
  <si>
    <t>B0807711103025</t>
  </si>
  <si>
    <t>NBhujun@chcl.mu</t>
  </si>
  <si>
    <t>P-LOUIS CENTAURS AC</t>
  </si>
  <si>
    <t>GUILLEMIN</t>
  </si>
  <si>
    <t>399, Crescent Lane Drive, Albion</t>
  </si>
  <si>
    <t>G2303883103245</t>
  </si>
  <si>
    <t>jyd.guillemin@yahoo.com</t>
  </si>
  <si>
    <t>TAN HOO</t>
  </si>
  <si>
    <t>Celine</t>
  </si>
  <si>
    <t>Ave Cardinal, Debarcadere, P. Aux Sables</t>
  </si>
  <si>
    <t xml:space="preserve"> 5918 5340</t>
  </si>
  <si>
    <t>T2804980101955</t>
  </si>
  <si>
    <t>tanhooanaelle@gmail.com</t>
  </si>
  <si>
    <t xml:space="preserve">DEIRA </t>
  </si>
  <si>
    <t>Aarohi Gauribhye</t>
  </si>
  <si>
    <t>Beekhan Lane, Allee Des Manguiers, Pailles</t>
  </si>
  <si>
    <t>Drhuv Aayush Suryaprakash</t>
  </si>
  <si>
    <t>PYANEE</t>
  </si>
  <si>
    <t>19 Rue Boule De Neiges, Barkly, Beau Bassin</t>
  </si>
  <si>
    <t>jennypyanee0510@gmail.com</t>
  </si>
  <si>
    <t>Avenue Petite Montagne</t>
  </si>
  <si>
    <t>mioos08@gmail.com</t>
  </si>
  <si>
    <t>JEROME</t>
  </si>
  <si>
    <t>gedeon250@gmail.com</t>
  </si>
  <si>
    <t>9 Beemanique, Cluny</t>
  </si>
  <si>
    <t>elsaclement58@gmail.com</t>
  </si>
  <si>
    <t>Engrais Cathan, Eau Coulee</t>
  </si>
  <si>
    <t>shortcircuittt01@icloud.com</t>
  </si>
  <si>
    <t>Royal Road Bambous-Virieux</t>
  </si>
  <si>
    <t>N2310070159859</t>
  </si>
  <si>
    <t>Mootannah Lane Celicourt Antelme, Forest Side</t>
  </si>
  <si>
    <t>TYLOO-NAICKEN</t>
  </si>
  <si>
    <t>Mariaye</t>
  </si>
  <si>
    <t>Caprice Road, Petit Verger, St. Pierre</t>
  </si>
  <si>
    <t>roubytyloo1966@gmail.com</t>
  </si>
  <si>
    <t>ST PIERRE AC</t>
  </si>
  <si>
    <t>DIMBA</t>
  </si>
  <si>
    <t>Bmw Lane, Saint Pierre</t>
  </si>
  <si>
    <t>bertydimba15@gmail.com</t>
  </si>
  <si>
    <t>FAKUN</t>
  </si>
  <si>
    <t>Bibi   Amenah</t>
  </si>
  <si>
    <t>MORC. RAFFRAY ST PIERRE</t>
  </si>
  <si>
    <t>bibiamenah@yahoo.com</t>
  </si>
  <si>
    <t>CANGY</t>
  </si>
  <si>
    <t>Curtleen Shannia Anouchkelle</t>
  </si>
  <si>
    <t>35 lecornu ste croix</t>
  </si>
  <si>
    <t>Dominique Cedrick</t>
  </si>
  <si>
    <t>M0110844600189</t>
  </si>
  <si>
    <t>Dr.Curé Arsenal</t>
  </si>
  <si>
    <t>Lehochetac@gmail.com</t>
  </si>
  <si>
    <t>BIENVENU</t>
  </si>
  <si>
    <t>Marie Julia</t>
  </si>
  <si>
    <t>7, Batterie Cassée Roches Bois</t>
  </si>
  <si>
    <t>GAIQUI</t>
  </si>
  <si>
    <t>Angel</t>
  </si>
  <si>
    <t xml:space="preserve">Grande Pointe Aux Piment </t>
  </si>
  <si>
    <t>David N.</t>
  </si>
  <si>
    <t>Belle Vue Phare, Albion</t>
  </si>
  <si>
    <t>B261281300030F</t>
  </si>
  <si>
    <t>boodiahnicolas@gmail.com</t>
  </si>
  <si>
    <t>PIEGRIECHE</t>
  </si>
  <si>
    <t>Laval Jacques</t>
  </si>
  <si>
    <t xml:space="preserve">No.24 Arbre Corail St Cité Cha Terre Rouge </t>
  </si>
  <si>
    <t>P1109683819506</t>
  </si>
  <si>
    <t xml:space="preserve">Capitaine Potre Ste croix </t>
  </si>
  <si>
    <t>bertindenzel271@gmail.com</t>
  </si>
  <si>
    <t>CUNDASAMY</t>
  </si>
  <si>
    <t>L. Gerard</t>
  </si>
  <si>
    <t>Res. Les Palmiers, U. Vale, Trois Boutiques</t>
  </si>
  <si>
    <t>MAHEBOURG AC</t>
  </si>
  <si>
    <t>CESAR</t>
  </si>
  <si>
    <t>Marie Jennifer</t>
  </si>
  <si>
    <t>Rue Remy Ollier Mahebourg</t>
  </si>
  <si>
    <t>jenniferc.fed@gmail.com</t>
  </si>
  <si>
    <t xml:space="preserve">HAROLD </t>
  </si>
  <si>
    <t xml:space="preserve">Kimani </t>
  </si>
  <si>
    <t>Batterie Casse, Roche Bois</t>
  </si>
  <si>
    <t>SUNKUR</t>
  </si>
  <si>
    <t>Valentino</t>
  </si>
  <si>
    <t>28 Desboucher Street Roche Bois</t>
  </si>
  <si>
    <t xml:space="preserve">MOMUS </t>
  </si>
  <si>
    <t>Anatanaelle</t>
  </si>
  <si>
    <t>Obryan</t>
  </si>
  <si>
    <t>ADOLPHE</t>
  </si>
  <si>
    <t>Wendon</t>
  </si>
  <si>
    <t>Nhdc , Baie Du Tombeau</t>
  </si>
  <si>
    <t>Whelan</t>
  </si>
  <si>
    <t>Willian</t>
  </si>
  <si>
    <t>CICERON</t>
  </si>
  <si>
    <t>Jaël</t>
  </si>
  <si>
    <t>Baie Du Tombeau</t>
  </si>
  <si>
    <t>Lynchia</t>
  </si>
  <si>
    <t xml:space="preserve">Desboucher , Roche Bois </t>
  </si>
  <si>
    <t>Tressia</t>
  </si>
  <si>
    <t>Rue De Rose,  Sainte Croix</t>
  </si>
  <si>
    <t>Chloé</t>
  </si>
  <si>
    <t>E3,10, DOCKERS VILLAGE ,Tomeau Bay</t>
  </si>
  <si>
    <t>Yanaël</t>
  </si>
  <si>
    <t>E3,20, Dockers Village, Tombeau Bay</t>
  </si>
  <si>
    <t>ELISÉE</t>
  </si>
  <si>
    <t>Route Royal , BAIE DU Tombeau</t>
  </si>
  <si>
    <t>Ruth</t>
  </si>
  <si>
    <t>School Lane , Baie du Tombeau</t>
  </si>
  <si>
    <t>DUVERGE</t>
  </si>
  <si>
    <t>Ema</t>
  </si>
  <si>
    <t>Elona</t>
  </si>
  <si>
    <t>E1, Dockers Village , Baie Du Tombeau</t>
  </si>
  <si>
    <t>AMADIS</t>
  </si>
  <si>
    <t>Aziela</t>
  </si>
  <si>
    <t>School lane , Baie du Tombeau</t>
  </si>
  <si>
    <t>SIGARAVELA</t>
  </si>
  <si>
    <t>Léanna</t>
  </si>
  <si>
    <t>Joël</t>
  </si>
  <si>
    <t>rue Orange , Baie du Tombeau.</t>
  </si>
  <si>
    <t>JUTO</t>
  </si>
  <si>
    <t>E3,9, Dockers village, Baie du Tombeau</t>
  </si>
  <si>
    <t>ESPIEGLE</t>
  </si>
  <si>
    <t>Vince</t>
  </si>
  <si>
    <t>rue Tourterelle, Baie du Tombeau</t>
  </si>
  <si>
    <t>BRASS</t>
  </si>
  <si>
    <t>Méloë Tamara</t>
  </si>
  <si>
    <t>E2,4, Dockers Village ,Bake du Tombeau</t>
  </si>
  <si>
    <t>CAMILLE</t>
  </si>
  <si>
    <t>E3,9 Dockers Village , Baie du  Tombeau</t>
  </si>
  <si>
    <t>Mardoché</t>
  </si>
  <si>
    <t xml:space="preserve">Morc Mahadoo, School lane , Baie </t>
  </si>
  <si>
    <t>Morc Mahadoo, Baie du Tombeau</t>
  </si>
  <si>
    <t>ARMAND</t>
  </si>
  <si>
    <t>Marie Dorine</t>
  </si>
  <si>
    <t>STERLING STREET, CUREPIPE ROAD</t>
  </si>
  <si>
    <t>A020285300154D</t>
  </si>
  <si>
    <t>VYTHILINGUM</t>
  </si>
  <si>
    <t>Kistnen</t>
  </si>
  <si>
    <t xml:space="preserve">Route Filao, Camp Levieux, Rose Hill </t>
  </si>
  <si>
    <t>58010751</t>
  </si>
  <si>
    <t>vitykisnen@gmail</t>
  </si>
  <si>
    <t>L'ECLUSE-AMEER</t>
  </si>
  <si>
    <t>Geraldine</t>
  </si>
  <si>
    <t>3G, Independence Ave, Bambous</t>
  </si>
  <si>
    <t>5423 4065</t>
  </si>
  <si>
    <t>L1009813002020</t>
  </si>
  <si>
    <t>geraldine.lecluse@lewarehouse.mu</t>
  </si>
  <si>
    <t xml:space="preserve">67C, Ave. Raymond Rivet, Mont Roches </t>
  </si>
  <si>
    <t>DURBAUREE</t>
  </si>
  <si>
    <t>Muhammad Fahraan</t>
  </si>
  <si>
    <t>5, Ter Karikal Street, Port Louis</t>
  </si>
  <si>
    <t>D3108070122743</t>
  </si>
  <si>
    <t>farhaan.durbauree@icloud.com</t>
  </si>
  <si>
    <t>A100407005978A</t>
  </si>
  <si>
    <t>yoddyaugustin@gmail.com</t>
  </si>
  <si>
    <t xml:space="preserve">CHONG CHIN </t>
  </si>
  <si>
    <t>Atta Lane, Riche Terre, Terre Rougwe</t>
  </si>
  <si>
    <t>C1504080055074</t>
  </si>
  <si>
    <t>julianchong4@gmail.com</t>
  </si>
  <si>
    <t>CHARLOT</t>
  </si>
  <si>
    <t>Royal Road, Pointe Aux Piments</t>
  </si>
  <si>
    <t>C291206000166A</t>
  </si>
  <si>
    <t>brandoncharlot1229@gmail.com</t>
  </si>
  <si>
    <t>HUBERT</t>
  </si>
  <si>
    <t>27 Jaylall Lane Berthaud, Quatre Bornes</t>
  </si>
  <si>
    <t>H090207003013D</t>
  </si>
  <si>
    <t>hubertloic5@gmail.com</t>
  </si>
  <si>
    <t>45 Tagore Lane C Valligee Pl</t>
  </si>
  <si>
    <t>S211209015344G</t>
  </si>
  <si>
    <t>4 Heliconia Lane, Telfaire, Moka</t>
  </si>
  <si>
    <t>G2009003103975</t>
  </si>
  <si>
    <t>emiliogaspard.eg@gmail.com</t>
  </si>
  <si>
    <t>Royal Road Grand Baie</t>
  </si>
  <si>
    <t>joachimdylan15@gmail.com</t>
  </si>
  <si>
    <t>Léo Ninian Jr</t>
  </si>
  <si>
    <t>jessikah1728@gmail.com</t>
  </si>
  <si>
    <t>BOFF</t>
  </si>
  <si>
    <t>Milane</t>
  </si>
  <si>
    <t>Cité Camp Samy Moka</t>
  </si>
  <si>
    <t>boff123milane@gmail.com</t>
  </si>
  <si>
    <t>Morc Gaya Lane, Stanley Beau bassin, Rose hill</t>
  </si>
  <si>
    <t>alexandreclair11@gmail.com</t>
  </si>
  <si>
    <t>VIRASSAMY</t>
  </si>
  <si>
    <t>Nita</t>
  </si>
  <si>
    <t>17 Morcellement Antelme - Forest-Side</t>
  </si>
  <si>
    <t>5714 0033 - 5251 9172</t>
  </si>
  <si>
    <t>sandravirassamy@gmail.com</t>
  </si>
  <si>
    <t>GOUYERAM</t>
  </si>
  <si>
    <t>Tessa</t>
  </si>
  <si>
    <t>Residence lavande Dagotiere</t>
  </si>
  <si>
    <t>G2806080087508</t>
  </si>
  <si>
    <t>tessagouyeram@icloud.com</t>
  </si>
  <si>
    <t>Bloc A Résidence Trianon</t>
  </si>
  <si>
    <t>D1905702904220</t>
  </si>
  <si>
    <t>JAWAHEER</t>
  </si>
  <si>
    <t>Ilhaam</t>
  </si>
  <si>
    <t>44 d’Artois st portlouis</t>
  </si>
  <si>
    <t>5861-8447</t>
  </si>
  <si>
    <t>J1405993811012</t>
  </si>
  <si>
    <t>Ilhaamjawaheer@gmail.com</t>
  </si>
  <si>
    <t>Marie Natacha</t>
  </si>
  <si>
    <t>3ème Impasse Dieu Donné Riche-Terre Terre Rouge</t>
  </si>
  <si>
    <t>S2305060083032</t>
  </si>
  <si>
    <t>natachastephan171020@gmail.com</t>
  </si>
  <si>
    <t>14 cité briqueterie st croix</t>
  </si>
  <si>
    <t>Lucaluidialam1@gmail.com</t>
  </si>
  <si>
    <t>26 bis, Isidore bouquet Sainte croix</t>
  </si>
  <si>
    <t>D300404008023C</t>
  </si>
  <si>
    <t>ridgleydelettre12@gmail.com</t>
  </si>
  <si>
    <t>BAHO</t>
  </si>
  <si>
    <t>Emi</t>
  </si>
  <si>
    <t>Trèfles Rose Hill Avenue Corps de Gardes</t>
  </si>
  <si>
    <t>241210014762D</t>
  </si>
  <si>
    <t>emibaho24@icloud.com</t>
  </si>
  <si>
    <t>ALCINDOR</t>
  </si>
  <si>
    <t>Morcellement Raffray Saint Pierre </t>
  </si>
  <si>
    <t>aureliegopal94@hotmail.com</t>
  </si>
  <si>
    <t>Route Albion, Petite Riviere</t>
  </si>
  <si>
    <t xml:space="preserve">Montgomery Street, Beau Bassin </t>
  </si>
  <si>
    <t xml:space="preserve">15D Montgomery St, B.Bassin </t>
  </si>
  <si>
    <t>B260308005046D</t>
  </si>
  <si>
    <t xml:space="preserve">Cité Débarcadere, Point Aux Sables </t>
  </si>
  <si>
    <t>Keyshia</t>
  </si>
  <si>
    <t>32 Hermitage Coromandel</t>
  </si>
  <si>
    <t>E1, Ave. Corneille, Res, Barkly, B. Bassin</t>
  </si>
  <si>
    <t xml:space="preserve">30, Rue Jasmin, Res. Barly, B. Bassin </t>
  </si>
  <si>
    <t>RICHE</t>
  </si>
  <si>
    <t>Kayla</t>
  </si>
  <si>
    <t>Petit Bel Air, Mahebourg</t>
  </si>
  <si>
    <t>GRENADE</t>
  </si>
  <si>
    <t>Beekarry Lane, Rose Belle</t>
  </si>
  <si>
    <t>CURPANEN</t>
  </si>
  <si>
    <t>Gabrielle</t>
  </si>
  <si>
    <t>Sookdeo Bissoondoyal Street, Nouvelle France</t>
  </si>
  <si>
    <t>Adventiste Road, Chemin Grenier</t>
  </si>
  <si>
    <t>Laeticia</t>
  </si>
  <si>
    <t>Malakoff</t>
  </si>
  <si>
    <t>G250505008839B</t>
  </si>
  <si>
    <t>Riviere des Creoles</t>
  </si>
  <si>
    <t>Henry Manoah</t>
  </si>
  <si>
    <t>Camp Pintade</t>
  </si>
  <si>
    <t>P0806120067346</t>
  </si>
  <si>
    <t>Anne-Kecia Leona</t>
  </si>
  <si>
    <t>J0109100115405</t>
  </si>
  <si>
    <t>ABDOOL</t>
  </si>
  <si>
    <t>James Stephano</t>
  </si>
  <si>
    <t>A0104120043540</t>
  </si>
  <si>
    <t>KHADUN</t>
  </si>
  <si>
    <t>Bibi  Afrose</t>
  </si>
  <si>
    <t>22/07/1955</t>
  </si>
  <si>
    <t>25A ABBE DE LA CAILLE CPE RD</t>
  </si>
  <si>
    <t>Kbafrose@gmail.com</t>
  </si>
  <si>
    <t>Chris Brindell</t>
  </si>
  <si>
    <t>P301210000896A</t>
  </si>
  <si>
    <t>SOUPIRS AC</t>
  </si>
  <si>
    <t xml:space="preserve">Marie Christiane </t>
  </si>
  <si>
    <t xml:space="preserve">Eau Vanée </t>
  </si>
  <si>
    <t>christianevolbert28@gmail.com</t>
  </si>
  <si>
    <t>29/06/1989</t>
  </si>
  <si>
    <t>Soupirs</t>
  </si>
  <si>
    <t>B2906894905260</t>
  </si>
  <si>
    <t>sosobegue18@gmail.com</t>
  </si>
  <si>
    <t>Diovani</t>
  </si>
  <si>
    <t>diovanilouis1980@gmail.com</t>
  </si>
  <si>
    <t>15/03/1961</t>
  </si>
  <si>
    <t>anthonylouis0361@gmail.com</t>
  </si>
  <si>
    <t>Enron Stanley</t>
  </si>
  <si>
    <t>raboudestanley@gmail.com</t>
  </si>
  <si>
    <t>Marie Anne Norah</t>
  </si>
  <si>
    <t>28/03/2012</t>
  </si>
  <si>
    <t>Eau Vanee</t>
  </si>
  <si>
    <t>Joseph Francisco</t>
  </si>
  <si>
    <t>19/05/70</t>
  </si>
  <si>
    <t>F190570810535G</t>
  </si>
  <si>
    <t>Trefles Rose Hill</t>
  </si>
  <si>
    <t>axeljeanlouis19@gmail.com</t>
  </si>
  <si>
    <t xml:space="preserve">Isabelle </t>
  </si>
  <si>
    <t>Blk 3, Rue Rosiers, Res. Barkly, B. Bassin</t>
  </si>
  <si>
    <t>JAUNE</t>
  </si>
  <si>
    <t>Marie Sephora Estella</t>
  </si>
  <si>
    <t>11,Avenue Trianon 1 Sodnac,Q.Bornes</t>
  </si>
  <si>
    <t>Louis Teo Kamael</t>
  </si>
  <si>
    <t>SAVOO</t>
  </si>
  <si>
    <t>Morcellement Apavoo, Palma Quatre Bornes</t>
  </si>
  <si>
    <t>priscillaauguste347@gmail.com</t>
  </si>
  <si>
    <t>RAMHIT</t>
  </si>
  <si>
    <t>Avenue Appadoo, Bassin, Quatre Bornes</t>
  </si>
  <si>
    <t>Aaira</t>
  </si>
  <si>
    <t>Shivala Lane, Bambous</t>
  </si>
  <si>
    <t>Avenue Jean Lebrun Ollier Q.Bornes</t>
  </si>
  <si>
    <t>mathieuaiguille@gmail.com</t>
  </si>
  <si>
    <t>CHINNASAMY</t>
  </si>
  <si>
    <t>Kellian Caden</t>
  </si>
  <si>
    <t>444 MORC LES PLAINES DE HEMITAGE, CINQ ARPENTS, PHOENIX</t>
  </si>
  <si>
    <t>chinnasamy.dylan@yahoo.com</t>
  </si>
  <si>
    <t>MOOTOOSAMY</t>
  </si>
  <si>
    <t>Dylan Klyvven</t>
  </si>
  <si>
    <t>Avenue,Soobiah Reduit</t>
  </si>
  <si>
    <t>jevina1727@gmail.com</t>
  </si>
  <si>
    <t>Judan</t>
  </si>
  <si>
    <t>Morcellement Merry Gold, Q.Bornes</t>
  </si>
  <si>
    <t>Maeva</t>
  </si>
  <si>
    <t xml:space="preserve"> LABONNE</t>
  </si>
  <si>
    <t>Louis Jean Noel Christopher</t>
  </si>
  <si>
    <t>129B Chemin Kalimaye Union Park</t>
  </si>
  <si>
    <t>labonne251298@gmail.com</t>
  </si>
  <si>
    <t xml:space="preserve">DALTA </t>
  </si>
  <si>
    <t xml:space="preserve">Marie Guylaine Stephanie </t>
  </si>
  <si>
    <t>28.08.1978</t>
  </si>
  <si>
    <t>Ave La Paix Morc Seetloo Candos Q.Bornes</t>
  </si>
  <si>
    <t>stefdalt28@gmail.com</t>
  </si>
  <si>
    <t>JEDDEDU</t>
  </si>
  <si>
    <t>Rishi Raj</t>
  </si>
  <si>
    <t>Rivalland Rd, Creve Coeur</t>
  </si>
  <si>
    <t>jeddedu@gmail.com</t>
  </si>
  <si>
    <t>CANAYE</t>
  </si>
  <si>
    <t xml:space="preserve">Rohini </t>
  </si>
  <si>
    <t>Grand Port St., Nouvelle France</t>
  </si>
  <si>
    <t>52570418/57059718</t>
  </si>
  <si>
    <t>C0409882302278</t>
  </si>
  <si>
    <t>s.canaye@live.com</t>
  </si>
  <si>
    <t>CATHAN</t>
  </si>
  <si>
    <t>Melanie</t>
  </si>
  <si>
    <t>Morcellement St André</t>
  </si>
  <si>
    <t>68,Rue Narbada Cité La Cure</t>
  </si>
  <si>
    <t>MANNASSEH</t>
  </si>
  <si>
    <t>Emilien</t>
  </si>
  <si>
    <t>No.4 Narbada Cité La Cure</t>
  </si>
  <si>
    <t>SANS FACON</t>
  </si>
  <si>
    <t xml:space="preserve">Dwayne </t>
  </si>
  <si>
    <t xml:space="preserve">27,Rue Capitaine Ste Croix </t>
  </si>
  <si>
    <t>CHEDDY</t>
  </si>
  <si>
    <t>Rebecca</t>
  </si>
  <si>
    <t xml:space="preserve">school lane Terre Rouge </t>
  </si>
  <si>
    <t>Antonio Moise</t>
  </si>
  <si>
    <t xml:space="preserve">59 rue Tromelin Ste Croix </t>
  </si>
  <si>
    <t>D260782460179G</t>
  </si>
  <si>
    <t>amduval10@gmail.com</t>
  </si>
  <si>
    <t>Blk B 2 Rue Narcisse Residence Barkly Beau Bassin</t>
  </si>
  <si>
    <t>C3010733020328</t>
  </si>
  <si>
    <t>kemboijoellechristina@gmail.com</t>
  </si>
  <si>
    <t>RAMSAHA</t>
  </si>
  <si>
    <t>Sailesh</t>
  </si>
  <si>
    <t>16Eme Mille Forest-Side Curepipe</t>
  </si>
  <si>
    <t>R190568420441B</t>
  </si>
  <si>
    <t>RAZANAJAFY</t>
  </si>
  <si>
    <t>Haingo Brigitte</t>
  </si>
  <si>
    <t>Port Louis</t>
  </si>
  <si>
    <t>A22X55766</t>
  </si>
  <si>
    <t>Haingo.b261@icloud.com</t>
  </si>
  <si>
    <t>ANKERS</t>
  </si>
  <si>
    <t>Rue Du Chantier Naval, Balaclava</t>
  </si>
  <si>
    <t>abe.nadine@gmail.com</t>
  </si>
  <si>
    <t>KIRBY</t>
  </si>
  <si>
    <t>Kiera</t>
  </si>
  <si>
    <t xml:space="preserve">Temple Lane, Piton </t>
  </si>
  <si>
    <t>elodie.kirby@gmail.com</t>
  </si>
  <si>
    <t>JOOMUN</t>
  </si>
  <si>
    <t>Sarrinah Binti</t>
  </si>
  <si>
    <t>Bk10, Nhdc, Petite Julie</t>
  </si>
  <si>
    <t xml:space="preserve">issacfaizaah12@gmail.com </t>
  </si>
  <si>
    <t>Noadia Elishama</t>
  </si>
  <si>
    <t>Nhdc B05 Piton</t>
  </si>
  <si>
    <t>noadiaelishama@gmail.com</t>
  </si>
  <si>
    <t>JODEEGADOO</t>
  </si>
  <si>
    <t>Abhiraj</t>
  </si>
  <si>
    <t>7Eme Mille, Triolet</t>
  </si>
  <si>
    <t>J160915010336F</t>
  </si>
  <si>
    <t>abhiraj15@gmail.com</t>
  </si>
  <si>
    <t>Yuvraj</t>
  </si>
  <si>
    <t>7Th Mile, Triolet</t>
  </si>
  <si>
    <t>J281112000030G</t>
  </si>
  <si>
    <t>Christian</t>
  </si>
  <si>
    <t xml:space="preserve">Camps Artisans, Solitude </t>
  </si>
  <si>
    <t xml:space="preserve">MURDAY FRANÇOIS </t>
  </si>
  <si>
    <t xml:space="preserve">Pascaline </t>
  </si>
  <si>
    <t>Mariet Lane, Solitude</t>
  </si>
  <si>
    <t>Christelle.mfrançois@gmail.com</t>
  </si>
  <si>
    <t>DARNELL</t>
  </si>
  <si>
    <t>Josué</t>
  </si>
  <si>
    <t>Ave Belle Etoile, Pamplemousses</t>
  </si>
  <si>
    <t>darnellmootooveeren@gmail.com</t>
  </si>
  <si>
    <t>Séréna</t>
  </si>
  <si>
    <t xml:space="preserve">Maison Blanche, Pamplemousses </t>
  </si>
  <si>
    <t>augustinserena1@gmail.com</t>
  </si>
  <si>
    <t>Ashley</t>
  </si>
  <si>
    <t>Swan Lane Camp Caval, Eau-Coulée, Curepipe</t>
  </si>
  <si>
    <t>P2410933000818</t>
  </si>
  <si>
    <t>ashleypitchia2810@gmail.com</t>
  </si>
  <si>
    <t>Natasha</t>
  </si>
  <si>
    <t>La Hausse De La Louviere, Floreal</t>
  </si>
  <si>
    <t>sooriahn@gmail.com</t>
  </si>
  <si>
    <t>Clifford</t>
  </si>
  <si>
    <t>Lucas A</t>
  </si>
  <si>
    <t>M. Shanon</t>
  </si>
  <si>
    <t>Byron</t>
  </si>
  <si>
    <t>CGOVINDEN</t>
  </si>
  <si>
    <t>Loganden Selven</t>
  </si>
  <si>
    <t>Dhumputh Lane, Floreal</t>
  </si>
  <si>
    <t>G1302752300904</t>
  </si>
  <si>
    <t>goviden.selven@yahoo.com</t>
  </si>
  <si>
    <t>MOHABEER</t>
  </si>
  <si>
    <t>Ajay</t>
  </si>
  <si>
    <t xml:space="preserve">Clairfond No 3, Vacoas </t>
  </si>
  <si>
    <t>POURONNE</t>
  </si>
  <si>
    <t>Annais Marie Melissa</t>
  </si>
  <si>
    <t>La Hausse de la Louviere Floreal</t>
  </si>
  <si>
    <t>P190308003802D</t>
  </si>
  <si>
    <t>JUSTE</t>
  </si>
  <si>
    <t xml:space="preserve">Harlet </t>
  </si>
  <si>
    <t>Avenue Halley, Morc New Town, Roche Brunes</t>
  </si>
  <si>
    <t>J100366290401D</t>
  </si>
  <si>
    <t>7 RUE JACQUIER, MORC EDOUARD, PTE AUX SABLES</t>
  </si>
  <si>
    <t>MALABAR</t>
  </si>
  <si>
    <t>Sevrinne</t>
  </si>
  <si>
    <t>594 AVE WATERLILY, MORC BELLE VUE, ALBION</t>
  </si>
  <si>
    <t>HEROSEAU LANE, PTE RIVIERE</t>
  </si>
  <si>
    <t>CHINAPYEL</t>
  </si>
  <si>
    <t xml:space="preserve">Rajendra </t>
  </si>
  <si>
    <t>Richemare Road, Centre De Flacq</t>
  </si>
  <si>
    <t>rajendrachinapyel@hotmail.com</t>
  </si>
  <si>
    <t>FAUCON FLACQ AC</t>
  </si>
  <si>
    <t>Delvin</t>
  </si>
  <si>
    <t>NAZIRA</t>
  </si>
  <si>
    <t>J. Baptiste</t>
  </si>
  <si>
    <t>Royal Road, Cité Edc, Lallmatie</t>
  </si>
  <si>
    <t>jeanbaptistenazira@gmail.com</t>
  </si>
  <si>
    <t>CHUNNEE</t>
  </si>
  <si>
    <t>Fabien</t>
  </si>
  <si>
    <t>D57, Cite Atlee, Forest Side, Curepipe</t>
  </si>
  <si>
    <t>fabienchunnee@icloud.com</t>
  </si>
  <si>
    <t>DORASAMI</t>
  </si>
  <si>
    <t>Kirsty</t>
  </si>
  <si>
    <t>Pont Lardier, Bel Air R. Seche</t>
  </si>
  <si>
    <t>kirstydorasami08@gmail.com</t>
  </si>
  <si>
    <t>KALLOO</t>
  </si>
  <si>
    <t>Pitambar</t>
  </si>
  <si>
    <t>B01,Nhdc, Melrose, Mt-Blanche</t>
  </si>
  <si>
    <t>kalloopitambar@gmail.com</t>
  </si>
  <si>
    <t>Thierrie</t>
  </si>
  <si>
    <t>Royal Road, Olivia</t>
  </si>
  <si>
    <t>tferdinand49@yahoo.com</t>
  </si>
  <si>
    <t>Arnel</t>
  </si>
  <si>
    <t>Royal Road, Olivia, Flacq</t>
  </si>
  <si>
    <t>Pevilen</t>
  </si>
  <si>
    <t>DESCOMBES</t>
  </si>
  <si>
    <t>Marie Laurie Janna</t>
  </si>
  <si>
    <t>Mosque road, central Flacq</t>
  </si>
  <si>
    <t>Piyush Raj</t>
  </si>
  <si>
    <t>Boulet Rouge, centre de Flacq</t>
  </si>
  <si>
    <t xml:space="preserve">Owen Ramando </t>
  </si>
  <si>
    <t>SOULANG</t>
  </si>
  <si>
    <t>Jean Damien Emmanuel</t>
  </si>
  <si>
    <t>MOOKEN</t>
  </si>
  <si>
    <t>Teiva</t>
  </si>
  <si>
    <t>LEMAUSSADE</t>
  </si>
  <si>
    <t>Jesse</t>
  </si>
  <si>
    <t>RAVATON</t>
  </si>
  <si>
    <t>Steward C</t>
  </si>
  <si>
    <t>17, Bonne Veine, Quartier Militaire</t>
  </si>
  <si>
    <t>stewardcedricravaton@gmail.com</t>
  </si>
  <si>
    <t>FAVORI</t>
  </si>
  <si>
    <t>Willem</t>
  </si>
  <si>
    <t>Rte St George Riche Terre</t>
  </si>
  <si>
    <t>29,Rue Capitaine Ste Croix</t>
  </si>
  <si>
    <t>Jean Hakeem Shawn</t>
  </si>
  <si>
    <t xml:space="preserve">Royal Road Pte aux Piment </t>
  </si>
  <si>
    <t>LARCHÉ</t>
  </si>
  <si>
    <t>Valerie Rebecca</t>
  </si>
  <si>
    <t>15 avenue St Geran Albion</t>
  </si>
  <si>
    <t>L2611860201279</t>
  </si>
  <si>
    <t>valerie.larche86@gmail.com</t>
  </si>
  <si>
    <t>1 Damberi Lane Pavillon, Cap Malheureux</t>
  </si>
  <si>
    <t>ramjaunkylian8@gmail.com</t>
  </si>
  <si>
    <t>PONIN</t>
  </si>
  <si>
    <t>Jevissen</t>
  </si>
  <si>
    <t>Melanie Road, D'Epinay</t>
  </si>
  <si>
    <t>P2709960201998</t>
  </si>
  <si>
    <t>arog4650@gmail.com</t>
  </si>
  <si>
    <t>BAZERQUE</t>
  </si>
  <si>
    <t xml:space="preserve">Josse </t>
  </si>
  <si>
    <t>Camp Marcelin, Camp Ithier, Flacq</t>
  </si>
  <si>
    <t>B0208543906518</t>
  </si>
  <si>
    <t>SEERUNGEN</t>
  </si>
  <si>
    <t>Herve</t>
  </si>
  <si>
    <t>69, Raymond Rive, Street, Beau Bassin</t>
  </si>
  <si>
    <t>medine.athletic@gmail.com</t>
  </si>
  <si>
    <t>CHAN SIN YAN</t>
  </si>
  <si>
    <t>Workers Solidarity, Coromandel</t>
  </si>
  <si>
    <t>jpchansinyan@gmail.com</t>
  </si>
  <si>
    <t xml:space="preserve">Jonathan </t>
  </si>
  <si>
    <t xml:space="preserve">Canot, Albion </t>
  </si>
  <si>
    <t>cottejp@gmail.com</t>
  </si>
  <si>
    <t>HOSANEE</t>
  </si>
  <si>
    <t>Bhagat</t>
  </si>
  <si>
    <t>Pope Hennessy St. Beau Bassin</t>
  </si>
  <si>
    <t xml:space="preserve">Nista Devi </t>
  </si>
  <si>
    <t>Pope Hennessy Street, Beau Bassin</t>
  </si>
  <si>
    <t>95,  Poules Tranquebar</t>
  </si>
  <si>
    <t>jeremiechimier@gmail.com</t>
  </si>
  <si>
    <t>Ludovic</t>
  </si>
  <si>
    <t>Ponites Aux Sables</t>
  </si>
  <si>
    <t>ludo5.nuncoo@gmail.com</t>
  </si>
  <si>
    <t>CHAN SEEM</t>
  </si>
  <si>
    <t>Derek.M.Khin Fang</t>
  </si>
  <si>
    <t>Mt Du Sable</t>
  </si>
  <si>
    <t>C2704110053917</t>
  </si>
  <si>
    <t xml:space="preserve">Eugenie </t>
  </si>
  <si>
    <t>Creve Coeur, Rodrigues</t>
  </si>
  <si>
    <t>Emma Chloe</t>
  </si>
  <si>
    <t>Hendrick</t>
  </si>
  <si>
    <t>Latanier</t>
  </si>
  <si>
    <t>Hailey Eloise</t>
  </si>
  <si>
    <t>28/02/2012</t>
  </si>
  <si>
    <t>Hauteur Accacia</t>
  </si>
  <si>
    <t>Marie Arletta</t>
  </si>
  <si>
    <t>Madison</t>
  </si>
  <si>
    <t>22/10/2012</t>
  </si>
  <si>
    <t>Petit Brule</t>
  </si>
  <si>
    <t>Elie Joinss</t>
  </si>
  <si>
    <t>Aubrielle Florielle</t>
  </si>
  <si>
    <t>29/11/2012</t>
  </si>
  <si>
    <t>Sheddy</t>
  </si>
  <si>
    <t>14/09/2010</t>
  </si>
  <si>
    <t>Anse Baleine</t>
  </si>
  <si>
    <t>26/07/2004</t>
  </si>
  <si>
    <t>P2607040133036</t>
  </si>
  <si>
    <t>pdavidemilien@gmail.com</t>
  </si>
  <si>
    <t>Marie Tabita</t>
  </si>
  <si>
    <t>18/07/2012</t>
  </si>
  <si>
    <t>WILSHER</t>
  </si>
  <si>
    <t>Aedan</t>
  </si>
  <si>
    <t>La Preneuse, Rivière Noire</t>
  </si>
  <si>
    <t>57031993</t>
  </si>
  <si>
    <t>C179190</t>
  </si>
  <si>
    <t>wilsher.naomi@gmail.com</t>
  </si>
  <si>
    <t>M1806190063562</t>
  </si>
  <si>
    <t>PANIER</t>
  </si>
  <si>
    <t>Noemie</t>
  </si>
  <si>
    <t>P111111014218A</t>
  </si>
  <si>
    <t>panierchristabelle@gmail.com</t>
  </si>
  <si>
    <t>138 Pink Laurel Ave, Albion</t>
  </si>
  <si>
    <t>C189757</t>
  </si>
  <si>
    <t>Camélia</t>
  </si>
  <si>
    <t>Rose Belle</t>
  </si>
  <si>
    <t xml:space="preserve">Samuel.thomas@intnet.mu </t>
  </si>
  <si>
    <t>BIENAIME</t>
  </si>
  <si>
    <t>Lilian Charles</t>
  </si>
  <si>
    <t>weenzlee@gmail.com</t>
  </si>
  <si>
    <t>AH CHOON</t>
  </si>
  <si>
    <t xml:space="preserve">Lyane </t>
  </si>
  <si>
    <t>Flic en Flac</t>
  </si>
  <si>
    <t>nel_1006@hotmail.com</t>
  </si>
  <si>
    <t>VIRAH SAWMY</t>
  </si>
  <si>
    <t>Kemuel</t>
  </si>
  <si>
    <t>cvirahsawmy04@gmail.com</t>
  </si>
  <si>
    <t>CAUSSY</t>
  </si>
  <si>
    <t>Annaya</t>
  </si>
  <si>
    <t>sancau123@gmail.com</t>
  </si>
  <si>
    <t xml:space="preserve">Levis Tonia Ave Cité Edc No3 Pamplemousse </t>
  </si>
  <si>
    <t>M280298460099A</t>
  </si>
  <si>
    <t>moutoujeandavid0800@gmail.com</t>
  </si>
  <si>
    <t>Royal Road, bambous virieux</t>
  </si>
  <si>
    <t>ELISSAC</t>
  </si>
  <si>
    <t>Marie Caroline Isabelle</t>
  </si>
  <si>
    <t>Silwf Road, Olivia</t>
  </si>
  <si>
    <t>icarolineeli@gmail.com</t>
  </si>
  <si>
    <t>Joel</t>
  </si>
  <si>
    <t>Ave. Des Rossigol, Medine C. De Masque</t>
  </si>
  <si>
    <t>B0403831600327</t>
  </si>
  <si>
    <t>jocoach83@outlook.com</t>
  </si>
  <si>
    <t>Pont Lardier Bel Air</t>
  </si>
  <si>
    <t>Maria Jodie Nina Tiffany</t>
  </si>
  <si>
    <t>Ave St Maurice P De Flacq</t>
  </si>
  <si>
    <t>s.jodie8880@gmail.com</t>
  </si>
  <si>
    <t xml:space="preserve">DESIRE </t>
  </si>
  <si>
    <t xml:space="preserve">Adrien </t>
  </si>
  <si>
    <t>427 Slld P.Aux Sables</t>
  </si>
  <si>
    <t>FANCHON</t>
  </si>
  <si>
    <t xml:space="preserve">Matteo </t>
  </si>
  <si>
    <t>Ave. Paquerrette, M. Gurgurun Pte Aux Sables</t>
  </si>
  <si>
    <t>MAURER</t>
  </si>
  <si>
    <t xml:space="preserve">Jamelia </t>
  </si>
  <si>
    <t xml:space="preserve">25, Bizet St. Res. Barkly, B. Bassin </t>
  </si>
  <si>
    <t>Colonel Maingard St. B. Bassin</t>
  </si>
  <si>
    <t>Sos Village, Beau Bassin</t>
  </si>
  <si>
    <t xml:space="preserve">AUGUSTIN </t>
  </si>
  <si>
    <t>Eloise</t>
  </si>
  <si>
    <t>Rue Pensee Barkly B.B</t>
  </si>
  <si>
    <t>Eloë</t>
  </si>
  <si>
    <t xml:space="preserve">Rue Pensee Barkly B.Bassin </t>
  </si>
  <si>
    <t>RAFFAUT</t>
  </si>
  <si>
    <t>Blake</t>
  </si>
  <si>
    <t>A22, Res Lys, Quatre Bornes</t>
  </si>
  <si>
    <t>R0606140062168</t>
  </si>
  <si>
    <t>MOURA</t>
  </si>
  <si>
    <t>Block D4 Roche Bois</t>
  </si>
  <si>
    <t>18/04/2000</t>
  </si>
  <si>
    <t>School Lane Clemencia</t>
  </si>
  <si>
    <t>C180400150161D</t>
  </si>
  <si>
    <t>Gabriel Eliot</t>
  </si>
  <si>
    <t>16/05/2010</t>
  </si>
  <si>
    <t>R Road Camp Marcelin</t>
  </si>
  <si>
    <t>JULIE</t>
  </si>
  <si>
    <t>Maria Amelia Zoe</t>
  </si>
  <si>
    <t>Rte Jardin Poste De Flacq</t>
  </si>
  <si>
    <t>J1109130108104</t>
  </si>
  <si>
    <t>christina3009@gmail.com</t>
  </si>
  <si>
    <t xml:space="preserve">MELANIE </t>
  </si>
  <si>
    <t>Emmanuel L Gareth</t>
  </si>
  <si>
    <t>Kotayah Road, Riche Mare, Centre De Flacq</t>
  </si>
  <si>
    <t>55111973</t>
  </si>
  <si>
    <t>M0607110078730</t>
  </si>
  <si>
    <t>melaniegareth@gmail.com</t>
  </si>
  <si>
    <t>GOBIN</t>
  </si>
  <si>
    <t>Rajveer Ravi</t>
  </si>
  <si>
    <t>Pont Bondieu Rd Brisee Verdiere</t>
  </si>
  <si>
    <t>G0903110040300</t>
  </si>
  <si>
    <t>ravigobin@gmail.com</t>
  </si>
  <si>
    <t>Aarone Bradley</t>
  </si>
  <si>
    <t>Lachasia Lane Poste De Flacq</t>
  </si>
  <si>
    <t>111110013618G</t>
  </si>
  <si>
    <t>aaronesarah8@gmail.com</t>
  </si>
  <si>
    <t>Cameria Rd Quatre Cocos</t>
  </si>
  <si>
    <t xml:space="preserve">TUYAU </t>
  </si>
  <si>
    <t>21/07/2016</t>
  </si>
  <si>
    <t>L`Agrement St Pierre</t>
  </si>
  <si>
    <t>dorineismael@gmail.com</t>
  </si>
  <si>
    <t>OCLOU</t>
  </si>
  <si>
    <t>Shyan</t>
  </si>
  <si>
    <t>17/01/2014</t>
  </si>
  <si>
    <t>Residence Telfair ,Moka</t>
  </si>
  <si>
    <t>stephanieoclou8@gmail.com</t>
  </si>
  <si>
    <t xml:space="preserve">LARCHER </t>
  </si>
  <si>
    <t>27/06/2016</t>
  </si>
  <si>
    <t>Ebony St Morc.Motreal Coromandel</t>
  </si>
  <si>
    <t>iziza1@hotmail.com</t>
  </si>
  <si>
    <t>SOUCI</t>
  </si>
  <si>
    <t>E12,Residence La Tourell P.A.S</t>
  </si>
  <si>
    <t>B4,AVENUE SAPIN PAILLES</t>
  </si>
  <si>
    <t>angiefelicite7@gmail.com</t>
  </si>
  <si>
    <t>RUGBUR</t>
  </si>
  <si>
    <t>Kemuel Ethan</t>
  </si>
  <si>
    <t>28/01/2019</t>
  </si>
  <si>
    <t>PETIT VERGER ST PIERRE</t>
  </si>
  <si>
    <t>kervin007@live.com</t>
  </si>
  <si>
    <t>TOOFANEE</t>
  </si>
  <si>
    <t xml:space="preserve">Saima  </t>
  </si>
  <si>
    <t>20/05/2012</t>
  </si>
  <si>
    <t>AZALEA,L`AVENIR ST PIERRE</t>
  </si>
  <si>
    <t>stoofanee@udm.ac.mu</t>
  </si>
  <si>
    <t>GORAPAH</t>
  </si>
  <si>
    <t>Marierose</t>
  </si>
  <si>
    <t>MDA,L`AVENIR ST PIERRE</t>
  </si>
  <si>
    <t>marierosegorapah@gmail.com</t>
  </si>
  <si>
    <t>JHUGURSINGH</t>
  </si>
  <si>
    <t>Nitish</t>
  </si>
  <si>
    <t>Mattarooa Road, Camp Thorel</t>
  </si>
  <si>
    <t>5 7444374</t>
  </si>
  <si>
    <t>DUSSOYE</t>
  </si>
  <si>
    <t>Vaneesh Roy</t>
  </si>
  <si>
    <t>Royal Road, Bon Accueil</t>
  </si>
  <si>
    <t>D0112941400102</t>
  </si>
  <si>
    <t>vaneeshdussoye10@gmail.com</t>
  </si>
  <si>
    <t xml:space="preserve">TYACK </t>
  </si>
  <si>
    <t>Louise P.</t>
  </si>
  <si>
    <t>Tombeau Lane, Mahebourg</t>
  </si>
  <si>
    <t>59 77 03 07</t>
  </si>
  <si>
    <t>nicholas.villeneuve@laposte.net</t>
  </si>
  <si>
    <t>THÉRÈSE</t>
  </si>
  <si>
    <t>Keyla</t>
  </si>
  <si>
    <t>19/02/09</t>
  </si>
  <si>
    <t>Avenue Osman St Paul</t>
  </si>
  <si>
    <t>T1902090035721</t>
  </si>
  <si>
    <t>loishasophia@gmail.com</t>
  </si>
  <si>
    <t>L'ETOURDI</t>
  </si>
  <si>
    <t>Marie Anna-Julia</t>
  </si>
  <si>
    <t>27/11/10</t>
  </si>
  <si>
    <t>22 EDC lagrement st pierre</t>
  </si>
  <si>
    <t>Annajulialetourdi4gmail.com</t>
  </si>
  <si>
    <t>LIEUTIER</t>
  </si>
  <si>
    <t xml:space="preserve">Kitana </t>
  </si>
  <si>
    <t xml:space="preserve">4B. Cité Roches Brunes, Plaisance, R Hill </t>
  </si>
  <si>
    <t>59016510</t>
  </si>
  <si>
    <t>marialieutier0783@gmail.com</t>
  </si>
  <si>
    <t>EDWARDS</t>
  </si>
  <si>
    <t>Miley</t>
  </si>
  <si>
    <t>Ave Dargent C Le Vieux Rh</t>
  </si>
  <si>
    <t>THOMASS</t>
  </si>
  <si>
    <t>Roche Brunes</t>
  </si>
  <si>
    <t>Kalimaye Rd G Baie</t>
  </si>
  <si>
    <t>HIPPOLITE</t>
  </si>
  <si>
    <t>Zael</t>
  </si>
  <si>
    <t>Cite La Cure Pl</t>
  </si>
  <si>
    <t>JAMES</t>
  </si>
  <si>
    <t>Jamiela</t>
  </si>
  <si>
    <t>Nhdc Beryl Chebel</t>
  </si>
  <si>
    <t>Nhdc C07, Cité Chebel, B. Bassin</t>
  </si>
  <si>
    <t>AL ISLAAMII</t>
  </si>
  <si>
    <t>Mohamad</t>
  </si>
  <si>
    <t>Dr manilall RH</t>
  </si>
  <si>
    <t>lers Hirondelle Albion</t>
  </si>
  <si>
    <t>Black River RDRiche Lieu</t>
  </si>
  <si>
    <t>ZUEL</t>
  </si>
  <si>
    <t>Kayte</t>
  </si>
  <si>
    <t>Pison Ave Albion</t>
  </si>
  <si>
    <t>Klaizya</t>
  </si>
  <si>
    <t>Kaissy</t>
  </si>
  <si>
    <t>Guy Rosemend Trefles</t>
  </si>
  <si>
    <t xml:space="preserve">LEMINCE </t>
  </si>
  <si>
    <t>Nelly</t>
  </si>
  <si>
    <t>Ave les Cocotiers Stanley</t>
  </si>
  <si>
    <t>CHERLETTE</t>
  </si>
  <si>
    <t>Residence Kennedy Q B</t>
  </si>
  <si>
    <t>Residence Barkly BB</t>
  </si>
  <si>
    <t>Temple Rd Stanley</t>
  </si>
  <si>
    <t>Willina</t>
  </si>
  <si>
    <t>Lumiah</t>
  </si>
  <si>
    <t>HENIN</t>
  </si>
  <si>
    <t>Alexandra</t>
  </si>
  <si>
    <t>King George V Avenue Floreal</t>
  </si>
  <si>
    <t>23/05/1982</t>
  </si>
  <si>
    <t>eddybegueq2@gmail.com</t>
  </si>
  <si>
    <t>Marie Caroline</t>
  </si>
  <si>
    <t>20/12/1994</t>
  </si>
  <si>
    <t>caroline20louis@icloud.com</t>
  </si>
  <si>
    <t>PERRIER</t>
  </si>
  <si>
    <t>Paule Marie</t>
  </si>
  <si>
    <t>France</t>
  </si>
  <si>
    <t>P300395290357E</t>
  </si>
  <si>
    <t>mariepperrier@gmail.com</t>
  </si>
  <si>
    <t>28 Site &amp; Services, Circonstance, St Pierre</t>
  </si>
  <si>
    <t>5510-9021</t>
  </si>
  <si>
    <t>Anne Marielle Stephanie</t>
  </si>
  <si>
    <t>5718-7274</t>
  </si>
  <si>
    <t>P2804854600470</t>
  </si>
  <si>
    <t>mariellespace@gmail.com</t>
  </si>
  <si>
    <t>Impasse Arnaud, Beau Bassin</t>
  </si>
  <si>
    <t>RAHIMAN</t>
  </si>
  <si>
    <t>Aniyah Jaulim Rahiman</t>
  </si>
  <si>
    <t>81, Avenue Pearl, Domaine Des Pailles</t>
  </si>
  <si>
    <t>aniyah25812@icloud.com</t>
  </si>
  <si>
    <t>19 Lavoisier Street Mangalkhan, Floreal</t>
  </si>
  <si>
    <t>rapidman@hotmail.com</t>
  </si>
  <si>
    <t>Stephane</t>
  </si>
  <si>
    <t>20 Lavoisier Street Mangalkhan, Floreal</t>
  </si>
  <si>
    <t>SILVÈRE</t>
  </si>
  <si>
    <t>Léa Marine</t>
  </si>
  <si>
    <t>All1ée Brilliant, Vacoas</t>
  </si>
  <si>
    <t>kiffdeco@gmail.com</t>
  </si>
  <si>
    <t>Marie Kersly Julia Cindy</t>
  </si>
  <si>
    <t>C14 Residence Vetiver Petite Riviere, Gros Cailloux</t>
  </si>
  <si>
    <t>MAGNIEN</t>
  </si>
  <si>
    <t>Belle Rose Quatre Bornes</t>
  </si>
  <si>
    <t>denisrajub50@gmail.com</t>
  </si>
  <si>
    <t>BOOHOO</t>
  </si>
  <si>
    <t>Jean</t>
  </si>
  <si>
    <t>Avenue La Confiance, Résidence Kennedy, Quatre Bornes</t>
  </si>
  <si>
    <t>La Caverne No. 1,  Vacoas</t>
  </si>
  <si>
    <t>annabellemariedmi@gmail.com</t>
  </si>
  <si>
    <t>GUNGARAM</t>
  </si>
  <si>
    <t>Gerard Vivian</t>
  </si>
  <si>
    <t>Lot G97, Morc. Serenis, Albion</t>
  </si>
  <si>
    <t>5250 4211</t>
  </si>
  <si>
    <t>vgungaram@hotmail.com</t>
  </si>
  <si>
    <t>RAJUB</t>
  </si>
  <si>
    <t xml:space="preserve">Denis </t>
  </si>
  <si>
    <t>denisrajub7@gmail.com</t>
  </si>
  <si>
    <t xml:space="preserve">Jahmel </t>
  </si>
  <si>
    <t>Cite Edc, Henrieta</t>
  </si>
  <si>
    <t xml:space="preserve">Jahmelia Kimberley </t>
  </si>
  <si>
    <t>Cité Edc, Henrietta</t>
  </si>
  <si>
    <t>ROQUE</t>
  </si>
  <si>
    <t xml:space="preserve">Camp Fidele Henrietta </t>
  </si>
  <si>
    <t>Ethan</t>
  </si>
  <si>
    <t>Eliotte</t>
  </si>
  <si>
    <t>MITRAILLE</t>
  </si>
  <si>
    <t>Elishama</t>
  </si>
  <si>
    <t>Camp Roche, Henrietta</t>
  </si>
  <si>
    <t>POTANAH</t>
  </si>
  <si>
    <t>Bruno</t>
  </si>
  <si>
    <t>Hollywood No2 Vacoas</t>
  </si>
  <si>
    <t>P0206672906459</t>
  </si>
  <si>
    <t>MOHES</t>
  </si>
  <si>
    <t>Cremation Road, Terminus Triolet</t>
  </si>
  <si>
    <t>kervinpolyxene1980@gmail.com</t>
  </si>
  <si>
    <t>JOLA</t>
  </si>
  <si>
    <t>Moonkess</t>
  </si>
  <si>
    <t>I13, Bauhinia St, Ltk, P. Aux Sables</t>
  </si>
  <si>
    <t>J1801583803853</t>
  </si>
  <si>
    <t>moonkessjola@gmail.com</t>
  </si>
  <si>
    <t>THONDOJEE-JACKSON</t>
  </si>
  <si>
    <t>Jane Veronique</t>
  </si>
  <si>
    <t>77 Ave Paul Claudel Petit Verger, Pointe aux Sables</t>
  </si>
  <si>
    <t>T200571381259C</t>
  </si>
  <si>
    <t>janejackson200@yahoo.com</t>
  </si>
  <si>
    <t xml:space="preserve">BAPTISTE </t>
  </si>
  <si>
    <t>Jacqueline</t>
  </si>
  <si>
    <t>Nassola</t>
  </si>
  <si>
    <t>L060786490557A</t>
  </si>
  <si>
    <t>baptistjac@gmail.com</t>
  </si>
  <si>
    <t>C. Nehemie</t>
  </si>
  <si>
    <t>Mourouk, Rodrigues</t>
  </si>
  <si>
    <t xml:space="preserve">J. Hubert </t>
  </si>
  <si>
    <t>hubertxperiaz1@gmail.com</t>
  </si>
  <si>
    <t>Rickvan</t>
  </si>
  <si>
    <t>Mt Cabris Est</t>
  </si>
  <si>
    <t>Marie Gwencharlene</t>
  </si>
  <si>
    <t>Cygangue</t>
  </si>
  <si>
    <t>DENISE</t>
  </si>
  <si>
    <t>Gerald</t>
  </si>
  <si>
    <t>57631760</t>
  </si>
  <si>
    <t>D1107812904584</t>
  </si>
  <si>
    <t>g2nise@gmail.com</t>
  </si>
  <si>
    <t>CHIEFFAR</t>
  </si>
  <si>
    <t>Lucas Daryl Leo Chris Nathanel</t>
  </si>
  <si>
    <t>G.R Chebel Beau Bassin</t>
  </si>
  <si>
    <t>Nhdc, Solitude, Triolet</t>
  </si>
  <si>
    <t>HUSSON</t>
  </si>
  <si>
    <t>JACQUETTE</t>
  </si>
  <si>
    <t>Jeloraine</t>
  </si>
  <si>
    <t>GRENOUILLE</t>
  </si>
  <si>
    <t>Liam Amaël</t>
  </si>
  <si>
    <t>Telegu Temple Rd, Solitude</t>
  </si>
  <si>
    <t>7Eme Mile, Triolet</t>
  </si>
  <si>
    <t>CELINE</t>
  </si>
  <si>
    <t>Cedric Jordan</t>
  </si>
  <si>
    <t>Royal Road, Notre Dame</t>
  </si>
  <si>
    <t>celinecedric051@gmail.com</t>
  </si>
  <si>
    <t>MOOLKEA</t>
  </si>
  <si>
    <t>Rida</t>
  </si>
  <si>
    <t>M1107070112047</t>
  </si>
  <si>
    <t>Ridamoolkeea@gmail.com</t>
  </si>
  <si>
    <t>JACKSON</t>
  </si>
  <si>
    <t>Mark Wayne</t>
  </si>
  <si>
    <t>77 Ave Paul Claudel, Petit Verger, Pointe aux Sables</t>
  </si>
  <si>
    <t>AGATE</t>
  </si>
  <si>
    <t>Josiane</t>
  </si>
  <si>
    <t>La Caverne, Vacoas</t>
  </si>
  <si>
    <t>ALLET</t>
  </si>
  <si>
    <t>L. Georgy</t>
  </si>
  <si>
    <t>Ville-Noire, Mahebourg</t>
  </si>
  <si>
    <t>N'GUESSAN</t>
  </si>
  <si>
    <t>Maylina</t>
  </si>
  <si>
    <t>445 Avenue Des Rosiers, Belle-Vue, Albion</t>
  </si>
  <si>
    <t>BOYJOO</t>
  </si>
  <si>
    <t>Prithika</t>
  </si>
  <si>
    <t>Wooton, Pinewood</t>
  </si>
  <si>
    <t>MACDONALD</t>
  </si>
  <si>
    <t>Louise Morag</t>
  </si>
  <si>
    <t>Pierre Poivre, Beu Bassin</t>
  </si>
  <si>
    <t>louisekerrmacdonald@gmail.com</t>
  </si>
  <si>
    <t>SAJEEWON</t>
  </si>
  <si>
    <t>Surina Sevanshini</t>
  </si>
  <si>
    <t>Chateauneuf, Beau Bassin</t>
  </si>
  <si>
    <t>ssanigadoo@prudenceleasing.com</t>
  </si>
  <si>
    <t>Alvin</t>
  </si>
  <si>
    <t>Brulé, Rodrigues</t>
  </si>
  <si>
    <t>E3103050077553</t>
  </si>
  <si>
    <t>albertstacyloana@gmail.com</t>
  </si>
  <si>
    <t>Marie Anne Mugreen</t>
  </si>
  <si>
    <t>25/11/2013</t>
  </si>
  <si>
    <t>SPEVILLE HORTENSE</t>
  </si>
  <si>
    <t>Marie Helly Jane</t>
  </si>
  <si>
    <t>30/06/2011</t>
  </si>
  <si>
    <t>MONDRE</t>
  </si>
  <si>
    <t>Syrianne</t>
  </si>
  <si>
    <t>13/06/2008</t>
  </si>
  <si>
    <t>mondresyriane@gmail.com</t>
  </si>
  <si>
    <t>BACHELIER</t>
  </si>
  <si>
    <t>42 Plantation Marguery, Tamarin</t>
  </si>
  <si>
    <t>thomas-bachelier@outlook.fr</t>
  </si>
  <si>
    <t>DHACOOJEE</t>
  </si>
  <si>
    <t>Mowishnee</t>
  </si>
  <si>
    <t>Temple Road, Tamarin</t>
  </si>
  <si>
    <t>mishtydhacoojee@email.com</t>
  </si>
  <si>
    <t>CORAIL Pte BUTTE</t>
  </si>
  <si>
    <t>R1712864600339</t>
  </si>
  <si>
    <t>rodintelectua@gmail.com</t>
  </si>
  <si>
    <t>BATATRAN</t>
  </si>
  <si>
    <t>S220410005711C</t>
  </si>
  <si>
    <t>engeldenroyspeville22@gmail.com</t>
  </si>
  <si>
    <t>Joseph Andre</t>
  </si>
  <si>
    <t>ST FRANCOIS</t>
  </si>
  <si>
    <t>E1501768100614</t>
  </si>
  <si>
    <t>aemilien924@gmail.com</t>
  </si>
  <si>
    <t>Ave Victoria Plaisance  R.Hill</t>
  </si>
  <si>
    <t xml:space="preserve">VIRGINIE </t>
  </si>
  <si>
    <t>Jezzy</t>
  </si>
  <si>
    <t xml:space="preserve">Q3 Rue Hontensia Barkly B.Bassin </t>
  </si>
  <si>
    <t>FELICITÈ</t>
  </si>
  <si>
    <t>Kellyan</t>
  </si>
  <si>
    <t xml:space="preserve">Point Aux Sables </t>
  </si>
  <si>
    <t>LAW YAN LUN</t>
  </si>
  <si>
    <t>Jonathan Lawkreng Foung</t>
  </si>
  <si>
    <t xml:space="preserve">olivier st Block C18 Petit verger  Pte aux Sable </t>
  </si>
  <si>
    <t>L2409980104587</t>
  </si>
  <si>
    <t>lawkenzo924@gmail.com</t>
  </si>
  <si>
    <t>Providence quartier militaire rue trochetia 3</t>
  </si>
  <si>
    <t>D1404100055780</t>
  </si>
  <si>
    <t>davidkaycy@gmail.com</t>
  </si>
  <si>
    <t>BHASKARAN</t>
  </si>
  <si>
    <t>102 Tamarina Golf estate , Tamarin</t>
  </si>
  <si>
    <t>taniaghandouri@hotmail.com</t>
  </si>
  <si>
    <t>HARAH</t>
  </si>
  <si>
    <t>Ayush</t>
  </si>
  <si>
    <t>460 pinewood garden Wooton</t>
  </si>
  <si>
    <t>H2911130131032</t>
  </si>
  <si>
    <t>Smita_lck@yahoo.com</t>
  </si>
  <si>
    <t>RAMKISSOON</t>
  </si>
  <si>
    <t>Anéllie</t>
  </si>
  <si>
    <t>Block B1 Avenue Joseph Conrad Cité Malherbe</t>
  </si>
  <si>
    <t>R070508006111E</t>
  </si>
  <si>
    <t>0705anellieramkissoon@gmail.com</t>
  </si>
  <si>
    <t>Ryan Randy</t>
  </si>
  <si>
    <t>163 Morcellement Ruisseau Délices, Ville Noire, Mahébough</t>
  </si>
  <si>
    <t>A170101220006D</t>
  </si>
  <si>
    <t>randyallet@outlook.com</t>
  </si>
  <si>
    <t>CASALES</t>
  </si>
  <si>
    <t>Valerio</t>
  </si>
  <si>
    <t>3 Rue Guy Forget, Beau-Bassin.</t>
  </si>
  <si>
    <t>C020954822359B</t>
  </si>
  <si>
    <t>affouyecharlotte@gmail.com</t>
  </si>
  <si>
    <t>M Nagri Road 9Eme Mille Triolet</t>
  </si>
  <si>
    <t>L260297300147C</t>
  </si>
  <si>
    <t>jdaniel.lozereau99@gmail.com</t>
  </si>
  <si>
    <t>65C, Boundary Lane, Quatre-Bornes</t>
  </si>
  <si>
    <t>C171109014677G</t>
  </si>
  <si>
    <t>anderulz17@gmail.com</t>
  </si>
  <si>
    <t>27.05.11</t>
  </si>
  <si>
    <t>Cite Mangalkhan Floreal</t>
  </si>
  <si>
    <t>Kenza</t>
  </si>
  <si>
    <t>07.09.11</t>
  </si>
  <si>
    <t>Blk A6, Cite Malherbes, Curepipe</t>
  </si>
  <si>
    <t>LOTOAH</t>
  </si>
  <si>
    <t>Timothee</t>
  </si>
  <si>
    <t>28.01.13</t>
  </si>
  <si>
    <t xml:space="preserve">Impasse Gaffoor, Robinson Road </t>
  </si>
  <si>
    <t>24.04.12</t>
  </si>
  <si>
    <t>N34 Rue Willoughby Curepipe</t>
  </si>
  <si>
    <t>02.10.14</t>
  </si>
  <si>
    <t>GANGARAM</t>
  </si>
  <si>
    <t>Maritza</t>
  </si>
  <si>
    <t>25.03.14</t>
  </si>
  <si>
    <t>Morc Baptiste Camp Levieux Eau Coulee</t>
  </si>
  <si>
    <t>LAMOUR</t>
  </si>
  <si>
    <t>Emiliana</t>
  </si>
  <si>
    <t>13.04.16</t>
  </si>
  <si>
    <t>92, Rue Charles Regnaud, Curepipe</t>
  </si>
  <si>
    <t>A. Donovan</t>
  </si>
  <si>
    <t>Avenue St Joseph, Montagne Blanche</t>
  </si>
  <si>
    <t>denovanalexandre@gmail.com</t>
  </si>
  <si>
    <t>TALBOTIER</t>
  </si>
  <si>
    <t xml:space="preserve">Andréa </t>
  </si>
  <si>
    <t>La Mivoie, Tamarin</t>
  </si>
  <si>
    <t>andrea.tlbtr@gmail.com</t>
  </si>
  <si>
    <t>Caleb Harrison</t>
  </si>
  <si>
    <t xml:space="preserve">JEANNTON </t>
  </si>
  <si>
    <t xml:space="preserve">Loanna </t>
  </si>
  <si>
    <t xml:space="preserve">Edc Rose Belle </t>
  </si>
  <si>
    <t xml:space="preserve">Camp Goolbar Chemin Grenier </t>
  </si>
  <si>
    <t xml:space="preserve">Royal Road New Grove </t>
  </si>
  <si>
    <t xml:space="preserve">Brise De Mer Souillac </t>
  </si>
  <si>
    <t>Rue Frederick Bonnefin Forest Side</t>
  </si>
  <si>
    <t xml:space="preserve">Siding rd New Grove </t>
  </si>
  <si>
    <t xml:space="preserve">les casernes Curepipe </t>
  </si>
  <si>
    <t>Vieux grand port</t>
  </si>
  <si>
    <t>Ballison Rose belle</t>
  </si>
  <si>
    <t xml:space="preserve">LECERF </t>
  </si>
  <si>
    <t>Teejy</t>
  </si>
  <si>
    <t xml:space="preserve">Forest side Curepipe </t>
  </si>
  <si>
    <t>Leopold Street,  Grand-Port</t>
  </si>
  <si>
    <t>Dyreon</t>
  </si>
  <si>
    <t xml:space="preserve">Minerve Lane, Solitude </t>
  </si>
  <si>
    <t>BACHOOMUN</t>
  </si>
  <si>
    <t xml:space="preserve">Schoenfeld Rd, Poudre D'Or Hamlet </t>
  </si>
  <si>
    <t>sbachoomun@intnet.mu</t>
  </si>
  <si>
    <t>Parmes</t>
  </si>
  <si>
    <t>Madrassa Lane Gokoola Piton</t>
  </si>
  <si>
    <t>D1410581906391</t>
  </si>
  <si>
    <t>dussoyerohit13@gmail.com</t>
  </si>
  <si>
    <t>Shivakumaren</t>
  </si>
  <si>
    <t xml:space="preserve">Residence Vieux Tamarinier, Goodlands </t>
  </si>
  <si>
    <t>Vrinda.mes@mail.com</t>
  </si>
  <si>
    <t>CAPTIEUX</t>
  </si>
  <si>
    <t>Jahmelia</t>
  </si>
  <si>
    <t>NHDC, Solitude, Triolet</t>
  </si>
  <si>
    <t>Jesley</t>
  </si>
  <si>
    <t xml:space="preserve">ANDY </t>
  </si>
  <si>
    <t>Brady Ethan</t>
  </si>
  <si>
    <t>Nasta Azaria</t>
  </si>
  <si>
    <t>Grand La Fouche Mangue</t>
  </si>
  <si>
    <t>S1404100051377</t>
  </si>
  <si>
    <t>Anne Saloma Sephora</t>
  </si>
  <si>
    <t>P110392380129D</t>
  </si>
  <si>
    <t>Pascalibotsa@gmail.com</t>
  </si>
  <si>
    <t>PETIT VERGER, PTE AUX SABLES</t>
  </si>
  <si>
    <t>PUBOO</t>
  </si>
  <si>
    <t>Seewooraj</t>
  </si>
  <si>
    <t>BARLOW, BELLEVUE MAUREL</t>
  </si>
  <si>
    <t>P010365110165D</t>
  </si>
  <si>
    <t>NAPAUL</t>
  </si>
  <si>
    <t>Devbanshlall</t>
  </si>
  <si>
    <t>AVENUE CENTRAL, BAMBOUS</t>
  </si>
  <si>
    <t>N2204793817467</t>
  </si>
  <si>
    <t>La Boutique Coco, Riche Mare</t>
  </si>
  <si>
    <t>R030708009144C</t>
  </si>
  <si>
    <t>Julia Maëva</t>
  </si>
  <si>
    <t>PALMAR</t>
  </si>
  <si>
    <t>maevaarmance807@gmail.com</t>
  </si>
  <si>
    <t>BEEMADOO</t>
  </si>
  <si>
    <t>Gopal</t>
  </si>
  <si>
    <t>BOULET ROUGE, CENTRAL FLACQ</t>
  </si>
  <si>
    <t>dylenlfc@yahoo.com</t>
  </si>
  <si>
    <t>AUBEELUCK</t>
  </si>
  <si>
    <t>Royal Road, Pourdre D'Or Hamlet</t>
  </si>
  <si>
    <t>5913 8438</t>
  </si>
  <si>
    <t>A1305981401945</t>
  </si>
  <si>
    <t>yahsaubeeluck@gmail.com</t>
  </si>
  <si>
    <t xml:space="preserve">Christiano </t>
  </si>
  <si>
    <t>Medine Camp De Masque</t>
  </si>
  <si>
    <t>jacoach83@outlook.com</t>
  </si>
  <si>
    <t>PARISIENNE</t>
  </si>
  <si>
    <t>Ave Madrasse C Le Vieux</t>
  </si>
  <si>
    <t>Justeen</t>
  </si>
  <si>
    <t>Anazor Lane, Petite Riviere</t>
  </si>
  <si>
    <t>raboudejusteen@gmail.com</t>
  </si>
  <si>
    <t>JAVELIN-M</t>
  </si>
  <si>
    <t>JAVELIN-W</t>
  </si>
  <si>
    <t>S/N</t>
  </si>
  <si>
    <t>REGION</t>
  </si>
  <si>
    <t>CAMP DU ROI WARRIORS AC</t>
  </si>
  <si>
    <t>CHEMIN GRENIER AC</t>
  </si>
  <si>
    <t>MOKA RANGERS SC</t>
  </si>
  <si>
    <t>NEW ROSE HILL CENTRAL AC</t>
  </si>
  <si>
    <t>ROCHE NOIRES NORTH STAR 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</si>
</sst>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##0;###0"/>
    <numFmt numFmtId="165" formatCode="yyyy&quot;年&quot;m&quot;月&quot;d&quot;日&quot;"/>
  </numFmts>
  <fonts count="15" x14ac:knownFonts="1">
    <font>
      <sz val="11"/>
      <color indexed="8"/>
      <name val="Calibri"/>
    </font>
    <font>
      <b/>
      <sz val="36"/>
      <color indexed="8"/>
      <name val="Calibri"/>
      <family val="2"/>
    </font>
    <font>
      <b/>
      <sz val="18"/>
      <color indexed="8"/>
      <name val="Calibri"/>
      <family val="2"/>
    </font>
    <font>
      <b/>
      <sz val="14"/>
      <color indexed="14"/>
      <name val="Calibri"/>
      <family val="2"/>
    </font>
    <font>
      <b/>
      <sz val="18"/>
      <color indexed="14"/>
      <name val="Calibri"/>
      <family val="2"/>
    </font>
    <font>
      <sz val="10"/>
      <color indexed="8"/>
      <name val="Times New Roman"/>
      <family val="1"/>
    </font>
    <font>
      <sz val="7"/>
      <color indexed="8"/>
      <name val="Calibri"/>
      <family val="2"/>
    </font>
    <font>
      <sz val="6"/>
      <color indexed="8"/>
      <name val="Calibri"/>
      <family val="2"/>
    </font>
    <font>
      <b/>
      <sz val="10"/>
      <color indexed="8"/>
      <name val="Calibri"/>
      <family val="2"/>
    </font>
    <font>
      <b/>
      <sz val="8"/>
      <color indexed="8"/>
      <name val="Calibri"/>
      <family val="2"/>
    </font>
    <font>
      <b/>
      <i/>
      <sz val="8"/>
      <color indexed="8"/>
      <name val="Calibri"/>
      <family val="2"/>
    </font>
    <font>
      <sz val="11"/>
      <color indexed="8"/>
      <name val="Calibri"/>
      <family val="2"/>
    </font>
    <font>
      <b/>
      <sz val="11"/>
      <color theme="1"/>
      <name val="Helvetica Neue"/>
      <family val="2"/>
      <scheme val="minor"/>
    </font>
    <font>
      <sz val="11"/>
      <color theme="1"/>
      <name val="Helvetica Neue"/>
      <scheme val="minor"/>
    </font>
    <font>
      <b/>
      <sz val="26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7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36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/>
      <top/>
      <bottom/>
      <diagonal/>
    </border>
    <border>
      <left/>
      <right style="thin">
        <color indexed="12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medium">
        <color indexed="8"/>
      </bottom>
      <diagonal/>
    </border>
    <border>
      <left style="thin">
        <color indexed="12"/>
      </left>
      <right style="medium">
        <color indexed="8"/>
      </right>
      <top style="thin">
        <color indexed="12"/>
      </top>
      <bottom style="thin">
        <color indexed="12"/>
      </bottom>
      <diagonal/>
    </border>
    <border>
      <left style="medium">
        <color indexed="8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8"/>
      </bottom>
      <diagonal/>
    </border>
    <border>
      <left style="thin">
        <color indexed="12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12"/>
      </left>
      <right style="thin">
        <color indexed="8"/>
      </right>
      <top/>
      <bottom style="thin">
        <color indexed="1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12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ill="0" applyBorder="0" applyProtection="0"/>
  </cellStyleXfs>
  <cellXfs count="101">
    <xf numFmtId="0" fontId="0" fillId="0" borderId="0" xfId="0"/>
    <xf numFmtId="0" fontId="0" fillId="0" borderId="0" xfId="0" applyNumberFormat="1"/>
    <xf numFmtId="0" fontId="0" fillId="0" borderId="1" xfId="0" applyBorder="1"/>
    <xf numFmtId="0" fontId="0" fillId="0" borderId="3" xfId="0" applyBorder="1"/>
    <xf numFmtId="0" fontId="0" fillId="0" borderId="6" xfId="0" applyBorder="1"/>
    <xf numFmtId="0" fontId="3" fillId="2" borderId="6" xfId="0" applyFont="1" applyFill="1" applyBorder="1" applyAlignment="1">
      <alignment wrapText="1"/>
    </xf>
    <xf numFmtId="49" fontId="0" fillId="2" borderId="9" xfId="0" applyNumberFormat="1" applyFill="1" applyBorder="1"/>
    <xf numFmtId="49" fontId="8" fillId="2" borderId="9" xfId="0" applyNumberFormat="1" applyFont="1" applyFill="1" applyBorder="1" applyAlignment="1">
      <alignment horizontal="center" vertical="center" wrapText="1"/>
    </xf>
    <xf numFmtId="49" fontId="8" fillId="2" borderId="9" xfId="0" applyNumberFormat="1" applyFont="1" applyFill="1" applyBorder="1" applyAlignment="1">
      <alignment horizontal="center" vertical="top"/>
    </xf>
    <xf numFmtId="0" fontId="0" fillId="2" borderId="9" xfId="0" applyNumberFormat="1" applyFill="1" applyBorder="1" applyAlignment="1">
      <alignment vertical="top"/>
    </xf>
    <xf numFmtId="49" fontId="0" fillId="2" borderId="9" xfId="0" applyNumberFormat="1" applyFill="1" applyBorder="1" applyAlignment="1">
      <alignment vertical="top"/>
    </xf>
    <xf numFmtId="165" fontId="0" fillId="2" borderId="9" xfId="0" applyNumberFormat="1" applyFill="1" applyBorder="1" applyAlignment="1">
      <alignment vertical="top"/>
    </xf>
    <xf numFmtId="49" fontId="5" fillId="2" borderId="9" xfId="0" applyNumberFormat="1" applyFont="1" applyFill="1" applyBorder="1" applyAlignment="1">
      <alignment horizontal="center" vertical="top"/>
    </xf>
    <xf numFmtId="0" fontId="0" fillId="2" borderId="9" xfId="0" applyFill="1" applyBorder="1" applyAlignment="1">
      <alignment vertical="top"/>
    </xf>
    <xf numFmtId="49" fontId="0" fillId="2" borderId="9" xfId="0" applyNumberFormat="1" applyFill="1" applyBorder="1" applyAlignment="1">
      <alignment vertical="top" wrapText="1"/>
    </xf>
    <xf numFmtId="0" fontId="0" fillId="2" borderId="8" xfId="0" applyNumberFormat="1" applyFill="1" applyBorder="1" applyAlignment="1">
      <alignment vertical="center"/>
    </xf>
    <xf numFmtId="0" fontId="0" fillId="2" borderId="8" xfId="0" applyNumberFormat="1" applyFill="1" applyBorder="1" applyAlignment="1">
      <alignment vertical="top"/>
    </xf>
    <xf numFmtId="164" fontId="6" fillId="2" borderId="9" xfId="0" applyNumberFormat="1" applyFont="1" applyFill="1" applyBorder="1" applyAlignment="1">
      <alignment horizontal="center" vertical="center" wrapText="1"/>
    </xf>
    <xf numFmtId="49" fontId="6" fillId="2" borderId="9" xfId="0" applyNumberFormat="1" applyFont="1" applyFill="1" applyBorder="1" applyAlignment="1">
      <alignment horizontal="left" vertical="center" wrapText="1"/>
    </xf>
    <xf numFmtId="49" fontId="6" fillId="2" borderId="9" xfId="0" applyNumberFormat="1" applyFont="1" applyFill="1" applyBorder="1" applyAlignment="1">
      <alignment horizontal="center" vertical="center" wrapText="1"/>
    </xf>
    <xf numFmtId="165" fontId="6" fillId="2" borderId="9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6" fillId="2" borderId="9" xfId="0" applyNumberFormat="1" applyFont="1" applyFill="1" applyBorder="1" applyAlignment="1">
      <alignment horizontal="center" vertical="center" wrapText="1"/>
    </xf>
    <xf numFmtId="0" fontId="0" fillId="2" borderId="14" xfId="0" applyFill="1" applyBorder="1"/>
    <xf numFmtId="0" fontId="0" fillId="0" borderId="2" xfId="0" applyBorder="1"/>
    <xf numFmtId="0" fontId="0" fillId="0" borderId="15" xfId="0" applyBorder="1"/>
    <xf numFmtId="49" fontId="0" fillId="4" borderId="9" xfId="0" applyNumberFormat="1" applyFill="1" applyBorder="1" applyAlignment="1">
      <alignment vertical="center"/>
    </xf>
    <xf numFmtId="0" fontId="0" fillId="0" borderId="16" xfId="0" applyBorder="1"/>
    <xf numFmtId="0" fontId="0" fillId="0" borderId="5" xfId="0" applyBorder="1"/>
    <xf numFmtId="0" fontId="0" fillId="2" borderId="17" xfId="0" applyFill="1" applyBorder="1"/>
    <xf numFmtId="0" fontId="0" fillId="2" borderId="18" xfId="0" applyFill="1" applyBorder="1"/>
    <xf numFmtId="0" fontId="0" fillId="0" borderId="19" xfId="0" applyBorder="1"/>
    <xf numFmtId="0" fontId="0" fillId="2" borderId="20" xfId="0" applyFill="1" applyBorder="1"/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2" borderId="10" xfId="0" applyFill="1" applyBorder="1" applyAlignment="1">
      <alignment vertical="top"/>
    </xf>
    <xf numFmtId="0" fontId="0" fillId="2" borderId="11" xfId="0" applyFill="1" applyBorder="1" applyAlignment="1">
      <alignment vertical="center"/>
    </xf>
    <xf numFmtId="0" fontId="0" fillId="2" borderId="11" xfId="0" applyFill="1" applyBorder="1" applyAlignment="1">
      <alignment vertical="top"/>
    </xf>
    <xf numFmtId="0" fontId="0" fillId="2" borderId="12" xfId="0" applyFill="1" applyBorder="1" applyAlignment="1">
      <alignment vertical="top"/>
    </xf>
    <xf numFmtId="49" fontId="9" fillId="2" borderId="7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0" fontId="0" fillId="2" borderId="13" xfId="0" applyFill="1" applyBorder="1" applyAlignment="1">
      <alignment vertical="top"/>
    </xf>
    <xf numFmtId="0" fontId="9" fillId="2" borderId="7" xfId="0" applyNumberFormat="1" applyFont="1" applyFill="1" applyBorder="1" applyAlignment="1">
      <alignment horizontal="center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3" fillId="2" borderId="5" xfId="0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15" fontId="3" fillId="2" borderId="5" xfId="0" applyNumberFormat="1" applyFont="1" applyFill="1" applyBorder="1" applyAlignment="1">
      <alignment horizontal="center" vertical="center" wrapText="1"/>
    </xf>
    <xf numFmtId="0" fontId="0" fillId="2" borderId="24" xfId="0" applyFill="1" applyBorder="1" applyAlignment="1">
      <alignment horizontal="center"/>
    </xf>
    <xf numFmtId="49" fontId="0" fillId="2" borderId="24" xfId="0" applyNumberFormat="1" applyFill="1" applyBorder="1" applyAlignment="1">
      <alignment horizontal="center"/>
    </xf>
    <xf numFmtId="49" fontId="0" fillId="3" borderId="24" xfId="0" applyNumberFormat="1" applyFill="1" applyBorder="1" applyAlignment="1">
      <alignment horizontal="center"/>
    </xf>
    <xf numFmtId="0" fontId="0" fillId="3" borderId="24" xfId="0" applyFill="1" applyBorder="1" applyAlignment="1">
      <alignment horizontal="center"/>
    </xf>
    <xf numFmtId="0" fontId="0" fillId="2" borderId="24" xfId="0" applyNumberFormat="1" applyFill="1" applyBorder="1" applyAlignment="1">
      <alignment horizontal="center"/>
    </xf>
    <xf numFmtId="0" fontId="0" fillId="3" borderId="24" xfId="0" applyNumberFormat="1" applyFill="1" applyBorder="1" applyAlignment="1">
      <alignment horizontal="center"/>
    </xf>
    <xf numFmtId="49" fontId="5" fillId="2" borderId="24" xfId="0" applyNumberFormat="1" applyFont="1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0" fillId="2" borderId="26" xfId="0" applyFill="1" applyBorder="1" applyAlignment="1">
      <alignment horizontal="center"/>
    </xf>
    <xf numFmtId="0" fontId="0" fillId="2" borderId="27" xfId="0" applyFill="1" applyBorder="1" applyAlignment="1">
      <alignment horizontal="center"/>
    </xf>
    <xf numFmtId="0" fontId="0" fillId="2" borderId="28" xfId="0" applyFill="1" applyBorder="1" applyAlignment="1">
      <alignment horizontal="center"/>
    </xf>
    <xf numFmtId="0" fontId="0" fillId="3" borderId="25" xfId="0" applyFill="1" applyBorder="1" applyAlignment="1">
      <alignment horizontal="center"/>
    </xf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0" fillId="2" borderId="30" xfId="0" applyNumberFormat="1" applyFill="1" applyBorder="1" applyAlignment="1">
      <alignment horizontal="center"/>
    </xf>
    <xf numFmtId="49" fontId="0" fillId="3" borderId="30" xfId="0" applyNumberFormat="1" applyFill="1" applyBorder="1" applyAlignment="1">
      <alignment horizontal="center"/>
    </xf>
    <xf numFmtId="49" fontId="0" fillId="2" borderId="31" xfId="0" applyNumberFormat="1" applyFill="1" applyBorder="1" applyAlignment="1">
      <alignment horizontal="center"/>
    </xf>
    <xf numFmtId="15" fontId="3" fillId="2" borderId="32" xfId="0" applyNumberFormat="1" applyFont="1" applyFill="1" applyBorder="1" applyAlignment="1">
      <alignment horizontal="center" wrapText="1"/>
    </xf>
    <xf numFmtId="0" fontId="0" fillId="0" borderId="10" xfId="0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0" borderId="32" xfId="0" applyBorder="1" applyAlignment="1">
      <alignment horizontal="center"/>
    </xf>
    <xf numFmtId="0" fontId="3" fillId="2" borderId="32" xfId="0" applyFont="1" applyFill="1" applyBorder="1" applyAlignment="1">
      <alignment horizontal="center" wrapText="1"/>
    </xf>
    <xf numFmtId="49" fontId="4" fillId="2" borderId="32" xfId="0" applyNumberFormat="1" applyFont="1" applyFill="1" applyBorder="1" applyAlignment="1">
      <alignment horizontal="center" wrapText="1"/>
    </xf>
    <xf numFmtId="0" fontId="0" fillId="0" borderId="24" xfId="0" applyBorder="1" applyAlignment="1">
      <alignment horizontal="center"/>
    </xf>
    <xf numFmtId="164" fontId="0" fillId="3" borderId="24" xfId="0" applyNumberFormat="1" applyFill="1" applyBorder="1" applyAlignment="1">
      <alignment horizontal="center" wrapText="1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5" borderId="24" xfId="0" applyNumberFormat="1" applyFill="1" applyBorder="1" applyAlignment="1">
      <alignment horizontal="center"/>
    </xf>
    <xf numFmtId="0" fontId="0" fillId="2" borderId="33" xfId="0" applyNumberFormat="1" applyFill="1" applyBorder="1" applyAlignment="1">
      <alignment horizontal="center"/>
    </xf>
    <xf numFmtId="49" fontId="11" fillId="2" borderId="24" xfId="0" applyNumberFormat="1" applyFont="1" applyFill="1" applyBorder="1" applyAlignment="1">
      <alignment horizontal="center"/>
    </xf>
    <xf numFmtId="0" fontId="12" fillId="5" borderId="24" xfId="0" applyFont="1" applyFill="1" applyBorder="1" applyAlignment="1" applyProtection="1">
      <alignment horizontal="center"/>
      <protection locked="0"/>
    </xf>
    <xf numFmtId="0" fontId="0" fillId="5" borderId="24" xfId="0" applyFill="1" applyBorder="1" applyAlignment="1" applyProtection="1">
      <alignment horizontal="center"/>
      <protection locked="0"/>
    </xf>
    <xf numFmtId="0" fontId="0" fillId="0" borderId="35" xfId="0" applyBorder="1" applyAlignment="1">
      <alignment horizontal="center"/>
    </xf>
    <xf numFmtId="0" fontId="12" fillId="0" borderId="24" xfId="0" applyFont="1" applyFill="1" applyBorder="1" applyAlignment="1" applyProtection="1">
      <alignment horizontal="center"/>
      <protection locked="0"/>
    </xf>
    <xf numFmtId="0" fontId="0" fillId="0" borderId="24" xfId="0" applyFill="1" applyBorder="1" applyAlignment="1" applyProtection="1">
      <alignment horizontal="center"/>
      <protection locked="0"/>
    </xf>
    <xf numFmtId="0" fontId="0" fillId="5" borderId="24" xfId="0" applyFill="1" applyBorder="1" applyAlignment="1">
      <alignment horizontal="center"/>
    </xf>
    <xf numFmtId="0" fontId="0" fillId="0" borderId="24" xfId="0" applyNumberFormat="1" applyFill="1" applyBorder="1" applyAlignment="1">
      <alignment horizontal="center"/>
    </xf>
    <xf numFmtId="0" fontId="0" fillId="6" borderId="24" xfId="0" applyFill="1" applyBorder="1" applyAlignment="1">
      <alignment horizontal="center"/>
    </xf>
    <xf numFmtId="0" fontId="13" fillId="0" borderId="24" xfId="0" applyFont="1" applyFill="1" applyBorder="1" applyAlignment="1" applyProtection="1">
      <alignment horizontal="center"/>
      <protection locked="0"/>
    </xf>
    <xf numFmtId="0" fontId="0" fillId="0" borderId="33" xfId="0" applyBorder="1" applyAlignment="1" applyProtection="1">
      <alignment horizontal="center"/>
      <protection locked="0"/>
    </xf>
    <xf numFmtId="49" fontId="2" fillId="2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49" fontId="2" fillId="2" borderId="32" xfId="0" applyNumberFormat="1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49" fontId="14" fillId="2" borderId="10" xfId="0" applyNumberFormat="1" applyFont="1" applyFill="1" applyBorder="1" applyAlignment="1">
      <alignment horizontal="center"/>
    </xf>
    <xf numFmtId="0" fontId="14" fillId="2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5E88B1"/>
      <rgbColor rgb="FFEEF3F4"/>
      <rgbColor rgb="FF0000FF"/>
      <rgbColor rgb="FFAAAAAA"/>
      <rgbColor rgb="FFFFFFFF"/>
      <rgbColor rgb="FF002060"/>
      <rgbColor rgb="FFD6D4CA"/>
      <rgbColor rgb="FFFF0000"/>
      <rgbColor rgb="FF00B0F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Maa/Documents/Copy%20of%20START%20LIST%202026%20-%20MAA%20TRIALS%20-%2007.03.2026%20-%20%20Updated%2004.03.2026%20%20-%20Fiches.xlsx" TargetMode="External"/><Relationship Id="rId1" Type="http://schemas.openxmlformats.org/officeDocument/2006/relationships/externalLinkPath" Target="file:///C:/Users/Maa/Documents/Copy%20of%20START%20LIST%202026%20-%20MAA%20TRIALS%20-%2007.03.2026%20-%20%20Updated%2004.03.2026%20%20-%20Fich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A TRIAL -7 MAR - WOMEN"/>
      <sheetName val="MAA TRIALS - 7 MAR - MEN"/>
      <sheetName val="MASTER LIST"/>
      <sheetName val="EVENT"/>
      <sheetName val="CLUBS"/>
    </sheetNames>
    <sheetDataSet>
      <sheetData sheetId="0"/>
      <sheetData sheetId="1"/>
      <sheetData sheetId="2">
        <row r="1">
          <cell r="A1">
            <v>1011</v>
          </cell>
          <cell r="B1" t="str">
            <v>LECLERC</v>
          </cell>
          <cell r="C1" t="str">
            <v>Liam</v>
          </cell>
          <cell r="D1" t="str">
            <v>M</v>
          </cell>
          <cell r="E1">
            <v>42951</v>
          </cell>
          <cell r="F1" t="str">
            <v>26 Avenue Brown Quatre Bornes</v>
          </cell>
          <cell r="G1">
            <v>57133815</v>
          </cell>
          <cell r="H1">
            <v>0</v>
          </cell>
          <cell r="I1">
            <v>0</v>
          </cell>
          <cell r="J1" t="str">
            <v>ADONAI CANDOS AC</v>
          </cell>
          <cell r="K1" t="str">
            <v>QB</v>
          </cell>
          <cell r="L1" t="str">
            <v>ATH</v>
          </cell>
          <cell r="M1" t="str">
            <v>U10</v>
          </cell>
          <cell r="N1">
            <v>100</v>
          </cell>
        </row>
        <row r="2">
          <cell r="A2">
            <v>1013</v>
          </cell>
          <cell r="B2" t="str">
            <v>PITCHEN</v>
          </cell>
          <cell r="C2" t="str">
            <v>Owen</v>
          </cell>
          <cell r="D2" t="str">
            <v>M</v>
          </cell>
          <cell r="E2">
            <v>40385</v>
          </cell>
          <cell r="F2" t="str">
            <v>Pointe Aux Piments</v>
          </cell>
          <cell r="G2">
            <v>58157396</v>
          </cell>
          <cell r="H2">
            <v>0</v>
          </cell>
          <cell r="I2" t="str">
            <v xml:space="preserve">lehochetac@gmail.com </v>
          </cell>
          <cell r="J2" t="str">
            <v>LE HOCHET AC</v>
          </cell>
          <cell r="K2" t="str">
            <v>PAMP</v>
          </cell>
          <cell r="L2" t="str">
            <v>ATH</v>
          </cell>
          <cell r="M2" t="str">
            <v>U18</v>
          </cell>
          <cell r="N2">
            <v>200</v>
          </cell>
        </row>
        <row r="3">
          <cell r="A3">
            <v>1014</v>
          </cell>
          <cell r="B3" t="str">
            <v>HEERAMUN</v>
          </cell>
          <cell r="C3" t="str">
            <v>Yash</v>
          </cell>
          <cell r="D3" t="str">
            <v>M</v>
          </cell>
          <cell r="E3">
            <v>41680</v>
          </cell>
          <cell r="F3" t="str">
            <v>18,Dorade Street B.Du Tombeau</v>
          </cell>
          <cell r="G3">
            <v>59383699</v>
          </cell>
          <cell r="H3">
            <v>0</v>
          </cell>
          <cell r="I3" t="str">
            <v xml:space="preserve">lehochetac@gmail.com </v>
          </cell>
          <cell r="J3" t="str">
            <v>LE HOCHET AC</v>
          </cell>
          <cell r="K3" t="str">
            <v>PAMP</v>
          </cell>
          <cell r="L3" t="str">
            <v>ATH</v>
          </cell>
          <cell r="M3" t="str">
            <v>U14</v>
          </cell>
          <cell r="N3">
            <v>150</v>
          </cell>
        </row>
        <row r="4">
          <cell r="A4">
            <v>1017</v>
          </cell>
          <cell r="B4" t="str">
            <v>JEAN</v>
          </cell>
          <cell r="C4" t="str">
            <v>Liwayne</v>
          </cell>
          <cell r="D4" t="str">
            <v>M</v>
          </cell>
          <cell r="E4">
            <v>40893</v>
          </cell>
          <cell r="F4" t="str">
            <v>Sushil Lane Riche Terre</v>
          </cell>
          <cell r="G4">
            <v>54514502</v>
          </cell>
          <cell r="H4">
            <v>0</v>
          </cell>
          <cell r="I4" t="str">
            <v xml:space="preserve">lehochetac@gmail.com </v>
          </cell>
          <cell r="J4" t="str">
            <v>LE HOCHET AC</v>
          </cell>
          <cell r="K4" t="str">
            <v>PAMP</v>
          </cell>
          <cell r="L4" t="str">
            <v>ATH</v>
          </cell>
          <cell r="M4" t="str">
            <v>U16</v>
          </cell>
          <cell r="N4">
            <v>150</v>
          </cell>
        </row>
        <row r="5">
          <cell r="A5">
            <v>1020</v>
          </cell>
          <cell r="B5" t="str">
            <v>PHILIO</v>
          </cell>
          <cell r="C5" t="str">
            <v>Killyan</v>
          </cell>
          <cell r="D5" t="str">
            <v>M</v>
          </cell>
          <cell r="E5">
            <v>41979</v>
          </cell>
          <cell r="F5" t="str">
            <v xml:space="preserve">2,Capitaine Lane Cité Ducray Ste Croix </v>
          </cell>
          <cell r="G5">
            <v>59391222</v>
          </cell>
          <cell r="H5">
            <v>0</v>
          </cell>
          <cell r="I5" t="str">
            <v xml:space="preserve">lehochetac@gmail.com </v>
          </cell>
          <cell r="J5" t="str">
            <v>LE HOCHET AC</v>
          </cell>
          <cell r="K5" t="str">
            <v>PAMP</v>
          </cell>
          <cell r="L5" t="str">
            <v>ATH</v>
          </cell>
          <cell r="M5" t="str">
            <v>U14</v>
          </cell>
          <cell r="N5">
            <v>150</v>
          </cell>
        </row>
        <row r="6">
          <cell r="A6">
            <v>1026</v>
          </cell>
          <cell r="B6" t="str">
            <v>LEOPOLD</v>
          </cell>
          <cell r="C6" t="str">
            <v>William</v>
          </cell>
          <cell r="D6" t="str">
            <v>M</v>
          </cell>
          <cell r="E6">
            <v>41876</v>
          </cell>
          <cell r="F6" t="str">
            <v xml:space="preserve">Nhdc C04 Terre Rouge </v>
          </cell>
          <cell r="G6">
            <v>57959652</v>
          </cell>
          <cell r="H6">
            <v>0</v>
          </cell>
          <cell r="I6" t="str">
            <v xml:space="preserve">lehochetac@gmail.com </v>
          </cell>
          <cell r="J6" t="str">
            <v>LE HOCHET AC</v>
          </cell>
          <cell r="K6" t="str">
            <v>PAMP</v>
          </cell>
          <cell r="L6" t="str">
            <v>ATH</v>
          </cell>
          <cell r="M6" t="str">
            <v>U14</v>
          </cell>
          <cell r="N6">
            <v>150</v>
          </cell>
        </row>
        <row r="7">
          <cell r="A7">
            <v>1081</v>
          </cell>
          <cell r="B7" t="str">
            <v>CONAHYE</v>
          </cell>
          <cell r="C7" t="str">
            <v>Vivek</v>
          </cell>
          <cell r="D7" t="str">
            <v>M</v>
          </cell>
          <cell r="E7">
            <v>35737</v>
          </cell>
          <cell r="F7" t="str">
            <v>Cluny</v>
          </cell>
          <cell r="G7" t="str">
            <v>5760 7020</v>
          </cell>
          <cell r="H7" t="str">
            <v>C0311971904772</v>
          </cell>
          <cell r="I7" t="str">
            <v>plracers17@gmail.com</v>
          </cell>
          <cell r="J7" t="str">
            <v>P-LOUIS RACERS AC</v>
          </cell>
          <cell r="K7" t="str">
            <v>PL</v>
          </cell>
          <cell r="L7" t="str">
            <v>ATH</v>
          </cell>
          <cell r="M7" t="str">
            <v>SENIOR</v>
          </cell>
          <cell r="N7">
            <v>400</v>
          </cell>
        </row>
        <row r="8">
          <cell r="A8">
            <v>1090</v>
          </cell>
          <cell r="B8" t="str">
            <v>RAMUDU</v>
          </cell>
          <cell r="C8" t="str">
            <v>Laksha</v>
          </cell>
          <cell r="D8" t="str">
            <v>M</v>
          </cell>
          <cell r="E8">
            <v>41156</v>
          </cell>
          <cell r="F8" t="str">
            <v>Morc: Ferney R Des Creoles</v>
          </cell>
          <cell r="G8">
            <v>58151317</v>
          </cell>
          <cell r="H8">
            <v>0</v>
          </cell>
          <cell r="I8">
            <v>0</v>
          </cell>
          <cell r="J8" t="str">
            <v>RIVIÈRE DES CRÉOLES SOUTHERN LIONS AC</v>
          </cell>
          <cell r="K8" t="str">
            <v>GP</v>
          </cell>
          <cell r="L8" t="str">
            <v>ATH</v>
          </cell>
          <cell r="M8" t="str">
            <v>U16</v>
          </cell>
          <cell r="N8">
            <v>150</v>
          </cell>
        </row>
        <row r="9">
          <cell r="A9">
            <v>1091</v>
          </cell>
          <cell r="B9" t="str">
            <v>NUNKOO</v>
          </cell>
          <cell r="C9" t="str">
            <v>Kheeyan</v>
          </cell>
          <cell r="D9" t="str">
            <v>M</v>
          </cell>
          <cell r="E9">
            <v>42845</v>
          </cell>
          <cell r="F9" t="str">
            <v>Royal Road Petit Bel Air</v>
          </cell>
          <cell r="G9">
            <v>57070427</v>
          </cell>
          <cell r="H9">
            <v>0</v>
          </cell>
          <cell r="I9">
            <v>0</v>
          </cell>
          <cell r="J9" t="str">
            <v>RIVIÈRE DES CRÉOLES SOUTHERN LIONS AC</v>
          </cell>
          <cell r="K9" t="str">
            <v>GP</v>
          </cell>
          <cell r="L9" t="str">
            <v>ATH</v>
          </cell>
          <cell r="M9" t="str">
            <v>U10</v>
          </cell>
          <cell r="N9">
            <v>100</v>
          </cell>
        </row>
        <row r="10">
          <cell r="A10">
            <v>1092</v>
          </cell>
          <cell r="B10" t="str">
            <v>RAMUDU</v>
          </cell>
          <cell r="C10" t="str">
            <v>Kelisha</v>
          </cell>
          <cell r="D10" t="str">
            <v>F</v>
          </cell>
          <cell r="E10">
            <v>40397</v>
          </cell>
          <cell r="F10" t="str">
            <v>Morc: Ferney R Des Creoles</v>
          </cell>
          <cell r="G10">
            <v>58151317</v>
          </cell>
          <cell r="H10">
            <v>0</v>
          </cell>
          <cell r="I10">
            <v>0</v>
          </cell>
          <cell r="J10" t="str">
            <v>RIVIÈRE DES CRÉOLES SOUTHERN LIONS AC</v>
          </cell>
          <cell r="K10" t="str">
            <v>GP</v>
          </cell>
          <cell r="L10" t="str">
            <v>ATH</v>
          </cell>
          <cell r="M10" t="str">
            <v>U18</v>
          </cell>
          <cell r="N10">
            <v>200</v>
          </cell>
        </row>
        <row r="11">
          <cell r="A11">
            <v>1093</v>
          </cell>
          <cell r="B11" t="str">
            <v>JASMIN</v>
          </cell>
          <cell r="C11" t="str">
            <v>Kendra</v>
          </cell>
          <cell r="D11" t="str">
            <v>F</v>
          </cell>
          <cell r="E11">
            <v>40738</v>
          </cell>
          <cell r="F11" t="str">
            <v>Morc: Ferney R Des Creoles</v>
          </cell>
          <cell r="G11">
            <v>57021703</v>
          </cell>
          <cell r="H11">
            <v>0</v>
          </cell>
          <cell r="I11">
            <v>0</v>
          </cell>
          <cell r="J11" t="str">
            <v>RIVIÈRE DES CRÉOLES SOUTHERN LIONS AC</v>
          </cell>
          <cell r="K11" t="str">
            <v>GP</v>
          </cell>
          <cell r="L11" t="str">
            <v>ATH</v>
          </cell>
          <cell r="M11" t="str">
            <v>U16</v>
          </cell>
          <cell r="N11">
            <v>150</v>
          </cell>
        </row>
        <row r="12">
          <cell r="A12">
            <v>1095</v>
          </cell>
          <cell r="B12" t="str">
            <v>HINGOO</v>
          </cell>
          <cell r="C12" t="str">
            <v xml:space="preserve">Reane </v>
          </cell>
          <cell r="D12" t="str">
            <v>M</v>
          </cell>
          <cell r="E12">
            <v>39544</v>
          </cell>
          <cell r="F12" t="str">
            <v>Chemin Mosque Vieux G.Port</v>
          </cell>
          <cell r="G12">
            <v>58804577</v>
          </cell>
          <cell r="H12">
            <v>0</v>
          </cell>
          <cell r="I12">
            <v>0</v>
          </cell>
          <cell r="J12" t="str">
            <v>RIVIÈRE DES CRÉOLES SOUTHERN LIONS AC</v>
          </cell>
          <cell r="K12" t="str">
            <v>GP</v>
          </cell>
          <cell r="L12" t="str">
            <v>ATH</v>
          </cell>
          <cell r="M12" t="str">
            <v>U20</v>
          </cell>
          <cell r="N12">
            <v>300</v>
          </cell>
        </row>
        <row r="13">
          <cell r="A13">
            <v>1108</v>
          </cell>
          <cell r="B13" t="str">
            <v>THEODORE</v>
          </cell>
          <cell r="C13" t="str">
            <v>Carole</v>
          </cell>
          <cell r="D13" t="str">
            <v>F</v>
          </cell>
          <cell r="E13">
            <v>32810</v>
          </cell>
          <cell r="F13" t="str">
            <v>Leclezio Street, Curepipe</v>
          </cell>
          <cell r="G13">
            <v>59221539</v>
          </cell>
          <cell r="H13" t="str">
            <v>T291089310885B</v>
          </cell>
          <cell r="I13" t="str">
            <v>carolet.maa@gmail.com</v>
          </cell>
          <cell r="J13" t="str">
            <v>CUREPIPE HARLEM AC</v>
          </cell>
          <cell r="K13" t="str">
            <v>CPE</v>
          </cell>
          <cell r="L13" t="str">
            <v>RAD</v>
          </cell>
          <cell r="M13" t="str">
            <v>N/APP</v>
          </cell>
          <cell r="N13">
            <v>600</v>
          </cell>
        </row>
        <row r="14">
          <cell r="A14">
            <v>1120</v>
          </cell>
          <cell r="B14" t="str">
            <v>MUTEPFA</v>
          </cell>
          <cell r="C14" t="str">
            <v>Tanatswa Jd</v>
          </cell>
          <cell r="D14" t="str">
            <v>M</v>
          </cell>
          <cell r="E14">
            <v>43140</v>
          </cell>
          <cell r="F14" t="str">
            <v>Ilea 48, Azuri Village</v>
          </cell>
          <cell r="G14">
            <v>57157415</v>
          </cell>
          <cell r="H14">
            <v>0</v>
          </cell>
          <cell r="I14" t="str">
            <v>info@rocaweb.com</v>
          </cell>
          <cell r="J14" t="str">
            <v>POUDRE D'OR AC</v>
          </cell>
          <cell r="K14" t="str">
            <v>REMP</v>
          </cell>
          <cell r="L14" t="str">
            <v>ATH</v>
          </cell>
          <cell r="M14" t="str">
            <v>U10</v>
          </cell>
          <cell r="N14">
            <v>100</v>
          </cell>
        </row>
        <row r="15">
          <cell r="A15">
            <v>1121</v>
          </cell>
          <cell r="B15" t="str">
            <v>CROCKET</v>
          </cell>
          <cell r="C15" t="str">
            <v xml:space="preserve">Gerrit </v>
          </cell>
          <cell r="D15" t="str">
            <v>M</v>
          </cell>
          <cell r="E15">
            <v>42432</v>
          </cell>
          <cell r="F15" t="str">
            <v>Impasse Du Toit Rouge, Coastal Rd, Baie Du Tombeau</v>
          </cell>
          <cell r="G15">
            <v>57512804</v>
          </cell>
          <cell r="H15">
            <v>0</v>
          </cell>
          <cell r="I15" t="str">
            <v>charlotte.crockett@lighthouse.edu.mu</v>
          </cell>
          <cell r="J15" t="str">
            <v>POUDRE D'OR AC</v>
          </cell>
          <cell r="K15" t="str">
            <v>REMP</v>
          </cell>
          <cell r="L15" t="str">
            <v>ATH</v>
          </cell>
          <cell r="M15" t="str">
            <v>U12</v>
          </cell>
          <cell r="N15">
            <v>100</v>
          </cell>
        </row>
        <row r="16">
          <cell r="A16">
            <v>1123</v>
          </cell>
          <cell r="B16" t="str">
            <v>LADOUCEUR</v>
          </cell>
          <cell r="C16" t="str">
            <v>Alice</v>
          </cell>
          <cell r="D16" t="str">
            <v>F</v>
          </cell>
          <cell r="E16">
            <v>42598</v>
          </cell>
          <cell r="F16" t="str">
            <v>Lesperance, Trebuchet</v>
          </cell>
          <cell r="G16">
            <v>57443979</v>
          </cell>
          <cell r="H16">
            <v>0</v>
          </cell>
          <cell r="I16" t="str">
            <v>melissajaonnelad@gmail.com</v>
          </cell>
          <cell r="J16" t="str">
            <v>POUDRE D'OR AC</v>
          </cell>
          <cell r="K16" t="str">
            <v>REMP</v>
          </cell>
          <cell r="L16" t="str">
            <v>ATH</v>
          </cell>
          <cell r="M16" t="str">
            <v>U12</v>
          </cell>
          <cell r="N16">
            <v>100</v>
          </cell>
        </row>
        <row r="17">
          <cell r="A17">
            <v>1127</v>
          </cell>
          <cell r="B17" t="str">
            <v>SUBARAYADU</v>
          </cell>
          <cell r="C17" t="str">
            <v>Samuel</v>
          </cell>
          <cell r="D17" t="str">
            <v>M</v>
          </cell>
          <cell r="E17">
            <v>39232</v>
          </cell>
          <cell r="F17" t="str">
            <v>Notredame Montagne Longue</v>
          </cell>
          <cell r="G17">
            <v>55119024</v>
          </cell>
          <cell r="H17">
            <v>0</v>
          </cell>
          <cell r="I17" t="str">
            <v>teddyxkool@gmail.com</v>
          </cell>
          <cell r="J17" t="str">
            <v>POUDRE D'OR AC</v>
          </cell>
          <cell r="K17" t="str">
            <v>REMP</v>
          </cell>
          <cell r="L17" t="str">
            <v>ATH</v>
          </cell>
          <cell r="M17" t="str">
            <v>U20</v>
          </cell>
          <cell r="N17">
            <v>300</v>
          </cell>
        </row>
        <row r="18">
          <cell r="A18">
            <v>1130</v>
          </cell>
          <cell r="B18" t="str">
            <v>ROUSSEL</v>
          </cell>
          <cell r="C18" t="str">
            <v xml:space="preserve">Teagan </v>
          </cell>
          <cell r="D18" t="str">
            <v>F</v>
          </cell>
          <cell r="E18">
            <v>41291</v>
          </cell>
          <cell r="F18" t="str">
            <v>Morc Mont Choisy</v>
          </cell>
          <cell r="G18">
            <v>54565041</v>
          </cell>
          <cell r="H18">
            <v>0</v>
          </cell>
          <cell r="I18" t="str">
            <v>aroussel117@gmail.com</v>
          </cell>
          <cell r="J18" t="str">
            <v>POUDRE D'OR AC</v>
          </cell>
          <cell r="K18" t="str">
            <v>REMP</v>
          </cell>
          <cell r="L18" t="str">
            <v>ATH</v>
          </cell>
          <cell r="M18" t="str">
            <v>U14</v>
          </cell>
          <cell r="N18">
            <v>150</v>
          </cell>
        </row>
        <row r="19">
          <cell r="A19">
            <v>1141</v>
          </cell>
          <cell r="B19" t="str">
            <v>RAJOO</v>
          </cell>
          <cell r="C19" t="str">
            <v>Lucas</v>
          </cell>
          <cell r="D19" t="str">
            <v>M</v>
          </cell>
          <cell r="E19">
            <v>42045</v>
          </cell>
          <cell r="F19" t="str">
            <v>98 Morcellement Asviva, Trou Aux Biches</v>
          </cell>
          <cell r="G19">
            <v>57959331</v>
          </cell>
          <cell r="H19">
            <v>0</v>
          </cell>
          <cell r="I19" t="str">
            <v>annegret.rajoo@gmail.com</v>
          </cell>
          <cell r="J19" t="str">
            <v>POUDRE D'OR AC</v>
          </cell>
          <cell r="K19" t="str">
            <v>REMP</v>
          </cell>
          <cell r="L19" t="str">
            <v>ATH</v>
          </cell>
          <cell r="M19" t="str">
            <v>U12</v>
          </cell>
          <cell r="N19">
            <v>100</v>
          </cell>
        </row>
        <row r="20">
          <cell r="A20">
            <v>1149</v>
          </cell>
          <cell r="B20" t="str">
            <v>CHARMANTE</v>
          </cell>
          <cell r="C20" t="str">
            <v>Noah</v>
          </cell>
          <cell r="D20" t="str">
            <v>M</v>
          </cell>
          <cell r="E20">
            <v>40079</v>
          </cell>
          <cell r="F20" t="str">
            <v>Avenue Independence, Bambous</v>
          </cell>
          <cell r="G20">
            <v>0</v>
          </cell>
          <cell r="H20">
            <v>0</v>
          </cell>
          <cell r="I20">
            <v>0</v>
          </cell>
          <cell r="J20" t="str">
            <v>BLACK RIVER STAR AC</v>
          </cell>
          <cell r="K20" t="str">
            <v>BR</v>
          </cell>
          <cell r="L20" t="str">
            <v>ATH</v>
          </cell>
          <cell r="M20" t="str">
            <v>U18</v>
          </cell>
          <cell r="N20">
            <v>200</v>
          </cell>
        </row>
        <row r="21">
          <cell r="A21">
            <v>1153</v>
          </cell>
          <cell r="B21" t="str">
            <v>LACHE</v>
          </cell>
          <cell r="C21" t="str">
            <v>Alyssa</v>
          </cell>
          <cell r="D21" t="str">
            <v>F</v>
          </cell>
          <cell r="E21">
            <v>40412</v>
          </cell>
          <cell r="F21" t="str">
            <v>Avenue Casca, La Gaulette</v>
          </cell>
          <cell r="G21">
            <v>0</v>
          </cell>
          <cell r="H21">
            <v>0</v>
          </cell>
          <cell r="I21">
            <v>0</v>
          </cell>
          <cell r="J21" t="str">
            <v>GUEPARD AC</v>
          </cell>
          <cell r="K21" t="str">
            <v>BR</v>
          </cell>
          <cell r="L21" t="str">
            <v>ATH</v>
          </cell>
          <cell r="M21" t="str">
            <v>U18</v>
          </cell>
          <cell r="N21">
            <v>200</v>
          </cell>
        </row>
        <row r="22">
          <cell r="A22">
            <v>1163</v>
          </cell>
          <cell r="B22" t="str">
            <v xml:space="preserve">LUCKUNSING </v>
          </cell>
          <cell r="C22" t="str">
            <v>Shanay</v>
          </cell>
          <cell r="D22" t="str">
            <v>M</v>
          </cell>
          <cell r="E22">
            <v>42847</v>
          </cell>
          <cell r="F22" t="str">
            <v>J. Nehru Lane, Saint Pierre</v>
          </cell>
          <cell r="G22">
            <v>52582204</v>
          </cell>
          <cell r="H22" t="str">
            <v>L2204170040857</v>
          </cell>
          <cell r="I22" t="str">
            <v xml:space="preserve">baptisteclaudine@yahoo.com </v>
          </cell>
          <cell r="J22" t="str">
            <v>RISING PHOENIX AC</v>
          </cell>
          <cell r="K22" t="str">
            <v>VCPH</v>
          </cell>
          <cell r="L22" t="str">
            <v>ATH</v>
          </cell>
          <cell r="M22" t="str">
            <v>U10</v>
          </cell>
          <cell r="N22">
            <v>100</v>
          </cell>
        </row>
        <row r="23">
          <cell r="A23">
            <v>1164</v>
          </cell>
          <cell r="B23" t="str">
            <v>MACHABEE</v>
          </cell>
          <cell r="C23" t="str">
            <v>Ciara</v>
          </cell>
          <cell r="D23" t="str">
            <v>F</v>
          </cell>
          <cell r="E23">
            <v>41779</v>
          </cell>
          <cell r="F23" t="str">
            <v xml:space="preserve">Avenue Osman St Paul </v>
          </cell>
          <cell r="G23">
            <v>54753029</v>
          </cell>
          <cell r="H23" t="str">
            <v>M2005140054293</v>
          </cell>
          <cell r="I23" t="str">
            <v xml:space="preserve">baptisteclaudine@yahoo.com </v>
          </cell>
          <cell r="J23" t="str">
            <v>RISING PHOENIX AC</v>
          </cell>
          <cell r="K23" t="str">
            <v>VCPH</v>
          </cell>
          <cell r="L23" t="str">
            <v>ATH</v>
          </cell>
          <cell r="M23" t="str">
            <v>U14</v>
          </cell>
          <cell r="N23">
            <v>150</v>
          </cell>
        </row>
        <row r="24">
          <cell r="A24">
            <v>1166</v>
          </cell>
          <cell r="B24" t="str">
            <v>MOHUN</v>
          </cell>
          <cell r="C24" t="str">
            <v>Zoyah</v>
          </cell>
          <cell r="D24" t="str">
            <v>F</v>
          </cell>
          <cell r="E24">
            <v>41322</v>
          </cell>
          <cell r="F24" t="str">
            <v>Allée Jacques, Phoenix</v>
          </cell>
          <cell r="G24">
            <v>57780683</v>
          </cell>
          <cell r="H24" t="str">
            <v>M1702130029791</v>
          </cell>
          <cell r="I24" t="str">
            <v xml:space="preserve">baptisteclaudine@yahoo.com </v>
          </cell>
          <cell r="J24" t="str">
            <v>RISING PHOENIX AC</v>
          </cell>
          <cell r="K24" t="str">
            <v>VCPH</v>
          </cell>
          <cell r="L24" t="str">
            <v>ATH</v>
          </cell>
          <cell r="M24" t="str">
            <v>U14</v>
          </cell>
          <cell r="N24">
            <v>150</v>
          </cell>
        </row>
        <row r="25">
          <cell r="A25">
            <v>1167</v>
          </cell>
          <cell r="B25" t="str">
            <v>JOSEPH</v>
          </cell>
          <cell r="C25" t="str">
            <v>Leo</v>
          </cell>
          <cell r="D25" t="str">
            <v>M</v>
          </cell>
          <cell r="E25">
            <v>42842</v>
          </cell>
          <cell r="F25" t="str">
            <v xml:space="preserve">Lot 42,Morc Vrs, L'Assurance Dagotière </v>
          </cell>
          <cell r="G25">
            <v>57706933</v>
          </cell>
          <cell r="H25" t="str">
            <v>J170417004218C</v>
          </cell>
          <cell r="I25" t="str">
            <v xml:space="preserve">baptisteclaudine@yahoo.com </v>
          </cell>
          <cell r="J25" t="str">
            <v>RISING PHOENIX AC</v>
          </cell>
          <cell r="K25" t="str">
            <v>VCPH</v>
          </cell>
          <cell r="L25" t="str">
            <v>ATH</v>
          </cell>
          <cell r="M25" t="str">
            <v>U10</v>
          </cell>
          <cell r="N25">
            <v>100</v>
          </cell>
        </row>
        <row r="26">
          <cell r="A26">
            <v>1168</v>
          </cell>
          <cell r="B26" t="str">
            <v>LARHUBARBE</v>
          </cell>
          <cell r="C26" t="str">
            <v>Joris</v>
          </cell>
          <cell r="D26" t="str">
            <v>M</v>
          </cell>
          <cell r="E26">
            <v>41969</v>
          </cell>
          <cell r="F26" t="str">
            <v>Dhuny Lane, St Paul</v>
          </cell>
          <cell r="G26">
            <v>55056889</v>
          </cell>
          <cell r="H26" t="str">
            <v>L261114012414D</v>
          </cell>
          <cell r="I26" t="str">
            <v xml:space="preserve">baptisteclaudine@yahoo.com </v>
          </cell>
          <cell r="J26" t="str">
            <v>RISING PHOENIX AC</v>
          </cell>
          <cell r="K26" t="str">
            <v>VCPH</v>
          </cell>
          <cell r="L26" t="str">
            <v>ATH</v>
          </cell>
          <cell r="M26" t="str">
            <v>U14</v>
          </cell>
          <cell r="N26">
            <v>150</v>
          </cell>
        </row>
        <row r="27">
          <cell r="A27">
            <v>1169</v>
          </cell>
          <cell r="B27" t="str">
            <v xml:space="preserve">LARHUBARBE </v>
          </cell>
          <cell r="C27" t="str">
            <v>Jolene</v>
          </cell>
          <cell r="D27" t="str">
            <v>F</v>
          </cell>
          <cell r="E27">
            <v>42869</v>
          </cell>
          <cell r="F27" t="str">
            <v>Dhuny Lane, St Paul</v>
          </cell>
          <cell r="G27">
            <v>55056889</v>
          </cell>
          <cell r="H27" t="str">
            <v>L170517005387E</v>
          </cell>
          <cell r="I27" t="str">
            <v xml:space="preserve">baptisteclaudine@yahoo.com </v>
          </cell>
          <cell r="J27" t="str">
            <v>RISING PHOENIX AC</v>
          </cell>
          <cell r="K27" t="str">
            <v>VCPH</v>
          </cell>
          <cell r="L27" t="str">
            <v>ATH</v>
          </cell>
          <cell r="M27" t="str">
            <v>U10</v>
          </cell>
          <cell r="N27">
            <v>100</v>
          </cell>
        </row>
        <row r="28">
          <cell r="A28">
            <v>1171</v>
          </cell>
          <cell r="B28" t="str">
            <v>GUIELDARY</v>
          </cell>
          <cell r="C28" t="str">
            <v>Lynnsha</v>
          </cell>
          <cell r="D28" t="str">
            <v>F</v>
          </cell>
          <cell r="E28">
            <v>39749</v>
          </cell>
          <cell r="F28" t="str">
            <v>La Forge, Quatre Bornes</v>
          </cell>
          <cell r="G28">
            <v>59311991</v>
          </cell>
          <cell r="H28" t="str">
            <v>G2810080148151</v>
          </cell>
          <cell r="I28" t="str">
            <v xml:space="preserve">baptisteclaudine@yahoo.com </v>
          </cell>
          <cell r="J28" t="str">
            <v>RISING PHOENIX AC</v>
          </cell>
          <cell r="K28" t="str">
            <v>VCPH</v>
          </cell>
          <cell r="L28" t="str">
            <v>ATH</v>
          </cell>
          <cell r="M28" t="str">
            <v>U20</v>
          </cell>
          <cell r="N28">
            <v>300</v>
          </cell>
        </row>
        <row r="29">
          <cell r="A29">
            <v>1177</v>
          </cell>
          <cell r="B29" t="str">
            <v>CLAIR</v>
          </cell>
          <cell r="C29" t="str">
            <v>Juliane</v>
          </cell>
          <cell r="D29" t="str">
            <v>F</v>
          </cell>
          <cell r="E29">
            <v>35959</v>
          </cell>
          <cell r="F29" t="str">
            <v>Rue Vendome, Trianon</v>
          </cell>
          <cell r="G29">
            <v>57374307</v>
          </cell>
          <cell r="H29" t="str">
            <v>C130698490252D</v>
          </cell>
          <cell r="I29" t="str">
            <v>clairjuliane@gmail.com</v>
          </cell>
          <cell r="J29" t="str">
            <v>ADONAI CANDOS AC</v>
          </cell>
          <cell r="K29" t="str">
            <v>QB</v>
          </cell>
          <cell r="L29" t="str">
            <v>ATH</v>
          </cell>
          <cell r="M29" t="str">
            <v>SENIOR</v>
          </cell>
          <cell r="N29">
            <v>400</v>
          </cell>
        </row>
        <row r="30">
          <cell r="A30">
            <v>1178</v>
          </cell>
          <cell r="B30" t="str">
            <v>GAYRAUD</v>
          </cell>
          <cell r="C30" t="str">
            <v>Aurélie</v>
          </cell>
          <cell r="D30" t="str">
            <v>F</v>
          </cell>
          <cell r="E30">
            <v>29521</v>
          </cell>
          <cell r="F30" t="str">
            <v>37 Dupin Street, Curepipe</v>
          </cell>
          <cell r="G30">
            <v>59129592</v>
          </cell>
          <cell r="H30" t="str">
            <v>15DF27197</v>
          </cell>
          <cell r="I30" t="str">
            <v>a.gayraud.mu@gmail.com</v>
          </cell>
          <cell r="J30" t="str">
            <v>ADONAI CANDOS AC</v>
          </cell>
          <cell r="K30" t="str">
            <v>QB</v>
          </cell>
          <cell r="L30" t="str">
            <v>ATH</v>
          </cell>
          <cell r="M30" t="str">
            <v>MASTERS</v>
          </cell>
          <cell r="N30">
            <v>600</v>
          </cell>
        </row>
        <row r="31">
          <cell r="A31">
            <v>1182</v>
          </cell>
          <cell r="B31" t="str">
            <v>SADIAPPA CHETTY</v>
          </cell>
          <cell r="C31" t="str">
            <v xml:space="preserve">Kerly </v>
          </cell>
          <cell r="D31" t="str">
            <v>F</v>
          </cell>
          <cell r="E31">
            <v>41871</v>
          </cell>
          <cell r="F31" t="str">
            <v>65C, Boundary Road, Quatre Bornes</v>
          </cell>
          <cell r="G31">
            <v>54526426</v>
          </cell>
          <cell r="H31">
            <v>0</v>
          </cell>
          <cell r="I31" t="str">
            <v>niktoo_291288@hotmail.com</v>
          </cell>
          <cell r="J31" t="str">
            <v>Q-BORNES PAVILLON AC</v>
          </cell>
          <cell r="K31" t="str">
            <v>QB</v>
          </cell>
          <cell r="L31" t="str">
            <v>ATH</v>
          </cell>
          <cell r="M31" t="str">
            <v>U14</v>
          </cell>
          <cell r="N31">
            <v>150</v>
          </cell>
        </row>
        <row r="32">
          <cell r="A32">
            <v>1184</v>
          </cell>
          <cell r="B32" t="str">
            <v>DESIRE</v>
          </cell>
          <cell r="C32" t="str">
            <v>Liza</v>
          </cell>
          <cell r="D32" t="str">
            <v>F</v>
          </cell>
          <cell r="E32">
            <v>40541</v>
          </cell>
          <cell r="F32" t="str">
            <v>Avenue Des Pinsons Morcellement, Belle-Vue Phare, Albion</v>
          </cell>
          <cell r="G32">
            <v>57172760</v>
          </cell>
          <cell r="H32">
            <v>0</v>
          </cell>
          <cell r="I32" t="str">
            <v>sonia.desire@yahoo.com</v>
          </cell>
          <cell r="J32" t="str">
            <v>Q-BORNES PAVILLON AC</v>
          </cell>
          <cell r="K32" t="str">
            <v>QB</v>
          </cell>
          <cell r="L32" t="str">
            <v>ATH</v>
          </cell>
          <cell r="M32" t="str">
            <v>U18</v>
          </cell>
          <cell r="N32">
            <v>200</v>
          </cell>
        </row>
        <row r="33">
          <cell r="A33">
            <v>1185</v>
          </cell>
          <cell r="B33" t="str">
            <v>ITHIER</v>
          </cell>
          <cell r="C33" t="str">
            <v>Camille</v>
          </cell>
          <cell r="D33" t="str">
            <v>F</v>
          </cell>
          <cell r="E33">
            <v>40995</v>
          </cell>
          <cell r="F33" t="str">
            <v>Avenue Roche Brunes, Beau Bassin</v>
          </cell>
          <cell r="G33">
            <v>58402406</v>
          </cell>
          <cell r="H33">
            <v>0</v>
          </cell>
          <cell r="I33" t="str">
            <v>rlyne10@hotmai.com</v>
          </cell>
          <cell r="J33" t="str">
            <v>Q-BORNES PAVILLON AC</v>
          </cell>
          <cell r="K33" t="str">
            <v>QB</v>
          </cell>
          <cell r="L33" t="str">
            <v>ATH</v>
          </cell>
          <cell r="M33" t="str">
            <v>U16</v>
          </cell>
          <cell r="N33">
            <v>150</v>
          </cell>
        </row>
        <row r="34">
          <cell r="A34">
            <v>1186</v>
          </cell>
          <cell r="B34" t="str">
            <v>COLLARD</v>
          </cell>
          <cell r="C34" t="str">
            <v>Safia Liza</v>
          </cell>
          <cell r="D34" t="str">
            <v>F</v>
          </cell>
          <cell r="E34">
            <v>40576</v>
          </cell>
          <cell r="F34" t="str">
            <v>55-56 Avenue Des Bengalis, Terre D'Albion, Albion</v>
          </cell>
          <cell r="G34">
            <v>59713665</v>
          </cell>
          <cell r="H34">
            <v>0</v>
          </cell>
          <cell r="I34" t="str">
            <v>david.collard@emotionsdmc.com</v>
          </cell>
          <cell r="J34" t="str">
            <v>Q-BORNES PAVILLON AC</v>
          </cell>
          <cell r="K34" t="str">
            <v>QB</v>
          </cell>
          <cell r="L34" t="str">
            <v>ATH</v>
          </cell>
          <cell r="M34" t="str">
            <v>U16</v>
          </cell>
          <cell r="N34">
            <v>150</v>
          </cell>
        </row>
        <row r="35">
          <cell r="A35">
            <v>1187</v>
          </cell>
          <cell r="B35" t="str">
            <v>NURSIMLOO</v>
          </cell>
          <cell r="C35" t="str">
            <v>Marie Celya Elloane</v>
          </cell>
          <cell r="D35" t="str">
            <v>F</v>
          </cell>
          <cell r="E35">
            <v>43629</v>
          </cell>
          <cell r="F35" t="str">
            <v>Einstein Street Cité Malherbes, Curepipe</v>
          </cell>
          <cell r="G35">
            <v>59763676</v>
          </cell>
          <cell r="H35">
            <v>0</v>
          </cell>
          <cell r="I35" t="str">
            <v>anna_ori@live.fr</v>
          </cell>
          <cell r="J35" t="str">
            <v>Q-BORNES PAVILLON AC</v>
          </cell>
          <cell r="K35" t="str">
            <v>QB</v>
          </cell>
          <cell r="L35" t="str">
            <v>ATH</v>
          </cell>
          <cell r="M35" t="str">
            <v>U10</v>
          </cell>
          <cell r="N35">
            <v>100</v>
          </cell>
        </row>
        <row r="36">
          <cell r="A36">
            <v>1188</v>
          </cell>
          <cell r="B36" t="str">
            <v>BAUDA</v>
          </cell>
          <cell r="C36" t="str">
            <v>Angel Gabrielle Emilie</v>
          </cell>
          <cell r="D36" t="str">
            <v>F</v>
          </cell>
          <cell r="E36">
            <v>41141</v>
          </cell>
          <cell r="F36" t="str">
            <v>Lot 64, Morcellementvrs, Geoffroy Road, Bambous, 90104</v>
          </cell>
          <cell r="G36">
            <v>59729337</v>
          </cell>
          <cell r="H36">
            <v>0</v>
          </cell>
          <cell r="I36" t="str">
            <v>christrophe.bauda101@gmail.com</v>
          </cell>
          <cell r="J36" t="str">
            <v>Q-BORNES PAVILLON AC</v>
          </cell>
          <cell r="K36" t="str">
            <v>QB</v>
          </cell>
          <cell r="L36" t="str">
            <v>ATH</v>
          </cell>
          <cell r="M36" t="str">
            <v>U16</v>
          </cell>
          <cell r="N36">
            <v>150</v>
          </cell>
        </row>
        <row r="37">
          <cell r="A37">
            <v>1189</v>
          </cell>
          <cell r="B37" t="str">
            <v>BAUDA</v>
          </cell>
          <cell r="C37" t="str">
            <v xml:space="preserve">Ange Maeva Emilie </v>
          </cell>
          <cell r="D37" t="str">
            <v>F</v>
          </cell>
          <cell r="E37">
            <v>41686</v>
          </cell>
          <cell r="F37" t="str">
            <v>Lot 64, Morcellementvrs, Geoffroy Road, Bambous, 90104</v>
          </cell>
          <cell r="G37">
            <v>59729337</v>
          </cell>
          <cell r="H37">
            <v>0</v>
          </cell>
          <cell r="I37" t="str">
            <v>christrophe.bauda101@gmail.com</v>
          </cell>
          <cell r="J37" t="str">
            <v>Q-BORNES PAVILLON AC</v>
          </cell>
          <cell r="K37" t="str">
            <v>QB</v>
          </cell>
          <cell r="L37" t="str">
            <v>ATH</v>
          </cell>
          <cell r="M37" t="str">
            <v>U14</v>
          </cell>
          <cell r="N37">
            <v>150</v>
          </cell>
        </row>
        <row r="38">
          <cell r="A38">
            <v>1209</v>
          </cell>
          <cell r="B38" t="str">
            <v>VISMER</v>
          </cell>
          <cell r="C38" t="str">
            <v xml:space="preserve">Caleb </v>
          </cell>
          <cell r="D38" t="str">
            <v>M</v>
          </cell>
          <cell r="E38">
            <v>38414</v>
          </cell>
          <cell r="F38" t="str">
            <v>21 A Flamboyant Ave Tamarin</v>
          </cell>
          <cell r="G38">
            <v>57260258</v>
          </cell>
          <cell r="H38">
            <v>0</v>
          </cell>
          <cell r="I38" t="str">
            <v>lvismer@gmail.com</v>
          </cell>
          <cell r="J38" t="str">
            <v>FLOREAL STARS AC</v>
          </cell>
          <cell r="K38" t="str">
            <v>CPE</v>
          </cell>
          <cell r="L38" t="str">
            <v>ATH</v>
          </cell>
          <cell r="M38" t="str">
            <v>SENIOR</v>
          </cell>
          <cell r="N38">
            <v>400</v>
          </cell>
        </row>
        <row r="39">
          <cell r="A39">
            <v>1210</v>
          </cell>
          <cell r="B39" t="str">
            <v>LAROSE</v>
          </cell>
          <cell r="C39" t="str">
            <v>James S</v>
          </cell>
          <cell r="D39" t="str">
            <v>M</v>
          </cell>
          <cell r="E39">
            <v>25785</v>
          </cell>
          <cell r="F39" t="str">
            <v>Govt Q. M2, Hugh Otter Barry St, Floreal</v>
          </cell>
          <cell r="G39" t="str">
            <v>59847978</v>
          </cell>
          <cell r="H39">
            <v>0</v>
          </cell>
          <cell r="I39" t="str">
            <v>james.larose@yahoo.com</v>
          </cell>
          <cell r="J39" t="str">
            <v>FLOREAL STARS AC</v>
          </cell>
          <cell r="K39" t="str">
            <v>CPE</v>
          </cell>
          <cell r="L39" t="str">
            <v>COA</v>
          </cell>
          <cell r="M39" t="str">
            <v>N/APP</v>
          </cell>
          <cell r="N39">
            <v>600</v>
          </cell>
        </row>
        <row r="40">
          <cell r="A40">
            <v>1211</v>
          </cell>
          <cell r="B40" t="str">
            <v>LAROSE</v>
          </cell>
          <cell r="C40" t="str">
            <v xml:space="preserve">Shirley </v>
          </cell>
          <cell r="D40" t="str">
            <v>F</v>
          </cell>
          <cell r="E40">
            <v>28698</v>
          </cell>
          <cell r="F40" t="str">
            <v>Govt Q. M2, Hugh Otter Barry St, Floreal</v>
          </cell>
          <cell r="G40">
            <v>57098210</v>
          </cell>
          <cell r="H40">
            <v>0</v>
          </cell>
          <cell r="I40" t="str">
            <v>james.larose@yahoo.com</v>
          </cell>
          <cell r="J40" t="str">
            <v>FLOREAL STARS AC</v>
          </cell>
          <cell r="K40" t="str">
            <v>CPE</v>
          </cell>
          <cell r="L40" t="str">
            <v>ATH</v>
          </cell>
          <cell r="M40" t="str">
            <v>MASTERS</v>
          </cell>
          <cell r="N40">
            <v>600</v>
          </cell>
        </row>
        <row r="41">
          <cell r="A41">
            <v>1212</v>
          </cell>
          <cell r="B41" t="str">
            <v>LAROSE</v>
          </cell>
          <cell r="C41" t="str">
            <v xml:space="preserve">Lauryn </v>
          </cell>
          <cell r="D41" t="str">
            <v>F</v>
          </cell>
          <cell r="E41">
            <v>37637</v>
          </cell>
          <cell r="F41" t="str">
            <v>Govt Q. M2, Hugh Otter Barry St, Floreal</v>
          </cell>
          <cell r="G41">
            <v>58042933</v>
          </cell>
          <cell r="H41">
            <v>0</v>
          </cell>
          <cell r="I41" t="str">
            <v>laurynlarosez@gmail.com</v>
          </cell>
          <cell r="J41" t="str">
            <v>FLOREAL STARS AC</v>
          </cell>
          <cell r="K41" t="str">
            <v>CPE</v>
          </cell>
          <cell r="L41" t="str">
            <v>ATH</v>
          </cell>
          <cell r="M41" t="str">
            <v>SENIOR</v>
          </cell>
          <cell r="N41">
            <v>400</v>
          </cell>
        </row>
        <row r="42">
          <cell r="A42">
            <v>1213</v>
          </cell>
          <cell r="B42" t="str">
            <v>LAROSE</v>
          </cell>
          <cell r="C42" t="str">
            <v xml:space="preserve">Stewart </v>
          </cell>
          <cell r="D42" t="str">
            <v>M</v>
          </cell>
          <cell r="E42">
            <v>40154</v>
          </cell>
          <cell r="F42" t="str">
            <v>Govt Q. M2, Hugh Otter Barry St, Floreal</v>
          </cell>
          <cell r="G42">
            <v>59847978</v>
          </cell>
          <cell r="H42">
            <v>0</v>
          </cell>
          <cell r="I42" t="str">
            <v>james.larose@yahoo.com</v>
          </cell>
          <cell r="J42" t="str">
            <v>FLOREAL STARS AC</v>
          </cell>
          <cell r="K42" t="str">
            <v>CPE</v>
          </cell>
          <cell r="L42" t="str">
            <v>ATH</v>
          </cell>
          <cell r="M42" t="str">
            <v>U18</v>
          </cell>
          <cell r="N42">
            <v>200</v>
          </cell>
        </row>
        <row r="43">
          <cell r="A43">
            <v>1227</v>
          </cell>
          <cell r="B43" t="str">
            <v>ETWARY</v>
          </cell>
          <cell r="C43" t="str">
            <v xml:space="preserve">Satyam </v>
          </cell>
          <cell r="D43" t="str">
            <v>M</v>
          </cell>
          <cell r="E43">
            <v>35176</v>
          </cell>
          <cell r="F43" t="str">
            <v>Royal Road Mont Fertile, New Grove</v>
          </cell>
          <cell r="G43">
            <v>57907431</v>
          </cell>
          <cell r="H43">
            <v>0</v>
          </cell>
          <cell r="I43" t="str">
            <v>shivametwary55@gmail.com</v>
          </cell>
          <cell r="J43" t="str">
            <v>FLOREAL STARS AC</v>
          </cell>
          <cell r="K43" t="str">
            <v>CPE</v>
          </cell>
          <cell r="L43" t="str">
            <v>ATH</v>
          </cell>
          <cell r="M43" t="str">
            <v>SENIOR</v>
          </cell>
          <cell r="N43">
            <v>400</v>
          </cell>
        </row>
        <row r="44">
          <cell r="A44">
            <v>1231</v>
          </cell>
          <cell r="B44" t="str">
            <v>ALEXIS</v>
          </cell>
          <cell r="C44" t="str">
            <v>Michel S.</v>
          </cell>
          <cell r="D44" t="str">
            <v>M</v>
          </cell>
          <cell r="E44">
            <v>23275</v>
          </cell>
          <cell r="F44" t="str">
            <v>Block A6, Smf Quarters Vacoas</v>
          </cell>
          <cell r="G44">
            <v>57159226</v>
          </cell>
          <cell r="H44">
            <v>0</v>
          </cell>
          <cell r="I44" t="str">
            <v>sylvio4715@gmail.com</v>
          </cell>
          <cell r="J44" t="str">
            <v>FLOREAL STARS AC</v>
          </cell>
          <cell r="K44" t="str">
            <v>CPE</v>
          </cell>
          <cell r="L44" t="str">
            <v>ATH</v>
          </cell>
          <cell r="M44" t="str">
            <v>MASTERS</v>
          </cell>
          <cell r="N44">
            <v>600</v>
          </cell>
        </row>
        <row r="45">
          <cell r="A45">
            <v>1242</v>
          </cell>
          <cell r="B45" t="str">
            <v>BALISSON</v>
          </cell>
          <cell r="C45" t="str">
            <v xml:space="preserve">Leonna </v>
          </cell>
          <cell r="D45" t="str">
            <v>F</v>
          </cell>
          <cell r="E45">
            <v>40244</v>
          </cell>
          <cell r="F45" t="str">
            <v>Jasmin Lane, Louis De Rochecouste, F. Side</v>
          </cell>
          <cell r="G45">
            <v>59852681</v>
          </cell>
          <cell r="H45">
            <v>0</v>
          </cell>
          <cell r="I45">
            <v>0</v>
          </cell>
          <cell r="J45" t="str">
            <v>CUREPIPE HARLEM AC</v>
          </cell>
          <cell r="K45" t="str">
            <v>CPE</v>
          </cell>
          <cell r="L45" t="str">
            <v>ATH</v>
          </cell>
          <cell r="M45" t="str">
            <v>U18</v>
          </cell>
          <cell r="N45">
            <v>200</v>
          </cell>
        </row>
        <row r="46">
          <cell r="A46">
            <v>1244</v>
          </cell>
          <cell r="B46" t="str">
            <v xml:space="preserve">EMAMALLY </v>
          </cell>
          <cell r="C46" t="str">
            <v xml:space="preserve">Murielle </v>
          </cell>
          <cell r="D46" t="str">
            <v>F</v>
          </cell>
          <cell r="E46">
            <v>40320</v>
          </cell>
          <cell r="F46" t="str">
            <v>Winston Churchill St. Cité L'Oiseau</v>
          </cell>
          <cell r="G46">
            <v>58287692</v>
          </cell>
          <cell r="H46">
            <v>0</v>
          </cell>
          <cell r="I46" t="str">
            <v>corinnenjm04@yahoo.com</v>
          </cell>
          <cell r="J46" t="str">
            <v>CUREPIPE HARLEM AC</v>
          </cell>
          <cell r="K46" t="str">
            <v>CPE</v>
          </cell>
          <cell r="L46" t="str">
            <v>ATH</v>
          </cell>
          <cell r="M46" t="str">
            <v>U18</v>
          </cell>
          <cell r="N46">
            <v>200</v>
          </cell>
        </row>
        <row r="47">
          <cell r="A47">
            <v>1245</v>
          </cell>
          <cell r="B47" t="str">
            <v>MANAL</v>
          </cell>
          <cell r="C47" t="str">
            <v xml:space="preserve">Chloe </v>
          </cell>
          <cell r="D47" t="str">
            <v>F</v>
          </cell>
          <cell r="E47">
            <v>39580</v>
          </cell>
          <cell r="F47" t="str">
            <v>Blk B2, C. Dickens St. Cite L'Oiseau, Floreal</v>
          </cell>
          <cell r="G47">
            <v>58063296</v>
          </cell>
          <cell r="H47">
            <v>0</v>
          </cell>
          <cell r="I47" t="str">
            <v>chloemanal32@gmail.com</v>
          </cell>
          <cell r="J47" t="str">
            <v>CUREPIPE HARLEM AC</v>
          </cell>
          <cell r="K47" t="str">
            <v>CPE</v>
          </cell>
          <cell r="L47" t="str">
            <v>ATH</v>
          </cell>
          <cell r="M47" t="str">
            <v>U20</v>
          </cell>
          <cell r="N47">
            <v>300</v>
          </cell>
        </row>
        <row r="48">
          <cell r="A48">
            <v>1246</v>
          </cell>
          <cell r="B48" t="str">
            <v>AUNAY</v>
          </cell>
          <cell r="C48" t="str">
            <v>Thea</v>
          </cell>
          <cell r="D48" t="str">
            <v>F</v>
          </cell>
          <cell r="E48">
            <v>39592</v>
          </cell>
          <cell r="F48" t="str">
            <v>Blk A4, R. Burns, C. L'Oiseaux, Floreal</v>
          </cell>
          <cell r="G48">
            <v>57310161</v>
          </cell>
          <cell r="H48">
            <v>0</v>
          </cell>
          <cell r="I48" t="str">
            <v>dimitryplacatour@gmail.com</v>
          </cell>
          <cell r="J48" t="str">
            <v>CUREPIPE HARLEM AC</v>
          </cell>
          <cell r="K48" t="str">
            <v>CPE</v>
          </cell>
          <cell r="L48" t="str">
            <v>ATH</v>
          </cell>
          <cell r="M48" t="str">
            <v>U20</v>
          </cell>
          <cell r="N48">
            <v>300</v>
          </cell>
        </row>
        <row r="49">
          <cell r="A49">
            <v>1248</v>
          </cell>
          <cell r="B49" t="str">
            <v>AZA</v>
          </cell>
          <cell r="C49" t="str">
            <v>Gamaliel</v>
          </cell>
          <cell r="D49" t="str">
            <v>M</v>
          </cell>
          <cell r="E49">
            <v>41770</v>
          </cell>
          <cell r="F49" t="str">
            <v>Nhdc C03 Cite Malherbes, Curepipe</v>
          </cell>
          <cell r="G49">
            <v>57076740</v>
          </cell>
          <cell r="H49">
            <v>0</v>
          </cell>
          <cell r="I49" t="str">
            <v>sandrabienaime0293@gmail.com</v>
          </cell>
          <cell r="J49" t="str">
            <v>CUREPIPE HARLEM AC</v>
          </cell>
          <cell r="K49" t="str">
            <v>CPE</v>
          </cell>
          <cell r="L49" t="str">
            <v>ATH</v>
          </cell>
          <cell r="M49" t="str">
            <v>U14</v>
          </cell>
          <cell r="N49">
            <v>150</v>
          </cell>
        </row>
        <row r="50">
          <cell r="A50">
            <v>1249</v>
          </cell>
          <cell r="B50" t="str">
            <v>HURPAUL</v>
          </cell>
          <cell r="C50" t="str">
            <v>Aimery</v>
          </cell>
          <cell r="D50" t="str">
            <v>M</v>
          </cell>
          <cell r="E50">
            <v>41781</v>
          </cell>
          <cell r="F50" t="str">
            <v>Rue Daruty De Grandpre, Curepipe</v>
          </cell>
          <cell r="G50">
            <v>57219121</v>
          </cell>
          <cell r="H50">
            <v>0</v>
          </cell>
          <cell r="I50" t="str">
            <v>laura.hurpaul@gmail.com</v>
          </cell>
          <cell r="J50" t="str">
            <v>CUREPIPE HARLEM AC</v>
          </cell>
          <cell r="K50" t="str">
            <v>CPE</v>
          </cell>
          <cell r="L50" t="str">
            <v>ATH</v>
          </cell>
          <cell r="M50" t="str">
            <v>U14</v>
          </cell>
          <cell r="N50">
            <v>150</v>
          </cell>
        </row>
        <row r="51">
          <cell r="A51">
            <v>1250</v>
          </cell>
          <cell r="B51" t="str">
            <v xml:space="preserve">MOUTOU </v>
          </cell>
          <cell r="C51" t="str">
            <v xml:space="preserve">Jeffrey </v>
          </cell>
          <cell r="D51" t="str">
            <v>M</v>
          </cell>
          <cell r="E51">
            <v>40588</v>
          </cell>
          <cell r="F51" t="str">
            <v>8 Rue Avrillon, Morc. Raffray, Curepipe</v>
          </cell>
          <cell r="G51">
            <v>57778895</v>
          </cell>
          <cell r="H51">
            <v>0</v>
          </cell>
          <cell r="I51">
            <v>0</v>
          </cell>
          <cell r="J51" t="str">
            <v>CUREPIPE HARLEM AC</v>
          </cell>
          <cell r="K51" t="str">
            <v>CPE</v>
          </cell>
          <cell r="L51" t="str">
            <v>ATH</v>
          </cell>
          <cell r="M51" t="str">
            <v>U16</v>
          </cell>
          <cell r="N51">
            <v>150</v>
          </cell>
        </row>
        <row r="52">
          <cell r="A52">
            <v>1252</v>
          </cell>
          <cell r="B52" t="str">
            <v>GOOLAMALEE</v>
          </cell>
          <cell r="C52" t="str">
            <v>Deon</v>
          </cell>
          <cell r="D52" t="str">
            <v>M</v>
          </cell>
          <cell r="E52">
            <v>40073</v>
          </cell>
          <cell r="F52" t="str">
            <v>Rue Commerson, Curepipe</v>
          </cell>
          <cell r="G52">
            <v>57100773</v>
          </cell>
          <cell r="H52">
            <v>0</v>
          </cell>
          <cell r="I52" t="str">
            <v>deon78938@gmail.com</v>
          </cell>
          <cell r="J52" t="str">
            <v>CUREPIPE HARLEM AC</v>
          </cell>
          <cell r="K52" t="str">
            <v>CPE</v>
          </cell>
          <cell r="L52" t="str">
            <v>ATH</v>
          </cell>
          <cell r="M52" t="str">
            <v>U18</v>
          </cell>
          <cell r="N52">
            <v>200</v>
          </cell>
        </row>
        <row r="53">
          <cell r="A53">
            <v>1253</v>
          </cell>
          <cell r="B53" t="str">
            <v>MOONSAMY</v>
          </cell>
          <cell r="C53" t="str">
            <v xml:space="preserve">William </v>
          </cell>
          <cell r="D53" t="str">
            <v>M</v>
          </cell>
          <cell r="E53">
            <v>40146</v>
          </cell>
          <cell r="F53" t="str">
            <v>Hardline St Robinson,  Curepipe</v>
          </cell>
          <cell r="G53">
            <v>57950124</v>
          </cell>
          <cell r="H53">
            <v>0</v>
          </cell>
          <cell r="I53" t="str">
            <v>jeanclaudemoonsamy@gmail.com</v>
          </cell>
          <cell r="J53" t="str">
            <v>CUREPIPE HARLEM AC</v>
          </cell>
          <cell r="K53" t="str">
            <v>CPE</v>
          </cell>
          <cell r="L53" t="str">
            <v>ATH</v>
          </cell>
          <cell r="M53" t="str">
            <v>U18</v>
          </cell>
          <cell r="N53">
            <v>200</v>
          </cell>
        </row>
        <row r="54">
          <cell r="A54">
            <v>1254</v>
          </cell>
          <cell r="B54" t="str">
            <v>CHINIAH</v>
          </cell>
          <cell r="C54" t="str">
            <v xml:space="preserve">Kyel </v>
          </cell>
          <cell r="D54" t="str">
            <v>M</v>
          </cell>
          <cell r="E54">
            <v>39690</v>
          </cell>
          <cell r="F54" t="str">
            <v>Cite De Versailles, Forest-Side</v>
          </cell>
          <cell r="G54">
            <v>57144950</v>
          </cell>
          <cell r="H54">
            <v>0</v>
          </cell>
          <cell r="I54">
            <v>0</v>
          </cell>
          <cell r="J54" t="str">
            <v>CUREPIPE HARLEM AC</v>
          </cell>
          <cell r="K54" t="str">
            <v>CPE</v>
          </cell>
          <cell r="L54" t="str">
            <v>ATH</v>
          </cell>
          <cell r="M54" t="str">
            <v>U20</v>
          </cell>
          <cell r="N54">
            <v>300</v>
          </cell>
        </row>
        <row r="55">
          <cell r="A55">
            <v>1255</v>
          </cell>
          <cell r="B55" t="str">
            <v>MARIE LOUISE</v>
          </cell>
          <cell r="C55" t="str">
            <v xml:space="preserve">Shane </v>
          </cell>
          <cell r="D55" t="str">
            <v>M</v>
          </cell>
          <cell r="E55">
            <v>39202</v>
          </cell>
          <cell r="F55" t="str">
            <v>Ollite Lane, Camp Caval, Curepipe</v>
          </cell>
          <cell r="G55">
            <v>59265147</v>
          </cell>
          <cell r="H55">
            <v>0</v>
          </cell>
          <cell r="I55">
            <v>0</v>
          </cell>
          <cell r="J55" t="str">
            <v>CUREPIPE HARLEM AC</v>
          </cell>
          <cell r="K55" t="str">
            <v>CPE</v>
          </cell>
          <cell r="L55" t="str">
            <v>ATH</v>
          </cell>
          <cell r="M55" t="str">
            <v>U20</v>
          </cell>
          <cell r="N55">
            <v>300</v>
          </cell>
        </row>
        <row r="56">
          <cell r="A56">
            <v>1260</v>
          </cell>
          <cell r="B56" t="str">
            <v>ROSETTE</v>
          </cell>
          <cell r="C56" t="str">
            <v>Damien</v>
          </cell>
          <cell r="D56" t="str">
            <v>M</v>
          </cell>
          <cell r="E56">
            <v>38215</v>
          </cell>
          <cell r="F56" t="str">
            <v>F8, Cite Atlee, Forest-Side</v>
          </cell>
          <cell r="G56">
            <v>54781035</v>
          </cell>
          <cell r="H56" t="str">
            <v>R1608040130404</v>
          </cell>
          <cell r="I56" t="str">
            <v>damienrosette07@gmail.com</v>
          </cell>
          <cell r="J56" t="str">
            <v>CUREPIPE HARLEM AC</v>
          </cell>
          <cell r="K56" t="str">
            <v>CPE</v>
          </cell>
          <cell r="L56" t="str">
            <v>ATH</v>
          </cell>
          <cell r="M56" t="str">
            <v>SENIOR</v>
          </cell>
          <cell r="N56">
            <v>400</v>
          </cell>
        </row>
        <row r="57">
          <cell r="A57">
            <v>1262</v>
          </cell>
          <cell r="B57" t="str">
            <v>ECUMOIRE</v>
          </cell>
          <cell r="C57" t="str">
            <v>Brigitte</v>
          </cell>
          <cell r="D57" t="str">
            <v>F</v>
          </cell>
          <cell r="E57">
            <v>22573</v>
          </cell>
          <cell r="F57" t="str">
            <v>11 Rue B. De St Pierre, Malherbes B, Cpe</v>
          </cell>
          <cell r="G57">
            <v>57328324</v>
          </cell>
          <cell r="H57" t="str">
            <v>D191061291999E</v>
          </cell>
          <cell r="I57" t="str">
            <v>brigitteecumoire1910@gmail.com</v>
          </cell>
          <cell r="J57" t="str">
            <v>CUREPIPE HARLEM AC</v>
          </cell>
          <cell r="K57" t="str">
            <v>CPE</v>
          </cell>
          <cell r="L57" t="str">
            <v>COA</v>
          </cell>
          <cell r="M57" t="str">
            <v>N/APP</v>
          </cell>
          <cell r="N57">
            <v>600</v>
          </cell>
        </row>
        <row r="58">
          <cell r="A58">
            <v>1263</v>
          </cell>
          <cell r="B58" t="str">
            <v>ECUMOIRE</v>
          </cell>
          <cell r="C58" t="str">
            <v xml:space="preserve">Laval </v>
          </cell>
          <cell r="D58" t="str">
            <v>M</v>
          </cell>
          <cell r="E58">
            <v>22198</v>
          </cell>
          <cell r="F58" t="str">
            <v>11 Rue B. De St Pierre, Malherbes B, Cpe</v>
          </cell>
          <cell r="G58">
            <v>57825492</v>
          </cell>
          <cell r="H58" t="str">
            <v>E011060291819F</v>
          </cell>
          <cell r="I58" t="str">
            <v>gerard97440@icloud.com</v>
          </cell>
          <cell r="J58" t="str">
            <v>CUREPIPE HARLEM AC</v>
          </cell>
          <cell r="K58" t="str">
            <v>CPE</v>
          </cell>
          <cell r="L58" t="str">
            <v>COA</v>
          </cell>
          <cell r="M58" t="str">
            <v>N/APP</v>
          </cell>
          <cell r="N58">
            <v>600</v>
          </cell>
        </row>
        <row r="59">
          <cell r="A59">
            <v>1264</v>
          </cell>
          <cell r="B59" t="str">
            <v>ECUMOIRE</v>
          </cell>
          <cell r="C59" t="str">
            <v>A-Claire</v>
          </cell>
          <cell r="D59" t="str">
            <v>F</v>
          </cell>
          <cell r="E59">
            <v>35589</v>
          </cell>
          <cell r="F59" t="str">
            <v>11 Rue B. De St Pierre Malherbes B, Cpe</v>
          </cell>
          <cell r="G59">
            <v>57384011</v>
          </cell>
          <cell r="H59" t="str">
            <v>E0806973002697</v>
          </cell>
          <cell r="I59" t="str">
            <v>anne-claireecumoire@gmail.com</v>
          </cell>
          <cell r="J59" t="str">
            <v>CUREPIPE HARLEM AC</v>
          </cell>
          <cell r="K59" t="str">
            <v>CPE</v>
          </cell>
          <cell r="L59" t="str">
            <v>NTO</v>
          </cell>
          <cell r="M59" t="str">
            <v>N/APP</v>
          </cell>
          <cell r="N59">
            <v>600</v>
          </cell>
        </row>
        <row r="60">
          <cell r="A60">
            <v>1265</v>
          </cell>
          <cell r="B60" t="str">
            <v>ECUMOIRE</v>
          </cell>
          <cell r="C60" t="str">
            <v>Evelyn</v>
          </cell>
          <cell r="D60" t="str">
            <v>F</v>
          </cell>
          <cell r="E60">
            <v>31743</v>
          </cell>
          <cell r="F60" t="str">
            <v>11 Rue B. De St Pierre, Malherbes B, Cpe</v>
          </cell>
          <cell r="G60">
            <v>57555853</v>
          </cell>
          <cell r="H60" t="str">
            <v>E2711863045334</v>
          </cell>
          <cell r="I60" t="str">
            <v>eve2786@outlook.com</v>
          </cell>
          <cell r="J60" t="str">
            <v>CUREPIPE HARLEM AC</v>
          </cell>
          <cell r="K60" t="str">
            <v>CPE</v>
          </cell>
          <cell r="L60" t="str">
            <v>RAD</v>
          </cell>
          <cell r="M60" t="str">
            <v>N/APP</v>
          </cell>
          <cell r="N60">
            <v>600</v>
          </cell>
        </row>
        <row r="61">
          <cell r="A61">
            <v>1266</v>
          </cell>
          <cell r="B61" t="str">
            <v>CROUCHE</v>
          </cell>
          <cell r="C61" t="str">
            <v xml:space="preserve">Vincent </v>
          </cell>
          <cell r="D61" t="str">
            <v>M</v>
          </cell>
          <cell r="E61">
            <v>30670</v>
          </cell>
          <cell r="F61" t="str">
            <v>11 Rue B. De St Pierre, Malherbes B, Cpe</v>
          </cell>
          <cell r="G61">
            <v>57020848</v>
          </cell>
          <cell r="H61" t="str">
            <v>C20128313025C</v>
          </cell>
          <cell r="I61" t="str">
            <v>vincent.crouche@yahoo.com</v>
          </cell>
          <cell r="J61" t="str">
            <v>CUREPIPE HARLEM AC</v>
          </cell>
          <cell r="K61" t="str">
            <v>CPE</v>
          </cell>
          <cell r="L61" t="str">
            <v>RAD</v>
          </cell>
          <cell r="M61" t="str">
            <v>N/APP</v>
          </cell>
          <cell r="N61">
            <v>600</v>
          </cell>
        </row>
        <row r="62">
          <cell r="A62">
            <v>1267</v>
          </cell>
          <cell r="B62" t="str">
            <v>ALLADEE</v>
          </cell>
          <cell r="C62" t="str">
            <v>Ilan</v>
          </cell>
          <cell r="D62" t="str">
            <v>M</v>
          </cell>
          <cell r="E62">
            <v>41410</v>
          </cell>
          <cell r="F62" t="str">
            <v>27, Ave Des Marlins, Tamarin</v>
          </cell>
          <cell r="G62" t="str">
            <v>5257-0049</v>
          </cell>
          <cell r="H62">
            <v>0</v>
          </cell>
          <cell r="I62" t="str">
            <v>shalini.alladee@gmail.com</v>
          </cell>
          <cell r="J62" t="str">
            <v>ADONAI CANDOS AC</v>
          </cell>
          <cell r="K62" t="str">
            <v>QB</v>
          </cell>
          <cell r="L62" t="str">
            <v>ATH</v>
          </cell>
          <cell r="M62" t="str">
            <v>U14</v>
          </cell>
          <cell r="N62">
            <v>150</v>
          </cell>
        </row>
        <row r="63">
          <cell r="A63">
            <v>1268</v>
          </cell>
          <cell r="B63" t="str">
            <v>ALLADEE</v>
          </cell>
          <cell r="C63" t="str">
            <v>Luca </v>
          </cell>
          <cell r="D63" t="str">
            <v>M</v>
          </cell>
          <cell r="E63">
            <v>42560</v>
          </cell>
          <cell r="F63" t="str">
            <v>27, Ave Des Marlins, Tamarin</v>
          </cell>
          <cell r="G63" t="str">
            <v>5257-0049</v>
          </cell>
          <cell r="H63">
            <v>0</v>
          </cell>
          <cell r="I63" t="str">
            <v>shalini.alladee@gmail.com</v>
          </cell>
          <cell r="J63" t="str">
            <v>ADONAI CANDOS AC</v>
          </cell>
          <cell r="K63" t="str">
            <v>QB</v>
          </cell>
          <cell r="L63" t="str">
            <v>ATH</v>
          </cell>
          <cell r="M63" t="str">
            <v>U12</v>
          </cell>
          <cell r="N63">
            <v>100</v>
          </cell>
        </row>
        <row r="64">
          <cell r="A64">
            <v>1270</v>
          </cell>
          <cell r="B64" t="str">
            <v>BERTHELOT</v>
          </cell>
          <cell r="C64" t="str">
            <v>Adryaan</v>
          </cell>
          <cell r="D64" t="str">
            <v>M</v>
          </cell>
          <cell r="E64">
            <v>43120</v>
          </cell>
          <cell r="F64" t="str">
            <v xml:space="preserve">Rés. Mère Thérésa, Triolet </v>
          </cell>
          <cell r="G64">
            <v>57763256</v>
          </cell>
          <cell r="H64">
            <v>0</v>
          </cell>
          <cell r="I64">
            <v>0</v>
          </cell>
          <cell r="J64" t="str">
            <v>LE HOCHET AC</v>
          </cell>
          <cell r="K64" t="str">
            <v>PAMP</v>
          </cell>
          <cell r="L64" t="str">
            <v>ATH</v>
          </cell>
          <cell r="M64" t="str">
            <v>U10</v>
          </cell>
          <cell r="N64">
            <v>100</v>
          </cell>
        </row>
        <row r="65">
          <cell r="A65">
            <v>1272</v>
          </cell>
          <cell r="B65" t="str">
            <v>ARSENIUS</v>
          </cell>
          <cell r="C65" t="str">
            <v>Larissa</v>
          </cell>
          <cell r="D65" t="str">
            <v>F</v>
          </cell>
          <cell r="E65">
            <v>39057</v>
          </cell>
          <cell r="F65" t="str">
            <v xml:space="preserve">9,Impasse Rouillard Baie Du Tombeau </v>
          </cell>
          <cell r="G65">
            <v>59305379</v>
          </cell>
          <cell r="H65">
            <v>0</v>
          </cell>
          <cell r="I65">
            <v>0</v>
          </cell>
          <cell r="J65" t="str">
            <v>LE HOCHET AC</v>
          </cell>
          <cell r="K65" t="str">
            <v>PAMP</v>
          </cell>
          <cell r="L65" t="str">
            <v>ATH</v>
          </cell>
          <cell r="M65" t="str">
            <v>SENIOR</v>
          </cell>
          <cell r="N65">
            <v>400</v>
          </cell>
        </row>
        <row r="66">
          <cell r="A66">
            <v>1280</v>
          </cell>
          <cell r="B66" t="str">
            <v>PHILIO</v>
          </cell>
          <cell r="C66" t="str">
            <v>Jeremy</v>
          </cell>
          <cell r="D66" t="str">
            <v>M</v>
          </cell>
          <cell r="E66">
            <v>38889</v>
          </cell>
          <cell r="F66" t="str">
            <v>Rue Capitaine, Cité Briqueterie, Ste. Croix</v>
          </cell>
          <cell r="G66">
            <v>59316016</v>
          </cell>
          <cell r="H66">
            <v>0</v>
          </cell>
          <cell r="I66">
            <v>0</v>
          </cell>
          <cell r="J66" t="str">
            <v>LE HOCHET AC</v>
          </cell>
          <cell r="K66" t="str">
            <v>PAMP</v>
          </cell>
          <cell r="L66" t="str">
            <v>ATH</v>
          </cell>
          <cell r="M66" t="str">
            <v>SENIOR</v>
          </cell>
          <cell r="N66">
            <v>400</v>
          </cell>
        </row>
        <row r="67">
          <cell r="A67">
            <v>1284</v>
          </cell>
          <cell r="B67" t="str">
            <v>BERTHELOT</v>
          </cell>
          <cell r="C67" t="str">
            <v>Adryel</v>
          </cell>
          <cell r="D67" t="str">
            <v>M</v>
          </cell>
          <cell r="E67">
            <v>40677</v>
          </cell>
          <cell r="F67" t="str">
            <v>No 14 Res. Mere Theresa, Triolet</v>
          </cell>
          <cell r="G67">
            <v>57763256</v>
          </cell>
          <cell r="H67">
            <v>0</v>
          </cell>
          <cell r="I67">
            <v>0</v>
          </cell>
          <cell r="J67" t="str">
            <v>LE HOCHET AC</v>
          </cell>
          <cell r="K67" t="str">
            <v>PAMP</v>
          </cell>
          <cell r="L67" t="str">
            <v>ATH</v>
          </cell>
          <cell r="M67" t="str">
            <v>U16</v>
          </cell>
          <cell r="N67">
            <v>150</v>
          </cell>
        </row>
        <row r="68">
          <cell r="A68">
            <v>1289</v>
          </cell>
          <cell r="B68" t="str">
            <v>BRASSE</v>
          </cell>
          <cell r="C68" t="str">
            <v>Mykki</v>
          </cell>
          <cell r="D68" t="str">
            <v>M</v>
          </cell>
          <cell r="E68">
            <v>40146</v>
          </cell>
          <cell r="F68" t="str">
            <v>D02 Nhdc, Terre Rouge</v>
          </cell>
          <cell r="G68">
            <v>54774530</v>
          </cell>
          <cell r="H68">
            <v>0</v>
          </cell>
          <cell r="I68">
            <v>0</v>
          </cell>
          <cell r="J68" t="str">
            <v>LE HOCHET AC</v>
          </cell>
          <cell r="K68" t="str">
            <v>PAMP</v>
          </cell>
          <cell r="L68" t="str">
            <v>ATH</v>
          </cell>
          <cell r="M68" t="str">
            <v>U18</v>
          </cell>
          <cell r="N68">
            <v>200</v>
          </cell>
        </row>
        <row r="69">
          <cell r="A69">
            <v>1291</v>
          </cell>
          <cell r="B69" t="str">
            <v>LEOPOLD</v>
          </cell>
          <cell r="C69" t="str">
            <v>Timeo</v>
          </cell>
          <cell r="D69" t="str">
            <v>M</v>
          </cell>
          <cell r="E69">
            <v>41289</v>
          </cell>
          <cell r="F69" t="str">
            <v>Nhdc C04, Terre Rouge</v>
          </cell>
          <cell r="G69">
            <v>57959652</v>
          </cell>
          <cell r="H69">
            <v>0</v>
          </cell>
          <cell r="I69">
            <v>0</v>
          </cell>
          <cell r="J69" t="str">
            <v>LE HOCHET AC</v>
          </cell>
          <cell r="K69" t="str">
            <v>PAMP</v>
          </cell>
          <cell r="L69" t="str">
            <v>ATH</v>
          </cell>
          <cell r="M69" t="str">
            <v>U14</v>
          </cell>
          <cell r="N69">
            <v>150</v>
          </cell>
        </row>
        <row r="70">
          <cell r="A70">
            <v>1293</v>
          </cell>
          <cell r="B70" t="str">
            <v>PETIT</v>
          </cell>
          <cell r="C70" t="str">
            <v>Clyvan</v>
          </cell>
          <cell r="D70" t="str">
            <v>M</v>
          </cell>
          <cell r="E70">
            <v>32100</v>
          </cell>
          <cell r="F70" t="str">
            <v>H24, Rue Des Vignes, B. Du Tombeau</v>
          </cell>
          <cell r="G70">
            <v>54910865</v>
          </cell>
          <cell r="H70" t="str">
            <v>P1911873841236</v>
          </cell>
          <cell r="I70" t="str">
            <v>championpetit2017@gmail.com</v>
          </cell>
          <cell r="J70" t="str">
            <v>LE HOCHET AC</v>
          </cell>
          <cell r="K70" t="str">
            <v>PAMP</v>
          </cell>
          <cell r="L70" t="str">
            <v>ATH</v>
          </cell>
          <cell r="M70" t="str">
            <v>MASTERS</v>
          </cell>
          <cell r="N70">
            <v>600</v>
          </cell>
        </row>
        <row r="71">
          <cell r="A71">
            <v>1294</v>
          </cell>
          <cell r="B71" t="str">
            <v>LEROND</v>
          </cell>
          <cell r="C71" t="str">
            <v>Tyra</v>
          </cell>
          <cell r="D71" t="str">
            <v>F</v>
          </cell>
          <cell r="E71">
            <v>42177</v>
          </cell>
          <cell r="F71" t="str">
            <v>H3 Pavillion St.,Cité Illois B. Du Tombeau</v>
          </cell>
          <cell r="G71">
            <v>0</v>
          </cell>
          <cell r="H71">
            <v>0</v>
          </cell>
          <cell r="I71">
            <v>0</v>
          </cell>
          <cell r="J71" t="str">
            <v>LE HOCHET AC</v>
          </cell>
          <cell r="K71" t="str">
            <v>PAMP</v>
          </cell>
          <cell r="L71" t="str">
            <v>ATH</v>
          </cell>
          <cell r="M71" t="str">
            <v>U12</v>
          </cell>
          <cell r="N71">
            <v>100</v>
          </cell>
        </row>
        <row r="72">
          <cell r="A72">
            <v>1295</v>
          </cell>
          <cell r="B72" t="str">
            <v>LEROND</v>
          </cell>
          <cell r="C72" t="str">
            <v>Tyron</v>
          </cell>
          <cell r="D72" t="str">
            <v>M</v>
          </cell>
          <cell r="E72">
            <v>42586</v>
          </cell>
          <cell r="F72" t="str">
            <v>H3 Pavillion St.,Cité Illois B. Du Tombeau</v>
          </cell>
          <cell r="G72">
            <v>0</v>
          </cell>
          <cell r="H72">
            <v>0</v>
          </cell>
          <cell r="I72">
            <v>0</v>
          </cell>
          <cell r="J72" t="str">
            <v>LE HOCHET AC</v>
          </cell>
          <cell r="K72" t="str">
            <v>PAMP</v>
          </cell>
          <cell r="L72" t="str">
            <v>ATH</v>
          </cell>
          <cell r="M72" t="str">
            <v>U12</v>
          </cell>
          <cell r="N72">
            <v>100</v>
          </cell>
        </row>
        <row r="73">
          <cell r="A73">
            <v>1300</v>
          </cell>
          <cell r="B73" t="str">
            <v>FRA</v>
          </cell>
          <cell r="C73" t="str">
            <v>Janot</v>
          </cell>
          <cell r="D73" t="str">
            <v>M</v>
          </cell>
          <cell r="E73">
            <v>29639</v>
          </cell>
          <cell r="F73" t="str">
            <v xml:space="preserve">Mhc B74, Le Hochet, Terre Rouge </v>
          </cell>
          <cell r="G73">
            <v>57988433</v>
          </cell>
          <cell r="H73" t="str">
            <v>F2202814609064</v>
          </cell>
          <cell r="I73" t="str">
            <v xml:space="preserve">janotfra222@gmail.com </v>
          </cell>
          <cell r="J73" t="str">
            <v>LE HOCHET AC</v>
          </cell>
          <cell r="K73" t="str">
            <v>PAMP</v>
          </cell>
          <cell r="L73" t="str">
            <v>COA</v>
          </cell>
          <cell r="M73" t="str">
            <v>N/APP</v>
          </cell>
          <cell r="N73">
            <v>600</v>
          </cell>
        </row>
        <row r="74">
          <cell r="A74">
            <v>1301</v>
          </cell>
          <cell r="B74" t="str">
            <v>FRA</v>
          </cell>
          <cell r="C74" t="str">
            <v xml:space="preserve">Christianne </v>
          </cell>
          <cell r="D74" t="str">
            <v>F</v>
          </cell>
          <cell r="E74">
            <v>29844</v>
          </cell>
          <cell r="F74" t="str">
            <v xml:space="preserve">Mhc B74, Le Hochet, Terre Rouge </v>
          </cell>
          <cell r="G74" t="str">
            <v>57036137</v>
          </cell>
          <cell r="H74" t="str">
            <v>R1509814604717</v>
          </cell>
          <cell r="I74" t="str">
            <v>christiannefra222@gmail.com</v>
          </cell>
          <cell r="J74" t="str">
            <v>LE HOCHET AC</v>
          </cell>
          <cell r="K74" t="str">
            <v>PAMP</v>
          </cell>
          <cell r="L74" t="str">
            <v>COA</v>
          </cell>
          <cell r="M74" t="str">
            <v>N/APP</v>
          </cell>
          <cell r="N74">
            <v>600</v>
          </cell>
        </row>
        <row r="75">
          <cell r="A75">
            <v>1302</v>
          </cell>
          <cell r="B75" t="str">
            <v>FRA</v>
          </cell>
          <cell r="C75" t="str">
            <v>Oliver</v>
          </cell>
          <cell r="D75" t="str">
            <v>M</v>
          </cell>
          <cell r="E75">
            <v>38480</v>
          </cell>
          <cell r="F75" t="str">
            <v xml:space="preserve">Mhc B74, Le Hochet, Terre Rouge </v>
          </cell>
          <cell r="G75">
            <v>59829402</v>
          </cell>
          <cell r="H75" t="str">
            <v>F0805050076344</v>
          </cell>
          <cell r="I75" t="str">
            <v xml:space="preserve">oliverfra0805@gmail.com </v>
          </cell>
          <cell r="J75" t="str">
            <v>LE HOCHET AC</v>
          </cell>
          <cell r="K75" t="str">
            <v>PAMP</v>
          </cell>
          <cell r="L75" t="str">
            <v>ATH</v>
          </cell>
          <cell r="M75" t="str">
            <v>SENIOR</v>
          </cell>
          <cell r="N75">
            <v>400</v>
          </cell>
        </row>
        <row r="76">
          <cell r="A76">
            <v>1303</v>
          </cell>
          <cell r="B76" t="str">
            <v>FRA</v>
          </cell>
          <cell r="C76" t="str">
            <v>Darius</v>
          </cell>
          <cell r="D76" t="str">
            <v>M</v>
          </cell>
          <cell r="E76">
            <v>39383</v>
          </cell>
          <cell r="F76" t="str">
            <v xml:space="preserve">Mhc B74, Le Hochet, Terre Rouge </v>
          </cell>
          <cell r="G76">
            <v>59066163</v>
          </cell>
          <cell r="H76" t="str">
            <v>F2810070148658</v>
          </cell>
          <cell r="I76" t="str">
            <v xml:space="preserve">dariusfra2810@gmail.com </v>
          </cell>
          <cell r="J76" t="str">
            <v>LE HOCHET AC</v>
          </cell>
          <cell r="K76" t="str">
            <v>PAMP</v>
          </cell>
          <cell r="L76" t="str">
            <v>ATH</v>
          </cell>
          <cell r="M76" t="str">
            <v>U20</v>
          </cell>
          <cell r="N76">
            <v>300</v>
          </cell>
        </row>
        <row r="77">
          <cell r="A77">
            <v>1304</v>
          </cell>
          <cell r="B77" t="str">
            <v>CLOVIS</v>
          </cell>
          <cell r="C77" t="str">
            <v xml:space="preserve">Prinncesska </v>
          </cell>
          <cell r="D77" t="str">
            <v>F</v>
          </cell>
          <cell r="E77">
            <v>39801</v>
          </cell>
          <cell r="F77" t="str">
            <v>Chemin Muslim, Pte Aux Piments</v>
          </cell>
          <cell r="G77">
            <v>54841531</v>
          </cell>
          <cell r="H77" t="str">
            <v>C191208000137E</v>
          </cell>
          <cell r="I77" t="str">
            <v>josiqueperticot2508@gmail.com</v>
          </cell>
          <cell r="J77" t="str">
            <v>LE HOCHET AC</v>
          </cell>
          <cell r="K77" t="str">
            <v>PAMP</v>
          </cell>
          <cell r="L77" t="str">
            <v>ATH</v>
          </cell>
          <cell r="M77" t="str">
            <v>U20</v>
          </cell>
          <cell r="N77">
            <v>300</v>
          </cell>
        </row>
        <row r="78">
          <cell r="A78">
            <v>1305</v>
          </cell>
          <cell r="B78" t="str">
            <v>LOUISE</v>
          </cell>
          <cell r="C78" t="str">
            <v>Magalie</v>
          </cell>
          <cell r="D78" t="str">
            <v>F</v>
          </cell>
          <cell r="E78">
            <v>30410</v>
          </cell>
          <cell r="F78" t="str">
            <v xml:space="preserve">160,Morc Maison Blanche, Pamplemousses </v>
          </cell>
          <cell r="G78">
            <v>54288804</v>
          </cell>
          <cell r="H78" t="str">
            <v>L040483380907F</v>
          </cell>
          <cell r="I78">
            <v>0</v>
          </cell>
          <cell r="J78" t="str">
            <v>LE HOCHET AC</v>
          </cell>
          <cell r="K78" t="str">
            <v>PAMP</v>
          </cell>
          <cell r="L78" t="str">
            <v>ATH</v>
          </cell>
          <cell r="M78" t="str">
            <v>MASTERS</v>
          </cell>
          <cell r="N78">
            <v>600</v>
          </cell>
        </row>
        <row r="79">
          <cell r="A79">
            <v>1306</v>
          </cell>
          <cell r="B79" t="str">
            <v>LOUISE</v>
          </cell>
          <cell r="C79" t="str">
            <v>Didier</v>
          </cell>
          <cell r="D79" t="str">
            <v>M</v>
          </cell>
          <cell r="E79">
            <v>29219</v>
          </cell>
          <cell r="F79" t="str">
            <v xml:space="preserve">160,Morc Maison Blanche, Pamplemousses </v>
          </cell>
          <cell r="G79">
            <v>59730057</v>
          </cell>
          <cell r="H79" t="str">
            <v>L301279380387B</v>
          </cell>
          <cell r="I79">
            <v>0</v>
          </cell>
          <cell r="J79" t="str">
            <v>LE HOCHET AC</v>
          </cell>
          <cell r="K79" t="str">
            <v>PAMP</v>
          </cell>
          <cell r="L79" t="str">
            <v>ATH</v>
          </cell>
          <cell r="M79" t="str">
            <v>MASTERS</v>
          </cell>
          <cell r="N79">
            <v>600</v>
          </cell>
        </row>
        <row r="80">
          <cell r="A80">
            <v>1307</v>
          </cell>
          <cell r="B80" t="str">
            <v>LOUISE</v>
          </cell>
          <cell r="C80" t="str">
            <v>Jaden</v>
          </cell>
          <cell r="D80" t="str">
            <v>M</v>
          </cell>
          <cell r="E80">
            <v>41889</v>
          </cell>
          <cell r="F80" t="str">
            <v xml:space="preserve">160,Morc Maison Blanche, Pamplemousses </v>
          </cell>
          <cell r="G80">
            <v>54288804</v>
          </cell>
          <cell r="H80" t="str">
            <v>L0709140095676</v>
          </cell>
          <cell r="I80">
            <v>0</v>
          </cell>
          <cell r="J80" t="str">
            <v>LE HOCHET AC</v>
          </cell>
          <cell r="K80" t="str">
            <v>PAMP</v>
          </cell>
          <cell r="L80" t="str">
            <v>ATH</v>
          </cell>
          <cell r="M80" t="str">
            <v>U14</v>
          </cell>
          <cell r="N80">
            <v>150</v>
          </cell>
        </row>
        <row r="81">
          <cell r="A81">
            <v>1308</v>
          </cell>
          <cell r="B81" t="str">
            <v>LOUISE</v>
          </cell>
          <cell r="C81" t="str">
            <v>Micah</v>
          </cell>
          <cell r="D81" t="str">
            <v>M</v>
          </cell>
          <cell r="E81">
            <v>42513</v>
          </cell>
          <cell r="F81" t="str">
            <v xml:space="preserve">160,Morc Maison Blanche, Pamplemousses </v>
          </cell>
          <cell r="G81">
            <v>59730057</v>
          </cell>
          <cell r="H81">
            <v>0</v>
          </cell>
          <cell r="I81">
            <v>0</v>
          </cell>
          <cell r="J81" t="str">
            <v>LE HOCHET AC</v>
          </cell>
          <cell r="K81" t="str">
            <v>PAMP</v>
          </cell>
          <cell r="L81" t="str">
            <v>ATH</v>
          </cell>
          <cell r="M81" t="str">
            <v>U12</v>
          </cell>
          <cell r="N81">
            <v>100</v>
          </cell>
        </row>
        <row r="82">
          <cell r="A82">
            <v>1309</v>
          </cell>
          <cell r="B82" t="str">
            <v>MALLET</v>
          </cell>
          <cell r="C82" t="str">
            <v>Arnaud</v>
          </cell>
          <cell r="D82" t="str">
            <v>M</v>
          </cell>
          <cell r="E82">
            <v>27690</v>
          </cell>
          <cell r="F82" t="str">
            <v>29, Ter De Rosnay St. B.Bassin</v>
          </cell>
          <cell r="G82">
            <v>58406341</v>
          </cell>
          <cell r="H82" t="str">
            <v>M2310754102827</v>
          </cell>
          <cell r="I82">
            <v>0</v>
          </cell>
          <cell r="J82" t="str">
            <v>LE HOCHET AC</v>
          </cell>
          <cell r="K82" t="str">
            <v>PAMP</v>
          </cell>
          <cell r="L82" t="str">
            <v>ATH</v>
          </cell>
          <cell r="M82" t="str">
            <v>MASTERS</v>
          </cell>
          <cell r="N82">
            <v>600</v>
          </cell>
        </row>
        <row r="83">
          <cell r="A83">
            <v>1310</v>
          </cell>
          <cell r="B83" t="str">
            <v xml:space="preserve">CATHERINE </v>
          </cell>
          <cell r="C83" t="str">
            <v>Richard</v>
          </cell>
          <cell r="D83" t="str">
            <v>M</v>
          </cell>
          <cell r="E83">
            <v>26981</v>
          </cell>
          <cell r="F83" t="str">
            <v xml:space="preserve">Route Royale, Pamplemousses </v>
          </cell>
          <cell r="G83">
            <v>59108543</v>
          </cell>
          <cell r="H83" t="str">
            <v>C131173461232A</v>
          </cell>
          <cell r="I83">
            <v>0</v>
          </cell>
          <cell r="J83" t="str">
            <v>LE HOCHET AC</v>
          </cell>
          <cell r="K83" t="str">
            <v>PAMP</v>
          </cell>
          <cell r="L83" t="str">
            <v>ATH</v>
          </cell>
          <cell r="M83" t="str">
            <v>MASTERS</v>
          </cell>
          <cell r="N83">
            <v>600</v>
          </cell>
        </row>
        <row r="84">
          <cell r="A84">
            <v>1311</v>
          </cell>
          <cell r="B84" t="str">
            <v xml:space="preserve">CATHERINE </v>
          </cell>
          <cell r="C84" t="str">
            <v>Amy</v>
          </cell>
          <cell r="D84" t="str">
            <v>F</v>
          </cell>
          <cell r="E84">
            <v>41045</v>
          </cell>
          <cell r="F84" t="str">
            <v xml:space="preserve">Route Royale, Pamplemousses </v>
          </cell>
          <cell r="G84">
            <v>59108543</v>
          </cell>
          <cell r="H84" t="str">
            <v>C1605120056629</v>
          </cell>
          <cell r="I84">
            <v>0</v>
          </cell>
          <cell r="J84" t="str">
            <v>LE HOCHET AC</v>
          </cell>
          <cell r="K84" t="str">
            <v>PAMP</v>
          </cell>
          <cell r="L84" t="str">
            <v>ATH</v>
          </cell>
          <cell r="M84" t="str">
            <v>U16</v>
          </cell>
          <cell r="N84">
            <v>150</v>
          </cell>
        </row>
        <row r="85">
          <cell r="A85">
            <v>1316</v>
          </cell>
          <cell r="B85" t="str">
            <v>CLOVIS</v>
          </cell>
          <cell r="C85" t="str">
            <v xml:space="preserve">Josique </v>
          </cell>
          <cell r="D85" t="str">
            <v>F</v>
          </cell>
          <cell r="E85">
            <v>32014</v>
          </cell>
          <cell r="F85" t="str">
            <v>Chemin Muslim, Pte Aux Piments</v>
          </cell>
          <cell r="G85">
            <v>57632423</v>
          </cell>
          <cell r="H85" t="str">
            <v>P2508870401105</v>
          </cell>
          <cell r="I85" t="str">
            <v xml:space="preserve">josiqueperticot2508@gmail.com </v>
          </cell>
          <cell r="J85" t="str">
            <v>LE HOCHET AC</v>
          </cell>
          <cell r="K85" t="str">
            <v>PAMP</v>
          </cell>
          <cell r="L85" t="str">
            <v>COA</v>
          </cell>
          <cell r="M85" t="str">
            <v>N/APP</v>
          </cell>
          <cell r="N85">
            <v>600</v>
          </cell>
        </row>
        <row r="86">
          <cell r="A86">
            <v>1317</v>
          </cell>
          <cell r="B86" t="str">
            <v>FRA</v>
          </cell>
          <cell r="C86" t="str">
            <v xml:space="preserve">Ezechiel </v>
          </cell>
          <cell r="D86" t="str">
            <v>M</v>
          </cell>
          <cell r="E86">
            <v>38839</v>
          </cell>
          <cell r="F86" t="str">
            <v xml:space="preserve">Mhc B74, Le Hochet, Terre Rouge </v>
          </cell>
          <cell r="G86">
            <v>58486889</v>
          </cell>
          <cell r="H86" t="str">
            <v>F020506007406D</v>
          </cell>
          <cell r="I86">
            <v>0</v>
          </cell>
          <cell r="J86" t="str">
            <v>LE HOCHET AC</v>
          </cell>
          <cell r="K86" t="str">
            <v>PAMP</v>
          </cell>
          <cell r="L86" t="str">
            <v>ATH</v>
          </cell>
          <cell r="M86" t="str">
            <v>SENIOR</v>
          </cell>
          <cell r="N86">
            <v>400</v>
          </cell>
        </row>
        <row r="87">
          <cell r="A87">
            <v>1321</v>
          </cell>
          <cell r="B87" t="str">
            <v xml:space="preserve">HEERAMUN   </v>
          </cell>
          <cell r="C87" t="str">
            <v>Abhishek</v>
          </cell>
          <cell r="D87" t="str">
            <v>M</v>
          </cell>
          <cell r="E87">
            <v>38793</v>
          </cell>
          <cell r="F87" t="str">
            <v>18, Dorade Street, B. Du Tombeau</v>
          </cell>
          <cell r="G87">
            <v>59383699</v>
          </cell>
          <cell r="H87">
            <v>0</v>
          </cell>
          <cell r="I87">
            <v>0</v>
          </cell>
          <cell r="J87" t="str">
            <v>LE HOCHET AC</v>
          </cell>
          <cell r="K87" t="str">
            <v>PAMP</v>
          </cell>
          <cell r="L87" t="str">
            <v>ATH</v>
          </cell>
          <cell r="M87" t="str">
            <v>SENIOR</v>
          </cell>
          <cell r="N87">
            <v>400</v>
          </cell>
        </row>
        <row r="88">
          <cell r="A88">
            <v>1322</v>
          </cell>
          <cell r="B88" t="str">
            <v xml:space="preserve">HEERAMUN   </v>
          </cell>
          <cell r="C88" t="str">
            <v>Harrish</v>
          </cell>
          <cell r="D88" t="str">
            <v>M</v>
          </cell>
          <cell r="E88">
            <v>25420</v>
          </cell>
          <cell r="F88" t="str">
            <v>18,Elizabeth Ville, Baie Du Tombeau</v>
          </cell>
          <cell r="G88">
            <v>57425991</v>
          </cell>
          <cell r="H88" t="str">
            <v>H050869030137C</v>
          </cell>
          <cell r="I88">
            <v>0</v>
          </cell>
          <cell r="J88" t="str">
            <v>LE HOCHET AC</v>
          </cell>
          <cell r="K88" t="str">
            <v>PAMP</v>
          </cell>
          <cell r="L88" t="str">
            <v>ATH</v>
          </cell>
          <cell r="M88" t="str">
            <v>MASTERS</v>
          </cell>
          <cell r="N88">
            <v>600</v>
          </cell>
        </row>
        <row r="89">
          <cell r="A89">
            <v>1324</v>
          </cell>
          <cell r="B89" t="str">
            <v>PIRON</v>
          </cell>
          <cell r="C89" t="str">
            <v>Shanael</v>
          </cell>
          <cell r="D89" t="str">
            <v>F</v>
          </cell>
          <cell r="E89">
            <v>40267</v>
          </cell>
          <cell r="F89" t="str">
            <v xml:space="preserve">Morc. Raffray Le Hochet Terre Rouge </v>
          </cell>
          <cell r="G89">
            <v>58550272</v>
          </cell>
          <cell r="H89">
            <v>0</v>
          </cell>
          <cell r="I89">
            <v>0</v>
          </cell>
          <cell r="J89" t="str">
            <v>LE HOCHET AC</v>
          </cell>
          <cell r="K89" t="str">
            <v>PAMP</v>
          </cell>
          <cell r="L89" t="str">
            <v>ATH</v>
          </cell>
          <cell r="M89" t="str">
            <v>U18</v>
          </cell>
          <cell r="N89">
            <v>200</v>
          </cell>
        </row>
        <row r="90">
          <cell r="A90">
            <v>1326</v>
          </cell>
          <cell r="B90" t="str">
            <v>LECLERC</v>
          </cell>
          <cell r="C90" t="str">
            <v>Kelsie</v>
          </cell>
          <cell r="D90" t="str">
            <v>F</v>
          </cell>
          <cell r="E90">
            <v>40829</v>
          </cell>
          <cell r="F90" t="str">
            <v>26 Avenue Brown Quatre Bornes</v>
          </cell>
          <cell r="G90">
            <v>57133815</v>
          </cell>
          <cell r="H90">
            <v>0</v>
          </cell>
          <cell r="I90">
            <v>0</v>
          </cell>
          <cell r="J90" t="str">
            <v>ADONAI CANDOS AC</v>
          </cell>
          <cell r="K90" t="str">
            <v>QB</v>
          </cell>
          <cell r="L90" t="str">
            <v>ATH</v>
          </cell>
          <cell r="M90" t="str">
            <v>U16</v>
          </cell>
          <cell r="N90">
            <v>150</v>
          </cell>
        </row>
        <row r="91">
          <cell r="A91">
            <v>1327</v>
          </cell>
          <cell r="B91" t="str">
            <v>LECLERC</v>
          </cell>
          <cell r="C91" t="str">
            <v>Ketzia</v>
          </cell>
          <cell r="D91" t="str">
            <v>F</v>
          </cell>
          <cell r="E91">
            <v>40214</v>
          </cell>
          <cell r="F91" t="str">
            <v>26 Avenue Brown Quatre Bornes</v>
          </cell>
          <cell r="G91">
            <v>57133815</v>
          </cell>
          <cell r="H91">
            <v>0</v>
          </cell>
          <cell r="I91">
            <v>0</v>
          </cell>
          <cell r="J91" t="str">
            <v>ADONAI CANDOS AC</v>
          </cell>
          <cell r="K91" t="str">
            <v>QB</v>
          </cell>
          <cell r="L91" t="str">
            <v>ATH</v>
          </cell>
          <cell r="M91" t="str">
            <v>U18</v>
          </cell>
          <cell r="N91">
            <v>200</v>
          </cell>
        </row>
        <row r="92">
          <cell r="A92">
            <v>1328</v>
          </cell>
          <cell r="B92" t="str">
            <v>LECLERC</v>
          </cell>
          <cell r="C92" t="str">
            <v>Kenan</v>
          </cell>
          <cell r="D92" t="str">
            <v>M</v>
          </cell>
          <cell r="E92">
            <v>39260</v>
          </cell>
          <cell r="F92" t="str">
            <v>26 Avenue Brown Quatre Bornes</v>
          </cell>
          <cell r="G92">
            <v>58475007</v>
          </cell>
          <cell r="H92">
            <v>0</v>
          </cell>
          <cell r="I92">
            <v>0</v>
          </cell>
          <cell r="J92" t="str">
            <v>ADONAI CANDOS AC</v>
          </cell>
          <cell r="K92" t="str">
            <v>QB</v>
          </cell>
          <cell r="L92" t="str">
            <v>ATH</v>
          </cell>
          <cell r="M92" t="str">
            <v>U20</v>
          </cell>
          <cell r="N92">
            <v>300</v>
          </cell>
        </row>
        <row r="93">
          <cell r="A93">
            <v>1329</v>
          </cell>
          <cell r="B93" t="str">
            <v>LECLERC</v>
          </cell>
          <cell r="C93" t="str">
            <v>Khurveenah</v>
          </cell>
          <cell r="D93" t="str">
            <v>F</v>
          </cell>
          <cell r="E93">
            <v>32028</v>
          </cell>
          <cell r="F93" t="str">
            <v>26 Avenue Brown Quatre Bornes</v>
          </cell>
          <cell r="G93">
            <v>57133815</v>
          </cell>
          <cell r="H93" t="str">
            <v>B0809870401305</v>
          </cell>
          <cell r="I93" t="str">
            <v>Kervleclerc@gmail.com</v>
          </cell>
          <cell r="J93" t="str">
            <v>ADONAI CANDOS AC</v>
          </cell>
          <cell r="K93" t="str">
            <v>QB</v>
          </cell>
          <cell r="L93" t="str">
            <v>ATH</v>
          </cell>
          <cell r="M93" t="str">
            <v>MASTERS</v>
          </cell>
          <cell r="N93">
            <v>600</v>
          </cell>
        </row>
        <row r="94">
          <cell r="A94">
            <v>1330</v>
          </cell>
          <cell r="B94" t="str">
            <v>AMEER</v>
          </cell>
          <cell r="C94" t="str">
            <v>Guiliano</v>
          </cell>
          <cell r="D94" t="str">
            <v>M</v>
          </cell>
          <cell r="E94">
            <v>25337</v>
          </cell>
          <cell r="F94" t="str">
            <v>3G, Independence Avenue, Bambous</v>
          </cell>
          <cell r="G94">
            <v>59251469</v>
          </cell>
          <cell r="H94" t="str">
            <v>A140569300815G</v>
          </cell>
          <cell r="I94" t="str">
            <v>ga362@yahoo.com</v>
          </cell>
          <cell r="J94" t="str">
            <v>GUEPARD AC</v>
          </cell>
          <cell r="K94" t="str">
            <v>BR</v>
          </cell>
          <cell r="L94" t="str">
            <v>COA</v>
          </cell>
          <cell r="M94" t="str">
            <v>N/APP</v>
          </cell>
          <cell r="N94">
            <v>600</v>
          </cell>
        </row>
        <row r="95">
          <cell r="A95">
            <v>1333</v>
          </cell>
          <cell r="B95" t="str">
            <v>FRA</v>
          </cell>
          <cell r="C95" t="str">
            <v>Gilles</v>
          </cell>
          <cell r="D95" t="str">
            <v>M</v>
          </cell>
          <cell r="E95">
            <v>19968</v>
          </cell>
          <cell r="F95" t="str">
            <v>Mhc B74 Le Hochet, Terre Touge</v>
          </cell>
          <cell r="G95">
            <v>59731920</v>
          </cell>
          <cell r="H95" t="str">
            <v>F0109542302401</v>
          </cell>
          <cell r="I95" t="str">
            <v>gillesfra0109@gmail.com</v>
          </cell>
          <cell r="J95" t="str">
            <v>LE HOCHET AC</v>
          </cell>
          <cell r="K95" t="str">
            <v>PAMP</v>
          </cell>
          <cell r="L95" t="str">
            <v>RAD</v>
          </cell>
          <cell r="M95" t="str">
            <v>N/APP</v>
          </cell>
          <cell r="N95">
            <v>600</v>
          </cell>
        </row>
        <row r="96">
          <cell r="A96">
            <v>1334</v>
          </cell>
          <cell r="B96" t="str">
            <v>MOHONO-NAIKO</v>
          </cell>
          <cell r="C96" t="str">
            <v>Bagheeawon</v>
          </cell>
          <cell r="D96" t="str">
            <v>M</v>
          </cell>
          <cell r="E96">
            <v>23084</v>
          </cell>
          <cell r="F96" t="str">
            <v>325 Route Menagerie, Cassis</v>
          </cell>
          <cell r="G96">
            <v>57426569</v>
          </cell>
          <cell r="H96" t="str">
            <v>M140363110207F</v>
          </cell>
          <cell r="I96" t="str">
            <v>naikoashock14@gmail.com</v>
          </cell>
          <cell r="J96" t="str">
            <v>LE HOCHET AC</v>
          </cell>
          <cell r="K96" t="str">
            <v>PAMP</v>
          </cell>
          <cell r="L96" t="str">
            <v>ATH</v>
          </cell>
          <cell r="M96" t="str">
            <v>MASTERS</v>
          </cell>
          <cell r="N96">
            <v>600</v>
          </cell>
        </row>
        <row r="97">
          <cell r="A97">
            <v>1340</v>
          </cell>
          <cell r="B97" t="str">
            <v>LEGENTIL</v>
          </cell>
          <cell r="C97" t="str">
            <v>Steeves</v>
          </cell>
          <cell r="D97" t="str">
            <v>M</v>
          </cell>
          <cell r="E97">
            <v>25621</v>
          </cell>
          <cell r="F97" t="str">
            <v>B3 Rosier, Residence Barkly, Beau Bassin</v>
          </cell>
          <cell r="G97" t="str">
            <v>5758 2998</v>
          </cell>
          <cell r="H97" t="str">
            <v>L220270380583F</v>
          </cell>
          <cell r="I97" t="str">
            <v>legentilsteeves@gmail.com</v>
          </cell>
          <cell r="J97" t="str">
            <v>ANGELS REDUIT AC</v>
          </cell>
          <cell r="K97" t="str">
            <v>MK</v>
          </cell>
          <cell r="L97" t="str">
            <v>COA</v>
          </cell>
          <cell r="M97" t="str">
            <v>N/APP</v>
          </cell>
          <cell r="N97">
            <v>600</v>
          </cell>
        </row>
        <row r="98">
          <cell r="A98">
            <v>1343</v>
          </cell>
          <cell r="B98" t="str">
            <v>NAPANAHANI</v>
          </cell>
          <cell r="C98" t="str">
            <v>Adel</v>
          </cell>
          <cell r="D98" t="str">
            <v>M</v>
          </cell>
          <cell r="E98">
            <v>39066</v>
          </cell>
          <cell r="F98" t="str">
            <v>Gungadhur Lane, Palma, Q. Bornes</v>
          </cell>
          <cell r="G98">
            <v>0</v>
          </cell>
          <cell r="H98">
            <v>0</v>
          </cell>
          <cell r="I98">
            <v>0</v>
          </cell>
          <cell r="J98" t="str">
            <v>P-LOUIS RACERS AC</v>
          </cell>
          <cell r="K98" t="str">
            <v>PL</v>
          </cell>
          <cell r="L98" t="str">
            <v>ATH</v>
          </cell>
          <cell r="M98" t="str">
            <v>SENIOR</v>
          </cell>
          <cell r="N98">
            <v>400</v>
          </cell>
        </row>
        <row r="99">
          <cell r="A99">
            <v>1349</v>
          </cell>
          <cell r="B99" t="str">
            <v>FABRE</v>
          </cell>
          <cell r="C99" t="str">
            <v>Mathilde S</v>
          </cell>
          <cell r="D99" t="str">
            <v>F</v>
          </cell>
          <cell r="E99">
            <v>40367</v>
          </cell>
          <cell r="F99" t="str">
            <v>22, Cossigny Street, Curepipe</v>
          </cell>
          <cell r="G99">
            <v>0</v>
          </cell>
          <cell r="H99">
            <v>0</v>
          </cell>
          <cell r="I99">
            <v>0</v>
          </cell>
          <cell r="J99" t="str">
            <v>Q-BORNES PAVILLON AC</v>
          </cell>
          <cell r="K99" t="str">
            <v>QB</v>
          </cell>
          <cell r="L99" t="str">
            <v>ATH</v>
          </cell>
          <cell r="M99" t="str">
            <v>U18</v>
          </cell>
          <cell r="N99">
            <v>200</v>
          </cell>
        </row>
        <row r="100">
          <cell r="A100">
            <v>1374</v>
          </cell>
          <cell r="B100" t="str">
            <v>APPEGADOO</v>
          </cell>
          <cell r="C100" t="str">
            <v xml:space="preserve">Aaron </v>
          </cell>
          <cell r="D100" t="str">
            <v>M</v>
          </cell>
          <cell r="E100">
            <v>31565</v>
          </cell>
          <cell r="F100" t="str">
            <v>9A, Cassidy St. Quatre Bornes</v>
          </cell>
          <cell r="G100">
            <v>57426349</v>
          </cell>
          <cell r="H100">
            <v>0</v>
          </cell>
          <cell r="I100" t="str">
            <v>aaron.appegadoo@cips.me</v>
          </cell>
          <cell r="J100" t="str">
            <v>ANGELS REDUIT AC</v>
          </cell>
          <cell r="K100" t="str">
            <v>MK</v>
          </cell>
          <cell r="L100" t="str">
            <v>COA</v>
          </cell>
          <cell r="M100" t="str">
            <v>N/APP</v>
          </cell>
          <cell r="N100">
            <v>600</v>
          </cell>
        </row>
        <row r="101">
          <cell r="A101">
            <v>1435</v>
          </cell>
          <cell r="B101" t="str">
            <v>FELICITE</v>
          </cell>
          <cell r="C101" t="str">
            <v>Mike</v>
          </cell>
          <cell r="D101" t="str">
            <v>M</v>
          </cell>
          <cell r="E101">
            <v>22832</v>
          </cell>
          <cell r="F101" t="str">
            <v>Boolaky Lane, Midlands, Curepipe</v>
          </cell>
          <cell r="G101">
            <v>57019487</v>
          </cell>
          <cell r="H101" t="str">
            <v>F0507632909361</v>
          </cell>
          <cell r="I101" t="str">
            <v>mikefelicite572@gmail.com</v>
          </cell>
          <cell r="J101" t="str">
            <v>SOUILLAC AC</v>
          </cell>
          <cell r="K101" t="str">
            <v>SAV</v>
          </cell>
          <cell r="L101" t="str">
            <v>COA</v>
          </cell>
          <cell r="M101" t="str">
            <v>N/APP</v>
          </cell>
          <cell r="N101">
            <v>600</v>
          </cell>
        </row>
        <row r="102">
          <cell r="A102">
            <v>1436</v>
          </cell>
          <cell r="B102" t="str">
            <v>SAUTRELLE</v>
          </cell>
          <cell r="C102" t="str">
            <v>Isabelle</v>
          </cell>
          <cell r="D102" t="str">
            <v>F</v>
          </cell>
          <cell r="E102">
            <v>31685</v>
          </cell>
          <cell r="F102" t="str">
            <v>Chaline Street,Souillac</v>
          </cell>
          <cell r="G102">
            <v>58215582</v>
          </cell>
          <cell r="H102">
            <v>0</v>
          </cell>
          <cell r="I102" t="str">
            <v>dominiqua05@gmail.com</v>
          </cell>
          <cell r="J102" t="str">
            <v>SOUILLAC AC</v>
          </cell>
          <cell r="K102" t="str">
            <v>SAV</v>
          </cell>
          <cell r="L102" t="str">
            <v>ATH</v>
          </cell>
          <cell r="M102" t="str">
            <v>MASTERS</v>
          </cell>
          <cell r="N102">
            <v>600</v>
          </cell>
        </row>
        <row r="103">
          <cell r="A103">
            <v>1438</v>
          </cell>
          <cell r="B103" t="str">
            <v>HÉLÈNE</v>
          </cell>
          <cell r="C103" t="str">
            <v>Adriano</v>
          </cell>
          <cell r="D103" t="str">
            <v>M</v>
          </cell>
          <cell r="E103">
            <v>39955</v>
          </cell>
          <cell r="F103" t="str">
            <v>Royal Road Batimarias</v>
          </cell>
          <cell r="G103">
            <v>58503917</v>
          </cell>
          <cell r="H103">
            <v>0</v>
          </cell>
          <cell r="I103">
            <v>0</v>
          </cell>
          <cell r="J103" t="str">
            <v>SOUILLAC AC</v>
          </cell>
          <cell r="K103" t="str">
            <v>SAV</v>
          </cell>
          <cell r="L103" t="str">
            <v>ATH</v>
          </cell>
          <cell r="M103" t="str">
            <v>U18</v>
          </cell>
          <cell r="N103">
            <v>200</v>
          </cell>
        </row>
        <row r="104">
          <cell r="A104">
            <v>1439</v>
          </cell>
          <cell r="B104" t="str">
            <v>LABONNE</v>
          </cell>
          <cell r="C104" t="str">
            <v>Hans</v>
          </cell>
          <cell r="D104" t="str">
            <v>M</v>
          </cell>
          <cell r="E104">
            <v>37929</v>
          </cell>
          <cell r="F104" t="str">
            <v>Royal Road, Plein-Bois, L'Escalier</v>
          </cell>
          <cell r="G104">
            <v>54881622</v>
          </cell>
          <cell r="H104">
            <v>0</v>
          </cell>
          <cell r="I104" t="str">
            <v>hanslabonne04@gmail.com</v>
          </cell>
          <cell r="J104" t="str">
            <v>SOUILLAC AC</v>
          </cell>
          <cell r="K104" t="str">
            <v>SAV</v>
          </cell>
          <cell r="L104" t="str">
            <v>ATH</v>
          </cell>
          <cell r="M104" t="str">
            <v>SENIOR</v>
          </cell>
          <cell r="N104">
            <v>400</v>
          </cell>
        </row>
        <row r="105">
          <cell r="A105">
            <v>1440</v>
          </cell>
          <cell r="B105" t="str">
            <v>CHAPLIN</v>
          </cell>
          <cell r="C105" t="str">
            <v>Anna Rose</v>
          </cell>
          <cell r="D105" t="str">
            <v>F</v>
          </cell>
          <cell r="E105">
            <v>42487</v>
          </cell>
          <cell r="F105" t="str">
            <v xml:space="preserve">61A, Allée W. Le Blanc, St Paul, Vacoas </v>
          </cell>
          <cell r="G105">
            <v>59145438</v>
          </cell>
          <cell r="H105">
            <v>0</v>
          </cell>
          <cell r="I105" t="str">
            <v>nixchaplin@gmail.com</v>
          </cell>
          <cell r="J105" t="str">
            <v>ADONAI CANDOS AC</v>
          </cell>
          <cell r="K105" t="str">
            <v>QB</v>
          </cell>
          <cell r="L105" t="str">
            <v>ATH</v>
          </cell>
          <cell r="M105" t="str">
            <v>U12</v>
          </cell>
          <cell r="N105">
            <v>100</v>
          </cell>
        </row>
        <row r="106">
          <cell r="A106">
            <v>1474</v>
          </cell>
          <cell r="B106" t="str">
            <v>BISSESSUR</v>
          </cell>
          <cell r="C106" t="str">
            <v xml:space="preserve">Lakshya </v>
          </cell>
          <cell r="D106" t="str">
            <v>M</v>
          </cell>
          <cell r="E106">
            <v>41289</v>
          </cell>
          <cell r="F106" t="str">
            <v xml:space="preserve">Royal Road, Riviere Des Creoles </v>
          </cell>
          <cell r="G106">
            <v>0</v>
          </cell>
          <cell r="H106" t="str">
            <v>B1501130010969</v>
          </cell>
          <cell r="I106">
            <v>0</v>
          </cell>
          <cell r="J106" t="str">
            <v>RIVIÈRE DES CRÉOLES SOUTHERN LIONS AC</v>
          </cell>
          <cell r="K106" t="str">
            <v>GP</v>
          </cell>
          <cell r="L106" t="str">
            <v>ATH</v>
          </cell>
          <cell r="M106" t="str">
            <v>U14</v>
          </cell>
          <cell r="N106">
            <v>150</v>
          </cell>
        </row>
        <row r="107">
          <cell r="A107">
            <v>1475</v>
          </cell>
          <cell r="B107" t="str">
            <v>SADOO</v>
          </cell>
          <cell r="C107" t="str">
            <v>Jake</v>
          </cell>
          <cell r="D107" t="str">
            <v>M</v>
          </cell>
          <cell r="E107">
            <v>40997</v>
          </cell>
          <cell r="F107" t="str">
            <v>Morc. Ferney, Riviere Des Creoles</v>
          </cell>
          <cell r="G107">
            <v>57706034</v>
          </cell>
          <cell r="H107" t="str">
            <v>S2903120025150</v>
          </cell>
          <cell r="I107" t="str">
            <v>gilbertsadoo@yahoo.com</v>
          </cell>
          <cell r="J107" t="str">
            <v>RIVIÈRE DES CRÉOLES SOUTHERN LIONS AC</v>
          </cell>
          <cell r="K107" t="str">
            <v>GP</v>
          </cell>
          <cell r="L107" t="str">
            <v>ATH</v>
          </cell>
          <cell r="M107" t="str">
            <v>U16</v>
          </cell>
          <cell r="N107">
            <v>150</v>
          </cell>
        </row>
        <row r="108">
          <cell r="A108">
            <v>1476</v>
          </cell>
          <cell r="B108" t="str">
            <v>BISSESSUR</v>
          </cell>
          <cell r="C108" t="str">
            <v xml:space="preserve">Shivam </v>
          </cell>
          <cell r="D108" t="str">
            <v>M</v>
          </cell>
          <cell r="E108">
            <v>40612</v>
          </cell>
          <cell r="F108" t="str">
            <v>Morc. Ferney, Riviere Des Creoles</v>
          </cell>
          <cell r="G108">
            <v>0</v>
          </cell>
          <cell r="H108" t="str">
            <v>B1003110034107</v>
          </cell>
          <cell r="I108">
            <v>0</v>
          </cell>
          <cell r="J108" t="str">
            <v>RIVIÈRE DES CRÉOLES SOUTHERN LIONS AC</v>
          </cell>
          <cell r="K108" t="str">
            <v>GP</v>
          </cell>
          <cell r="L108" t="str">
            <v>ATH</v>
          </cell>
          <cell r="M108" t="str">
            <v>U16</v>
          </cell>
          <cell r="N108">
            <v>150</v>
          </cell>
        </row>
        <row r="109">
          <cell r="A109">
            <v>1477</v>
          </cell>
          <cell r="B109" t="str">
            <v>BALLOO</v>
          </cell>
          <cell r="C109" t="str">
            <v>Mavrisha</v>
          </cell>
          <cell r="D109" t="str">
            <v>F</v>
          </cell>
          <cell r="E109">
            <v>38898</v>
          </cell>
          <cell r="F109" t="str">
            <v>Morc. Ferney, Riviere Des Creoles</v>
          </cell>
          <cell r="G109">
            <v>0</v>
          </cell>
          <cell r="H109" t="str">
            <v>B30060610384</v>
          </cell>
          <cell r="I109">
            <v>0</v>
          </cell>
          <cell r="J109" t="str">
            <v>RIVIÈRE DES CRÉOLES SOUTHERN LIONS AC</v>
          </cell>
          <cell r="K109" t="str">
            <v>GP</v>
          </cell>
          <cell r="L109" t="str">
            <v>ATH</v>
          </cell>
          <cell r="M109" t="str">
            <v>SENIOR</v>
          </cell>
          <cell r="N109">
            <v>400</v>
          </cell>
        </row>
        <row r="110">
          <cell r="A110">
            <v>1478</v>
          </cell>
          <cell r="B110" t="str">
            <v>BADAL</v>
          </cell>
          <cell r="C110" t="str">
            <v>Dusooa</v>
          </cell>
          <cell r="D110" t="str">
            <v>M</v>
          </cell>
          <cell r="E110">
            <v>38061</v>
          </cell>
          <cell r="F110" t="str">
            <v>Morc. Ferney, Riviere Des Creoles</v>
          </cell>
          <cell r="G110">
            <v>57706034</v>
          </cell>
          <cell r="H110" t="str">
            <v>D1503040054841</v>
          </cell>
          <cell r="I110" t="str">
            <v>gilbertsadoo@yahoo.com</v>
          </cell>
          <cell r="J110" t="str">
            <v>RIVIÈRE DES CRÉOLES SOUTHERN LIONS AC</v>
          </cell>
          <cell r="K110" t="str">
            <v>GP</v>
          </cell>
          <cell r="L110" t="str">
            <v>ATH</v>
          </cell>
          <cell r="M110" t="str">
            <v>SENIOR</v>
          </cell>
          <cell r="N110">
            <v>400</v>
          </cell>
        </row>
        <row r="111">
          <cell r="A111">
            <v>1486</v>
          </cell>
          <cell r="B111" t="str">
            <v>ERRIAH</v>
          </cell>
          <cell r="C111" t="str">
            <v>Soriadev</v>
          </cell>
          <cell r="D111" t="str">
            <v>M</v>
          </cell>
          <cell r="E111">
            <v>21467</v>
          </cell>
          <cell r="F111" t="str">
            <v>Ave Bissesur, Palma, Quatre Bornes</v>
          </cell>
          <cell r="G111">
            <v>54974043</v>
          </cell>
          <cell r="H111" t="str">
            <v>E0910581106840</v>
          </cell>
          <cell r="I111" t="str">
            <v>rajen1958@yahoo.com</v>
          </cell>
          <cell r="J111" t="str">
            <v>BLACK RIVER STAR AC</v>
          </cell>
          <cell r="K111" t="str">
            <v>BR</v>
          </cell>
          <cell r="L111" t="str">
            <v>COA</v>
          </cell>
          <cell r="M111" t="str">
            <v>N/APP</v>
          </cell>
          <cell r="N111">
            <v>600</v>
          </cell>
        </row>
        <row r="112">
          <cell r="A112">
            <v>1489</v>
          </cell>
          <cell r="B112" t="str">
            <v>NAPANAHANI</v>
          </cell>
          <cell r="C112" t="str">
            <v>Anaïs</v>
          </cell>
          <cell r="D112" t="str">
            <v>F</v>
          </cell>
          <cell r="E112">
            <v>39720</v>
          </cell>
          <cell r="F112" t="str">
            <v>Gungadhur Lane, Palma, Q. Bornes</v>
          </cell>
          <cell r="G112">
            <v>0</v>
          </cell>
          <cell r="H112">
            <v>0</v>
          </cell>
          <cell r="I112">
            <v>0</v>
          </cell>
          <cell r="J112" t="str">
            <v>P-LOUIS RACERS AC</v>
          </cell>
          <cell r="K112" t="str">
            <v>PL</v>
          </cell>
          <cell r="L112" t="str">
            <v>ATH</v>
          </cell>
          <cell r="M112" t="str">
            <v>U20</v>
          </cell>
          <cell r="N112">
            <v>300</v>
          </cell>
        </row>
        <row r="113">
          <cell r="A113">
            <v>1490</v>
          </cell>
          <cell r="B113" t="str">
            <v>REMILLAH</v>
          </cell>
          <cell r="C113" t="str">
            <v>Corine</v>
          </cell>
          <cell r="D113" t="str">
            <v>F</v>
          </cell>
          <cell r="E113">
            <v>26077</v>
          </cell>
          <cell r="F113" t="str">
            <v>L3, Bougainvillee, La Caverne, Vacoas</v>
          </cell>
          <cell r="G113">
            <v>57580296</v>
          </cell>
          <cell r="H113" t="str">
            <v>C240571300271A</v>
          </cell>
          <cell r="I113" t="str">
            <v>cremila@hotmail.com</v>
          </cell>
          <cell r="J113" t="str">
            <v>LA CAVERNE AC</v>
          </cell>
          <cell r="K113" t="str">
            <v>VCPH</v>
          </cell>
          <cell r="L113" t="str">
            <v>NAD</v>
          </cell>
          <cell r="M113" t="str">
            <v>N/APP</v>
          </cell>
          <cell r="N113">
            <v>2500</v>
          </cell>
        </row>
        <row r="114">
          <cell r="A114">
            <v>1491</v>
          </cell>
          <cell r="B114" t="str">
            <v>GELLE</v>
          </cell>
          <cell r="C114" t="str">
            <v>Megane C.</v>
          </cell>
          <cell r="D114" t="str">
            <v>F</v>
          </cell>
          <cell r="E114">
            <v>37752</v>
          </cell>
          <cell r="F114" t="str">
            <v>64, Thomson Rd, Vacoas</v>
          </cell>
          <cell r="G114">
            <v>59727175</v>
          </cell>
          <cell r="H114" t="str">
            <v>G0511030181910</v>
          </cell>
          <cell r="I114" t="str">
            <v>chmeg@hotmail.com</v>
          </cell>
          <cell r="J114" t="str">
            <v>LA CAVERNE AC</v>
          </cell>
          <cell r="K114" t="str">
            <v>VCPH</v>
          </cell>
          <cell r="L114" t="str">
            <v>ATH</v>
          </cell>
          <cell r="M114" t="str">
            <v>SENIOR</v>
          </cell>
          <cell r="N114">
            <v>400</v>
          </cell>
        </row>
        <row r="115">
          <cell r="A115">
            <v>1495</v>
          </cell>
          <cell r="B115" t="str">
            <v>AGATHE</v>
          </cell>
          <cell r="C115" t="str">
            <v>L. Mario</v>
          </cell>
          <cell r="D115" t="str">
            <v>M</v>
          </cell>
          <cell r="E115">
            <v>22229</v>
          </cell>
          <cell r="F115" t="str">
            <v xml:space="preserve">Ave Delonix Cite La Caverne Vacoas </v>
          </cell>
          <cell r="G115">
            <v>57598780</v>
          </cell>
          <cell r="H115" t="str">
            <v>A1109604315529</v>
          </cell>
          <cell r="I115" t="str">
            <v>agathemario@yahoo.com</v>
          </cell>
          <cell r="J115" t="str">
            <v>LA CAVERNE AC</v>
          </cell>
          <cell r="K115" t="str">
            <v>VCPH</v>
          </cell>
          <cell r="L115" t="str">
            <v>COA</v>
          </cell>
          <cell r="M115" t="str">
            <v>N/APP</v>
          </cell>
          <cell r="N115">
            <v>600</v>
          </cell>
        </row>
        <row r="116">
          <cell r="A116">
            <v>1497</v>
          </cell>
          <cell r="B116" t="str">
            <v>JOSON</v>
          </cell>
          <cell r="C116" t="str">
            <v>Elisha R.</v>
          </cell>
          <cell r="D116" t="str">
            <v>F</v>
          </cell>
          <cell r="E116">
            <v>41424</v>
          </cell>
          <cell r="F116" t="str">
            <v xml:space="preserve">79 Morc Sunset Ville Lacaverne Vacoas </v>
          </cell>
          <cell r="G116">
            <v>54992753</v>
          </cell>
          <cell r="H116" t="str">
            <v>J3005130064364</v>
          </cell>
          <cell r="I116" t="str">
            <v>cremila@hotmail.com</v>
          </cell>
          <cell r="J116" t="str">
            <v>LA CAVERNE AC</v>
          </cell>
          <cell r="K116" t="str">
            <v>VCPH</v>
          </cell>
          <cell r="L116" t="str">
            <v>ATH</v>
          </cell>
          <cell r="M116" t="str">
            <v>U14</v>
          </cell>
          <cell r="N116">
            <v>150</v>
          </cell>
        </row>
        <row r="117">
          <cell r="A117">
            <v>1498</v>
          </cell>
          <cell r="B117" t="str">
            <v>JOSON</v>
          </cell>
          <cell r="C117" t="str">
            <v>Neil Y</v>
          </cell>
          <cell r="D117" t="str">
            <v>M</v>
          </cell>
          <cell r="E117">
            <v>42649</v>
          </cell>
          <cell r="F117" t="str">
            <v>79 Sunsetville La Caverne No 1 Vacoas</v>
          </cell>
          <cell r="G117">
            <v>54992753</v>
          </cell>
          <cell r="H117" t="str">
            <v>J0610160109561</v>
          </cell>
          <cell r="I117">
            <v>0</v>
          </cell>
          <cell r="J117" t="str">
            <v>LA CAVERNE AC</v>
          </cell>
          <cell r="K117" t="str">
            <v>VCPH</v>
          </cell>
          <cell r="L117" t="str">
            <v>ATH</v>
          </cell>
          <cell r="M117" t="str">
            <v>U12</v>
          </cell>
          <cell r="N117">
            <v>100</v>
          </cell>
        </row>
        <row r="118">
          <cell r="A118">
            <v>1499</v>
          </cell>
          <cell r="B118" t="str">
            <v>ANTHONY</v>
          </cell>
          <cell r="C118" t="str">
            <v xml:space="preserve">Cherynne </v>
          </cell>
          <cell r="D118" t="str">
            <v>F</v>
          </cell>
          <cell r="E118">
            <v>41985</v>
          </cell>
          <cell r="F118" t="str">
            <v>A2 Nonodorah St Res La Caverne Vacoas</v>
          </cell>
          <cell r="G118">
            <v>54903395</v>
          </cell>
          <cell r="H118" t="str">
            <v>A121014010793A</v>
          </cell>
          <cell r="I118" t="str">
            <v>sistasepho@yahoo.com</v>
          </cell>
          <cell r="J118" t="str">
            <v>LA CAVERNE AC</v>
          </cell>
          <cell r="K118" t="str">
            <v>VCPH</v>
          </cell>
          <cell r="L118" t="str">
            <v>ATH</v>
          </cell>
          <cell r="M118" t="str">
            <v>U14</v>
          </cell>
          <cell r="N118">
            <v>150</v>
          </cell>
        </row>
        <row r="119">
          <cell r="A119">
            <v>1500</v>
          </cell>
          <cell r="B119" t="str">
            <v>OMAR</v>
          </cell>
          <cell r="C119" t="str">
            <v>Clyde P.</v>
          </cell>
          <cell r="D119" t="str">
            <v>M</v>
          </cell>
          <cell r="E119">
            <v>41005</v>
          </cell>
          <cell r="F119" t="str">
            <v>Beekun Lane, 15 Cantons, Vacoas</v>
          </cell>
          <cell r="G119">
            <v>54935176</v>
          </cell>
          <cell r="H119" t="str">
            <v>O060412003883B</v>
          </cell>
          <cell r="I119" t="str">
            <v>cremila@hotmail.com</v>
          </cell>
          <cell r="J119" t="str">
            <v>LA CAVERNE AC</v>
          </cell>
          <cell r="K119" t="str">
            <v>VCPH</v>
          </cell>
          <cell r="L119" t="str">
            <v>ATH</v>
          </cell>
          <cell r="M119" t="str">
            <v>U16</v>
          </cell>
          <cell r="N119">
            <v>150</v>
          </cell>
        </row>
        <row r="120">
          <cell r="A120">
            <v>1501</v>
          </cell>
          <cell r="B120" t="str">
            <v>OMAR</v>
          </cell>
          <cell r="C120" t="str">
            <v>J. Curtis S.</v>
          </cell>
          <cell r="D120" t="str">
            <v>M</v>
          </cell>
          <cell r="E120">
            <v>40404</v>
          </cell>
          <cell r="F120" t="str">
            <v>Beekun Lane 15 Cantons Vacoas</v>
          </cell>
          <cell r="G120">
            <v>59828804</v>
          </cell>
          <cell r="H120" t="str">
            <v>O1408100097763</v>
          </cell>
          <cell r="I120" t="str">
            <v>cremila@hotmail.com</v>
          </cell>
          <cell r="J120" t="str">
            <v>LA CAVERNE AC</v>
          </cell>
          <cell r="K120" t="str">
            <v>VCPH</v>
          </cell>
          <cell r="L120" t="str">
            <v>ATH</v>
          </cell>
          <cell r="M120" t="str">
            <v>U18</v>
          </cell>
          <cell r="N120">
            <v>200</v>
          </cell>
        </row>
        <row r="121">
          <cell r="A121">
            <v>1502</v>
          </cell>
          <cell r="B121" t="str">
            <v>OMAR</v>
          </cell>
          <cell r="C121" t="str">
            <v xml:space="preserve">Stephanie </v>
          </cell>
          <cell r="D121" t="str">
            <v>F</v>
          </cell>
          <cell r="E121">
            <v>28266</v>
          </cell>
          <cell r="F121" t="str">
            <v xml:space="preserve">15 Beekun Lane 15 Canton Vacoas </v>
          </cell>
          <cell r="G121">
            <v>59775469</v>
          </cell>
          <cell r="H121" t="str">
            <v>V2105773017399</v>
          </cell>
          <cell r="I121" t="str">
            <v>cremila@hotmail.com</v>
          </cell>
          <cell r="J121" t="str">
            <v>LA CAVERNE AC</v>
          </cell>
          <cell r="K121" t="str">
            <v>VCPH</v>
          </cell>
          <cell r="L121" t="str">
            <v>COA</v>
          </cell>
          <cell r="M121" t="str">
            <v>N/APP</v>
          </cell>
          <cell r="N121">
            <v>600</v>
          </cell>
        </row>
        <row r="122">
          <cell r="A122">
            <v>1505</v>
          </cell>
          <cell r="B122" t="str">
            <v>TEELWAH</v>
          </cell>
          <cell r="C122" t="str">
            <v>Ranveershing</v>
          </cell>
          <cell r="D122" t="str">
            <v>M</v>
          </cell>
          <cell r="E122">
            <v>37017</v>
          </cell>
          <cell r="F122" t="str">
            <v>27, Cretin Lane, C. Le Vieux, R. Hill</v>
          </cell>
          <cell r="G122">
            <v>58284951</v>
          </cell>
          <cell r="H122">
            <v>0</v>
          </cell>
          <cell r="I122" t="str">
            <v>ranveerteelwah@gmail.com</v>
          </cell>
          <cell r="J122" t="str">
            <v>ROSE HILL AC</v>
          </cell>
          <cell r="K122" t="str">
            <v>BBRH</v>
          </cell>
          <cell r="L122" t="str">
            <v>ATH</v>
          </cell>
          <cell r="M122" t="str">
            <v>SENIOR</v>
          </cell>
          <cell r="N122">
            <v>400</v>
          </cell>
        </row>
        <row r="123">
          <cell r="A123">
            <v>1508</v>
          </cell>
          <cell r="B123" t="str">
            <v>PAULINE</v>
          </cell>
          <cell r="C123" t="str">
            <v>Dimitry</v>
          </cell>
          <cell r="D123" t="str">
            <v>M</v>
          </cell>
          <cell r="E123">
            <v>39966</v>
          </cell>
          <cell r="F123" t="str">
            <v>28, Derosnay St. Beau Bassin</v>
          </cell>
          <cell r="G123">
            <v>54987474</v>
          </cell>
          <cell r="H123">
            <v>0</v>
          </cell>
          <cell r="I123">
            <v>0</v>
          </cell>
          <cell r="J123" t="str">
            <v>ROSE HILL AC</v>
          </cell>
          <cell r="K123" t="str">
            <v>BBRH</v>
          </cell>
          <cell r="L123" t="str">
            <v>ATH</v>
          </cell>
          <cell r="M123" t="str">
            <v>U18</v>
          </cell>
          <cell r="N123">
            <v>200</v>
          </cell>
        </row>
        <row r="124">
          <cell r="A124">
            <v>1509</v>
          </cell>
          <cell r="B124" t="str">
            <v>GOINDA</v>
          </cell>
          <cell r="C124" t="str">
            <v xml:space="preserve">Ethan </v>
          </cell>
          <cell r="D124" t="str">
            <v>M</v>
          </cell>
          <cell r="E124">
            <v>39706</v>
          </cell>
          <cell r="F124" t="str">
            <v>Avenue des Marlins, Morcellement de Chazal, Albion</v>
          </cell>
          <cell r="G124" t="str">
            <v>59899953</v>
          </cell>
          <cell r="H124">
            <v>0</v>
          </cell>
          <cell r="I124" t="str">
            <v>rymifa@intnet.mu</v>
          </cell>
          <cell r="J124" t="str">
            <v>ROSE HILL AC</v>
          </cell>
          <cell r="K124" t="str">
            <v>BBRH</v>
          </cell>
          <cell r="L124" t="str">
            <v>ATH</v>
          </cell>
          <cell r="M124" t="str">
            <v>U20</v>
          </cell>
          <cell r="N124">
            <v>300</v>
          </cell>
        </row>
        <row r="125">
          <cell r="A125">
            <v>1510</v>
          </cell>
          <cell r="B125" t="str">
            <v>JEAN</v>
          </cell>
          <cell r="C125" t="str">
            <v>Aurelien</v>
          </cell>
          <cell r="D125" t="str">
            <v>M</v>
          </cell>
          <cell r="E125">
            <v>39531</v>
          </cell>
          <cell r="F125" t="str">
            <v>471, Robert Edward Hart St, R. Hill</v>
          </cell>
          <cell r="G125">
            <v>59618096</v>
          </cell>
          <cell r="H125">
            <v>0</v>
          </cell>
          <cell r="I125" t="str">
            <v>j.guylene@yahoo.fr</v>
          </cell>
          <cell r="J125" t="str">
            <v>ROSE HILL AC</v>
          </cell>
          <cell r="K125" t="str">
            <v>BBRH</v>
          </cell>
          <cell r="L125" t="str">
            <v>ATH</v>
          </cell>
          <cell r="M125" t="str">
            <v>U20</v>
          </cell>
          <cell r="N125">
            <v>300</v>
          </cell>
        </row>
        <row r="126">
          <cell r="A126">
            <v>1511</v>
          </cell>
          <cell r="B126" t="str">
            <v>JEAN</v>
          </cell>
          <cell r="C126" t="str">
            <v>Damien</v>
          </cell>
          <cell r="D126" t="str">
            <v>M</v>
          </cell>
          <cell r="E126">
            <v>36253</v>
          </cell>
          <cell r="F126" t="str">
            <v>471, Robert Edward Hart St, R. Hill</v>
          </cell>
          <cell r="G126">
            <v>57788167</v>
          </cell>
          <cell r="H126">
            <v>0</v>
          </cell>
          <cell r="I126" t="str">
            <v>jeanrvp@gmail.com</v>
          </cell>
          <cell r="J126" t="str">
            <v>ROSE HILL AC</v>
          </cell>
          <cell r="K126" t="str">
            <v>BBRH</v>
          </cell>
          <cell r="L126" t="str">
            <v>COA</v>
          </cell>
          <cell r="M126" t="str">
            <v>N/APP</v>
          </cell>
          <cell r="N126">
            <v>600</v>
          </cell>
        </row>
        <row r="127">
          <cell r="A127">
            <v>1514</v>
          </cell>
          <cell r="B127" t="str">
            <v>HERVEY</v>
          </cell>
          <cell r="C127" t="str">
            <v>Jean Eric</v>
          </cell>
          <cell r="D127" t="str">
            <v>M</v>
          </cell>
          <cell r="E127">
            <v>21429</v>
          </cell>
          <cell r="F127" t="str">
            <v>104 Rte. D'Argent, Camp Le Vieux</v>
          </cell>
          <cell r="G127" t="str">
            <v>57045863</v>
          </cell>
          <cell r="H127">
            <v>0</v>
          </cell>
          <cell r="I127">
            <v>0</v>
          </cell>
          <cell r="J127" t="str">
            <v>ROSE HILL AC</v>
          </cell>
          <cell r="K127" t="str">
            <v>BBRH</v>
          </cell>
          <cell r="L127" t="str">
            <v>COA</v>
          </cell>
          <cell r="M127" t="str">
            <v>N/APP</v>
          </cell>
          <cell r="N127">
            <v>600</v>
          </cell>
        </row>
        <row r="128">
          <cell r="A128">
            <v>1516</v>
          </cell>
          <cell r="B128" t="str">
            <v>BEYLEFIELD</v>
          </cell>
          <cell r="C128" t="str">
            <v>Joshua</v>
          </cell>
          <cell r="D128" t="str">
            <v>M</v>
          </cell>
          <cell r="E128">
            <v>41754</v>
          </cell>
          <cell r="F128" t="str">
            <v xml:space="preserve">Coastal Rd, Roches Noires </v>
          </cell>
          <cell r="G128">
            <v>54919431</v>
          </cell>
          <cell r="H128">
            <v>0</v>
          </cell>
          <cell r="I128" t="str">
            <v>hayley@gingerberry.co.za</v>
          </cell>
          <cell r="J128" t="str">
            <v>POUDRE D'OR AC</v>
          </cell>
          <cell r="K128" t="str">
            <v>REMP</v>
          </cell>
          <cell r="L128" t="str">
            <v>ATH</v>
          </cell>
          <cell r="M128" t="str">
            <v>U14</v>
          </cell>
          <cell r="N128">
            <v>150</v>
          </cell>
        </row>
        <row r="129">
          <cell r="A129">
            <v>1522</v>
          </cell>
          <cell r="B129" t="str">
            <v>CROCKETT</v>
          </cell>
          <cell r="C129" t="str">
            <v>Cayden</v>
          </cell>
          <cell r="D129" t="str">
            <v>M</v>
          </cell>
          <cell r="E129">
            <v>40513</v>
          </cell>
          <cell r="F129" t="str">
            <v>Imp Du T. Rouge, Coastal Rd, Tombeau Bay</v>
          </cell>
          <cell r="G129">
            <v>57512804</v>
          </cell>
          <cell r="H129">
            <v>0</v>
          </cell>
          <cell r="I129" t="str">
            <v xml:space="preserve">charlotte.crockett@lighthouse.edu.mu </v>
          </cell>
          <cell r="J129" t="str">
            <v>POUDRE D'OR AC</v>
          </cell>
          <cell r="K129" t="str">
            <v>REMP</v>
          </cell>
          <cell r="L129" t="str">
            <v>ATH</v>
          </cell>
          <cell r="M129" t="str">
            <v>U18</v>
          </cell>
          <cell r="N129">
            <v>200</v>
          </cell>
        </row>
        <row r="130">
          <cell r="A130">
            <v>1526</v>
          </cell>
          <cell r="B130" t="str">
            <v>FIRJUN</v>
          </cell>
          <cell r="C130" t="str">
            <v>Elicia</v>
          </cell>
          <cell r="D130" t="str">
            <v>F</v>
          </cell>
          <cell r="E130">
            <v>41855</v>
          </cell>
          <cell r="F130" t="str">
            <v>Mandiram Rd, Solitude, Triolet</v>
          </cell>
          <cell r="G130">
            <v>59392997</v>
          </cell>
          <cell r="H130">
            <v>0</v>
          </cell>
          <cell r="I130" t="str">
            <v>firjhunleit700@gmail.com</v>
          </cell>
          <cell r="J130" t="str">
            <v>POUDRE D'OR AC</v>
          </cell>
          <cell r="K130" t="str">
            <v>REMP</v>
          </cell>
          <cell r="L130" t="str">
            <v>ATH</v>
          </cell>
          <cell r="M130" t="str">
            <v>U14</v>
          </cell>
          <cell r="N130">
            <v>150</v>
          </cell>
        </row>
        <row r="131">
          <cell r="A131">
            <v>1527</v>
          </cell>
          <cell r="B131" t="str">
            <v>FRANCIS</v>
          </cell>
          <cell r="C131" t="str">
            <v xml:space="preserve">Sébastien </v>
          </cell>
          <cell r="D131" t="str">
            <v>M</v>
          </cell>
          <cell r="E131">
            <v>38426</v>
          </cell>
          <cell r="F131" t="str">
            <v xml:space="preserve">Débarcadère, Poudre D'Or Village </v>
          </cell>
          <cell r="G131">
            <v>57461763</v>
          </cell>
          <cell r="H131">
            <v>0</v>
          </cell>
          <cell r="I131">
            <v>0</v>
          </cell>
          <cell r="J131" t="str">
            <v>POUDRE D'OR AC</v>
          </cell>
          <cell r="K131" t="str">
            <v>REMP</v>
          </cell>
          <cell r="L131" t="str">
            <v>ATH</v>
          </cell>
          <cell r="M131" t="str">
            <v>SENIOR</v>
          </cell>
          <cell r="N131">
            <v>400</v>
          </cell>
        </row>
        <row r="132">
          <cell r="A132">
            <v>1530</v>
          </cell>
          <cell r="B132" t="str">
            <v>HUGHES</v>
          </cell>
          <cell r="C132" t="str">
            <v>Nathan</v>
          </cell>
          <cell r="D132" t="str">
            <v>M</v>
          </cell>
          <cell r="E132">
            <v>40510</v>
          </cell>
          <cell r="F132" t="str">
            <v>Royal Rd, Chemin Cayeux, Bain Boeuf</v>
          </cell>
          <cell r="G132">
            <v>57881804</v>
          </cell>
          <cell r="H132">
            <v>0</v>
          </cell>
          <cell r="I132" t="str">
            <v>caroline.hughes2018@gmail.com</v>
          </cell>
          <cell r="J132" t="str">
            <v>POUDRE D'OR AC</v>
          </cell>
          <cell r="K132" t="str">
            <v>REMP</v>
          </cell>
          <cell r="L132" t="str">
            <v>ATH</v>
          </cell>
          <cell r="M132" t="str">
            <v>U18</v>
          </cell>
          <cell r="N132">
            <v>200</v>
          </cell>
        </row>
        <row r="133">
          <cell r="A133">
            <v>1533</v>
          </cell>
          <cell r="B133" t="str">
            <v>KIAMTIA</v>
          </cell>
          <cell r="C133" t="str">
            <v>Mahe</v>
          </cell>
          <cell r="D133" t="str">
            <v>M</v>
          </cell>
          <cell r="E133">
            <v>40330</v>
          </cell>
          <cell r="F133" t="str">
            <v>Coastal Road, Grand Gaube</v>
          </cell>
          <cell r="G133">
            <v>54954529</v>
          </cell>
          <cell r="H133">
            <v>0</v>
          </cell>
          <cell r="I133" t="str">
            <v>sallykiamtia@gmail.com</v>
          </cell>
          <cell r="J133" t="str">
            <v>POUDRE D'OR AC</v>
          </cell>
          <cell r="K133" t="str">
            <v>REMP</v>
          </cell>
          <cell r="L133" t="str">
            <v>ATH</v>
          </cell>
          <cell r="M133" t="str">
            <v>U18</v>
          </cell>
          <cell r="N133">
            <v>200</v>
          </cell>
        </row>
        <row r="134">
          <cell r="A134">
            <v>1537</v>
          </cell>
          <cell r="B134" t="str">
            <v>MUTEPFA</v>
          </cell>
          <cell r="C134" t="str">
            <v>Rujeko</v>
          </cell>
          <cell r="D134" t="str">
            <v>F</v>
          </cell>
          <cell r="E134">
            <v>42030</v>
          </cell>
          <cell r="F134" t="str">
            <v>Ilea 48, Azuri Village</v>
          </cell>
          <cell r="G134">
            <v>57157415</v>
          </cell>
          <cell r="H134">
            <v>0</v>
          </cell>
          <cell r="I134" t="str">
            <v>info@rocaweb.com</v>
          </cell>
          <cell r="J134" t="str">
            <v>POUDRE D'OR AC</v>
          </cell>
          <cell r="K134" t="str">
            <v>REMP</v>
          </cell>
          <cell r="L134" t="str">
            <v>ATH</v>
          </cell>
          <cell r="M134" t="str">
            <v>U12</v>
          </cell>
          <cell r="N134">
            <v>100</v>
          </cell>
        </row>
        <row r="135">
          <cell r="A135">
            <v>1538</v>
          </cell>
          <cell r="B135" t="str">
            <v>NEELADOO</v>
          </cell>
          <cell r="C135" t="str">
            <v xml:space="preserve">Jahven </v>
          </cell>
          <cell r="D135" t="str">
            <v>M</v>
          </cell>
          <cell r="E135">
            <v>40641</v>
          </cell>
          <cell r="F135" t="str">
            <v>Nhdc, L'Esperance Piton</v>
          </cell>
          <cell r="G135">
            <v>54944464</v>
          </cell>
          <cell r="H135">
            <v>0</v>
          </cell>
          <cell r="I135" t="str">
            <v>curtis-juliet@yahoo.com</v>
          </cell>
          <cell r="J135" t="str">
            <v>POUDRE D'OR AC</v>
          </cell>
          <cell r="K135" t="str">
            <v>REMP</v>
          </cell>
          <cell r="L135" t="str">
            <v>ATH</v>
          </cell>
          <cell r="M135" t="str">
            <v>U16</v>
          </cell>
          <cell r="N135">
            <v>150</v>
          </cell>
        </row>
        <row r="136">
          <cell r="A136">
            <v>1544</v>
          </cell>
          <cell r="B136" t="str">
            <v>UYS</v>
          </cell>
          <cell r="C136" t="str">
            <v xml:space="preserve">Henco </v>
          </cell>
          <cell r="D136" t="str">
            <v>M</v>
          </cell>
          <cell r="E136">
            <v>39755</v>
          </cell>
          <cell r="F136" t="str">
            <v>La Louisa, Belle Vue Harel</v>
          </cell>
          <cell r="G136">
            <v>52540160</v>
          </cell>
          <cell r="H136">
            <v>0</v>
          </cell>
          <cell r="I136" t="str">
            <v>roeline@absamail.co.za</v>
          </cell>
          <cell r="J136" t="str">
            <v>POUDRE D'OR AC</v>
          </cell>
          <cell r="K136" t="str">
            <v>REMP</v>
          </cell>
          <cell r="L136" t="str">
            <v>ATH</v>
          </cell>
          <cell r="M136" t="str">
            <v>U20</v>
          </cell>
          <cell r="N136">
            <v>300</v>
          </cell>
        </row>
        <row r="137">
          <cell r="A137">
            <v>1545</v>
          </cell>
          <cell r="B137" t="str">
            <v>SOOKURUN</v>
          </cell>
          <cell r="C137" t="str">
            <v>Phenicia</v>
          </cell>
          <cell r="D137" t="str">
            <v>F</v>
          </cell>
          <cell r="E137">
            <v>41045</v>
          </cell>
          <cell r="F137" t="str">
            <v>Ave Les Vieux Banians, Balaclava</v>
          </cell>
          <cell r="G137">
            <v>52585290</v>
          </cell>
          <cell r="H137">
            <v>0</v>
          </cell>
          <cell r="I137" t="str">
            <v>sookurunp@gmail.com</v>
          </cell>
          <cell r="J137" t="str">
            <v>Q-BORNES PAVILLON AC</v>
          </cell>
          <cell r="K137" t="str">
            <v>QB</v>
          </cell>
          <cell r="L137" t="str">
            <v>ATH</v>
          </cell>
          <cell r="M137" t="str">
            <v>U16</v>
          </cell>
          <cell r="N137">
            <v>150</v>
          </cell>
        </row>
        <row r="138">
          <cell r="A138">
            <v>1546</v>
          </cell>
          <cell r="B138" t="str">
            <v>TONTA</v>
          </cell>
          <cell r="C138" t="str">
            <v>Jamel Shaun</v>
          </cell>
          <cell r="D138" t="str">
            <v>M</v>
          </cell>
          <cell r="E138">
            <v>39636</v>
          </cell>
          <cell r="F138" t="str">
            <v>B12 L'Esperance Piton, NHDC Azure</v>
          </cell>
          <cell r="G138">
            <v>55119024</v>
          </cell>
          <cell r="H138">
            <v>0</v>
          </cell>
          <cell r="I138" t="str">
            <v>jameltonta07@gmail.com</v>
          </cell>
          <cell r="J138" t="str">
            <v>P-LOUIS RACERS AC</v>
          </cell>
          <cell r="K138" t="str">
            <v>PL</v>
          </cell>
          <cell r="L138" t="str">
            <v>ATH</v>
          </cell>
          <cell r="M138" t="str">
            <v>U20</v>
          </cell>
          <cell r="N138">
            <v>300</v>
          </cell>
        </row>
        <row r="139">
          <cell r="A139">
            <v>1547</v>
          </cell>
          <cell r="B139" t="str">
            <v>TONTA</v>
          </cell>
          <cell r="C139" t="str">
            <v>Jimmy</v>
          </cell>
          <cell r="D139" t="str">
            <v>M</v>
          </cell>
          <cell r="E139">
            <v>28318</v>
          </cell>
          <cell r="F139" t="str">
            <v xml:space="preserve">Nhdc, L'Espérance Piton </v>
          </cell>
          <cell r="G139">
            <v>55119024</v>
          </cell>
          <cell r="H139">
            <v>0</v>
          </cell>
          <cell r="I139" t="str">
            <v xml:space="preserve">teddyxkool@gmail.com </v>
          </cell>
          <cell r="J139" t="str">
            <v>POUDRE D'OR AC</v>
          </cell>
          <cell r="K139" t="str">
            <v>REMP</v>
          </cell>
          <cell r="L139" t="str">
            <v>ATH</v>
          </cell>
          <cell r="M139" t="str">
            <v>MASTERS</v>
          </cell>
          <cell r="N139">
            <v>600</v>
          </cell>
        </row>
        <row r="140">
          <cell r="A140">
            <v>1548</v>
          </cell>
          <cell r="B140" t="str">
            <v xml:space="preserve">TONTA </v>
          </cell>
          <cell r="C140" t="str">
            <v>Selena</v>
          </cell>
          <cell r="D140" t="str">
            <v>F</v>
          </cell>
          <cell r="E140">
            <v>41353</v>
          </cell>
          <cell r="F140" t="str">
            <v>Nhdc, L'Esperance Piton</v>
          </cell>
          <cell r="G140">
            <v>54944464</v>
          </cell>
          <cell r="H140">
            <v>0</v>
          </cell>
          <cell r="I140" t="str">
            <v>curtis-juliet@yahoo.com</v>
          </cell>
          <cell r="J140" t="str">
            <v>POUDRE D'OR AC</v>
          </cell>
          <cell r="K140" t="str">
            <v>REMP</v>
          </cell>
          <cell r="L140" t="str">
            <v>ATH</v>
          </cell>
          <cell r="M140" t="str">
            <v>U14</v>
          </cell>
          <cell r="N140">
            <v>150</v>
          </cell>
        </row>
        <row r="141">
          <cell r="A141">
            <v>1551</v>
          </cell>
          <cell r="B141" t="str">
            <v>SOOKURUN</v>
          </cell>
          <cell r="C141" t="str">
            <v>Nathan</v>
          </cell>
          <cell r="D141" t="str">
            <v>M</v>
          </cell>
          <cell r="E141">
            <v>39471</v>
          </cell>
          <cell r="F141" t="str">
            <v>Les Vieux Banians, Balaclava</v>
          </cell>
          <cell r="G141">
            <v>57940787</v>
          </cell>
          <cell r="H141">
            <v>0</v>
          </cell>
          <cell r="I141" t="str">
            <v>antoniomadoo@yahoo.com</v>
          </cell>
          <cell r="J141" t="str">
            <v>Q-BORNES PAVILLON AC</v>
          </cell>
          <cell r="K141" t="str">
            <v>QB</v>
          </cell>
          <cell r="L141" t="str">
            <v>ATH</v>
          </cell>
          <cell r="M141" t="str">
            <v>U20</v>
          </cell>
          <cell r="N141">
            <v>300</v>
          </cell>
        </row>
        <row r="142">
          <cell r="A142">
            <v>1554</v>
          </cell>
          <cell r="B142" t="str">
            <v>MLAMBO</v>
          </cell>
          <cell r="C142" t="str">
            <v>Maia</v>
          </cell>
          <cell r="D142" t="str">
            <v>F</v>
          </cell>
          <cell r="E142">
            <v>41282</v>
          </cell>
          <cell r="F142" t="str">
            <v>F06, Les Corsaires, Mon Choisy</v>
          </cell>
          <cell r="G142">
            <v>59778494</v>
          </cell>
          <cell r="H142">
            <v>0</v>
          </cell>
          <cell r="I142" t="str">
            <v>Jackie.mlambo@lighthouse.edu.mu</v>
          </cell>
          <cell r="J142" t="str">
            <v>POUDRE D'OR AC</v>
          </cell>
          <cell r="K142" t="str">
            <v>REMP</v>
          </cell>
          <cell r="L142" t="str">
            <v>ATH</v>
          </cell>
          <cell r="M142" t="str">
            <v>U14</v>
          </cell>
          <cell r="N142">
            <v>150</v>
          </cell>
        </row>
        <row r="143">
          <cell r="A143">
            <v>1556</v>
          </cell>
          <cell r="B143" t="str">
            <v>CROCKETT</v>
          </cell>
          <cell r="C143" t="str">
            <v>Wesley</v>
          </cell>
          <cell r="D143" t="str">
            <v>M</v>
          </cell>
          <cell r="E143">
            <v>41693</v>
          </cell>
          <cell r="F143" t="str">
            <v>Imp Du T. Rouge, Coastal Rd, Tombeau Bay</v>
          </cell>
          <cell r="G143">
            <v>57512804</v>
          </cell>
          <cell r="H143">
            <v>0</v>
          </cell>
          <cell r="I143" t="str">
            <v>charlotte.crockett@lighthouse.edu.mu</v>
          </cell>
          <cell r="J143" t="str">
            <v>POUDRE D'OR AC</v>
          </cell>
          <cell r="K143" t="str">
            <v>REMP</v>
          </cell>
          <cell r="L143" t="str">
            <v>ATH</v>
          </cell>
          <cell r="M143" t="str">
            <v>U14</v>
          </cell>
          <cell r="N143">
            <v>150</v>
          </cell>
        </row>
        <row r="144">
          <cell r="A144">
            <v>1570</v>
          </cell>
          <cell r="B144" t="str">
            <v>BAPTISTE</v>
          </cell>
          <cell r="C144" t="str">
            <v>Claudine</v>
          </cell>
          <cell r="D144" t="str">
            <v>F</v>
          </cell>
          <cell r="E144">
            <v>26660</v>
          </cell>
          <cell r="F144" t="str">
            <v>C4, Cité Palmerstone, Phoenix</v>
          </cell>
          <cell r="G144">
            <v>57542802</v>
          </cell>
          <cell r="H144">
            <v>0</v>
          </cell>
          <cell r="I144" t="str">
            <v>'baptisteclaudine@yahoo.com'</v>
          </cell>
          <cell r="J144" t="str">
            <v>RISING PHOENIX AC</v>
          </cell>
          <cell r="K144" t="str">
            <v>VCPH</v>
          </cell>
          <cell r="L144" t="str">
            <v>COA</v>
          </cell>
          <cell r="M144" t="str">
            <v>N/APP</v>
          </cell>
          <cell r="N144">
            <v>600</v>
          </cell>
        </row>
        <row r="145">
          <cell r="A145">
            <v>1571</v>
          </cell>
          <cell r="B145" t="str">
            <v>BAPTISTE</v>
          </cell>
          <cell r="C145" t="str">
            <v>Jean José</v>
          </cell>
          <cell r="D145" t="str">
            <v>M</v>
          </cell>
          <cell r="E145">
            <v>24891</v>
          </cell>
          <cell r="F145" t="str">
            <v>C4, Cité Palmerstone, Phoenix</v>
          </cell>
          <cell r="G145">
            <v>57501535</v>
          </cell>
          <cell r="H145">
            <v>0</v>
          </cell>
          <cell r="I145" t="str">
            <v>'baptisteclaudine@yahoo.com'</v>
          </cell>
          <cell r="J145" t="str">
            <v>RISING PHOENIX AC</v>
          </cell>
          <cell r="K145" t="str">
            <v>VCPH</v>
          </cell>
          <cell r="L145" t="str">
            <v>NAD</v>
          </cell>
          <cell r="M145" t="str">
            <v>N/APP</v>
          </cell>
          <cell r="N145">
            <v>2500</v>
          </cell>
        </row>
        <row r="146">
          <cell r="A146">
            <v>1572</v>
          </cell>
          <cell r="B146" t="str">
            <v>BAPTISTE</v>
          </cell>
          <cell r="C146" t="str">
            <v>Alyssa</v>
          </cell>
          <cell r="D146" t="str">
            <v>F</v>
          </cell>
          <cell r="E146">
            <v>40361</v>
          </cell>
          <cell r="F146" t="str">
            <v>C4, Cité Palmerstone, Phoenix</v>
          </cell>
          <cell r="G146">
            <v>57501535</v>
          </cell>
          <cell r="H146">
            <v>0</v>
          </cell>
          <cell r="I146" t="str">
            <v>'baptisteclaudine@yahoo.com'</v>
          </cell>
          <cell r="J146" t="str">
            <v>RISING PHOENIX AC</v>
          </cell>
          <cell r="K146" t="str">
            <v>VCPH</v>
          </cell>
          <cell r="L146" t="str">
            <v>ATH</v>
          </cell>
          <cell r="M146" t="str">
            <v>U18</v>
          </cell>
          <cell r="N146">
            <v>200</v>
          </cell>
        </row>
        <row r="147">
          <cell r="A147">
            <v>1575</v>
          </cell>
          <cell r="B147" t="str">
            <v>CHOWRIMOOTOO</v>
          </cell>
          <cell r="C147" t="str">
            <v xml:space="preserve">Elisha </v>
          </cell>
          <cell r="D147" t="str">
            <v>F</v>
          </cell>
          <cell r="E147">
            <v>41965</v>
          </cell>
          <cell r="F147" t="str">
            <v>E1, Cité Palmerstone, Phoenix</v>
          </cell>
          <cell r="G147">
            <v>58043750</v>
          </cell>
          <cell r="H147">
            <v>0</v>
          </cell>
          <cell r="I147" t="str">
            <v>baptisteclaudine@yahoo.com</v>
          </cell>
          <cell r="J147" t="str">
            <v>RISING PHOENIX AC</v>
          </cell>
          <cell r="K147" t="str">
            <v>VCPH</v>
          </cell>
          <cell r="L147" t="str">
            <v>ATH</v>
          </cell>
          <cell r="M147" t="str">
            <v>U14</v>
          </cell>
          <cell r="N147">
            <v>150</v>
          </cell>
        </row>
        <row r="148">
          <cell r="A148">
            <v>1576</v>
          </cell>
          <cell r="B148" t="str">
            <v>CASIMIR</v>
          </cell>
          <cell r="C148" t="str">
            <v>Gwenael</v>
          </cell>
          <cell r="D148" t="str">
            <v>F</v>
          </cell>
          <cell r="E148">
            <v>39582</v>
          </cell>
          <cell r="F148" t="str">
            <v>15 Cantons, Imp, Calimaye, Vacoas</v>
          </cell>
          <cell r="G148">
            <v>54951639</v>
          </cell>
          <cell r="H148">
            <v>0</v>
          </cell>
          <cell r="I148" t="str">
            <v>'baptisteclaudine@yahoo.com'</v>
          </cell>
          <cell r="J148" t="str">
            <v>RISING PHOENIX AC</v>
          </cell>
          <cell r="K148" t="str">
            <v>VCPH</v>
          </cell>
          <cell r="L148" t="str">
            <v>ATH</v>
          </cell>
          <cell r="M148" t="str">
            <v>U20</v>
          </cell>
          <cell r="N148">
            <v>300</v>
          </cell>
        </row>
        <row r="149">
          <cell r="A149">
            <v>1577</v>
          </cell>
          <cell r="B149" t="str">
            <v>EMILIEN</v>
          </cell>
          <cell r="C149" t="str">
            <v>Orthos</v>
          </cell>
          <cell r="D149" t="str">
            <v>M</v>
          </cell>
          <cell r="E149">
            <v>20722</v>
          </cell>
          <cell r="F149" t="str">
            <v>G1, Cité Palmerstone, Phoenix</v>
          </cell>
          <cell r="G149">
            <v>54936893</v>
          </cell>
          <cell r="H149">
            <v>0</v>
          </cell>
          <cell r="I149" t="str">
            <v>'baptisteclaudine@yahoo.com'</v>
          </cell>
          <cell r="J149" t="str">
            <v>RISING PHOENIX AC</v>
          </cell>
          <cell r="K149" t="str">
            <v>VCPH</v>
          </cell>
          <cell r="L149" t="str">
            <v>RAD</v>
          </cell>
          <cell r="M149" t="str">
            <v>N/APP</v>
          </cell>
          <cell r="N149">
            <v>600</v>
          </cell>
        </row>
        <row r="150">
          <cell r="A150">
            <v>1578</v>
          </cell>
          <cell r="B150" t="str">
            <v>ETIENNETTE</v>
          </cell>
          <cell r="C150" t="str">
            <v>Nicolas</v>
          </cell>
          <cell r="D150" t="str">
            <v>M</v>
          </cell>
          <cell r="E150">
            <v>27336</v>
          </cell>
          <cell r="F150" t="str">
            <v>F2, Cité Palmerstone, Phoenix</v>
          </cell>
          <cell r="G150">
            <v>59862224</v>
          </cell>
          <cell r="H150">
            <v>0</v>
          </cell>
          <cell r="I150" t="str">
            <v>'baptisteclaudine@yahoo.com'</v>
          </cell>
          <cell r="J150" t="str">
            <v>RISING PHOENIX AC</v>
          </cell>
          <cell r="K150" t="str">
            <v>VCPH</v>
          </cell>
          <cell r="L150" t="str">
            <v>RAD</v>
          </cell>
          <cell r="M150" t="str">
            <v>N/APP</v>
          </cell>
          <cell r="N150">
            <v>600</v>
          </cell>
        </row>
        <row r="151">
          <cell r="A151">
            <v>1580</v>
          </cell>
          <cell r="B151" t="str">
            <v>ETIENNETTE</v>
          </cell>
          <cell r="C151" t="str">
            <v>Elodie</v>
          </cell>
          <cell r="D151" t="str">
            <v>F</v>
          </cell>
          <cell r="E151">
            <v>39762</v>
          </cell>
          <cell r="F151" t="str">
            <v>F2, Cité Palmerstone, Phoenix</v>
          </cell>
          <cell r="G151">
            <v>57609724</v>
          </cell>
          <cell r="H151">
            <v>0</v>
          </cell>
          <cell r="I151" t="str">
            <v>'baptisteclaudine@yahoo.com'</v>
          </cell>
          <cell r="J151" t="str">
            <v>RISING PHOENIX AC</v>
          </cell>
          <cell r="K151" t="str">
            <v>VCPH</v>
          </cell>
          <cell r="L151" t="str">
            <v>ATH</v>
          </cell>
          <cell r="M151" t="str">
            <v>U20</v>
          </cell>
          <cell r="N151">
            <v>300</v>
          </cell>
        </row>
        <row r="152">
          <cell r="A152">
            <v>1582</v>
          </cell>
          <cell r="B152" t="str">
            <v>HOSANY</v>
          </cell>
          <cell r="C152" t="str">
            <v>Amelia</v>
          </cell>
          <cell r="D152" t="str">
            <v>F</v>
          </cell>
          <cell r="E152">
            <v>41110</v>
          </cell>
          <cell r="F152" t="str">
            <v>P5, Cité Palmerstone, Phoenix</v>
          </cell>
          <cell r="G152">
            <v>57454335</v>
          </cell>
          <cell r="H152">
            <v>0</v>
          </cell>
          <cell r="I152" t="str">
            <v>'baptisteclaudine@yahoo.com'</v>
          </cell>
          <cell r="J152" t="str">
            <v>RISING PHOENIX AC</v>
          </cell>
          <cell r="K152" t="str">
            <v>VCPH</v>
          </cell>
          <cell r="L152" t="str">
            <v>ATH</v>
          </cell>
          <cell r="M152" t="str">
            <v>U16</v>
          </cell>
          <cell r="N152">
            <v>150</v>
          </cell>
        </row>
        <row r="153">
          <cell r="A153">
            <v>1584</v>
          </cell>
          <cell r="B153" t="str">
            <v>HELENE</v>
          </cell>
          <cell r="C153" t="str">
            <v>Hillary</v>
          </cell>
          <cell r="D153" t="str">
            <v>F</v>
          </cell>
          <cell r="E153">
            <v>39655</v>
          </cell>
          <cell r="F153" t="str">
            <v>Ave. Freeland, Glen Park, Vacoas</v>
          </cell>
          <cell r="G153">
            <v>57751748</v>
          </cell>
          <cell r="H153">
            <v>0</v>
          </cell>
          <cell r="I153" t="str">
            <v>'baptisteclaudine@yahoo.com'</v>
          </cell>
          <cell r="J153" t="str">
            <v>RISING PHOENIX AC</v>
          </cell>
          <cell r="K153" t="str">
            <v>VCPH</v>
          </cell>
          <cell r="L153" t="str">
            <v>ATH</v>
          </cell>
          <cell r="M153" t="str">
            <v>U20</v>
          </cell>
          <cell r="N153">
            <v>300</v>
          </cell>
        </row>
        <row r="154">
          <cell r="A154">
            <v>1585</v>
          </cell>
          <cell r="B154" t="str">
            <v>HOSSENBOCUS</v>
          </cell>
          <cell r="C154" t="str">
            <v>Ismaël</v>
          </cell>
          <cell r="D154" t="str">
            <v>M</v>
          </cell>
          <cell r="E154">
            <v>40106</v>
          </cell>
          <cell r="F154" t="str">
            <v>D1, Cité Palmerstone, Phoenix</v>
          </cell>
          <cell r="G154">
            <v>55176246</v>
          </cell>
          <cell r="H154">
            <v>0</v>
          </cell>
          <cell r="I154" t="str">
            <v>'baptisteclaudine@yahoo.com'</v>
          </cell>
          <cell r="J154" t="str">
            <v>RISING PHOENIX AC</v>
          </cell>
          <cell r="K154" t="str">
            <v>VCPH</v>
          </cell>
          <cell r="L154" t="str">
            <v>ATH</v>
          </cell>
          <cell r="M154" t="str">
            <v>U18</v>
          </cell>
          <cell r="N154">
            <v>200</v>
          </cell>
        </row>
        <row r="155">
          <cell r="A155">
            <v>1586</v>
          </cell>
          <cell r="B155" t="str">
            <v>POTTIER</v>
          </cell>
          <cell r="C155" t="str">
            <v>Wendoline</v>
          </cell>
          <cell r="D155" t="str">
            <v>F</v>
          </cell>
          <cell r="E155">
            <v>29361</v>
          </cell>
          <cell r="F155" t="str">
            <v>F4, Cité Palmerstone, Phoenix</v>
          </cell>
          <cell r="G155">
            <v>59472228</v>
          </cell>
          <cell r="H155">
            <v>0</v>
          </cell>
          <cell r="I155" t="str">
            <v>'baptisteclaudine@yahoo.com'</v>
          </cell>
          <cell r="J155" t="str">
            <v>RISING PHOENIX AC</v>
          </cell>
          <cell r="K155" t="str">
            <v>VCPH</v>
          </cell>
          <cell r="L155" t="str">
            <v>RAD</v>
          </cell>
          <cell r="M155" t="str">
            <v>N/APP</v>
          </cell>
          <cell r="N155">
            <v>600</v>
          </cell>
        </row>
        <row r="156">
          <cell r="A156">
            <v>1587</v>
          </cell>
          <cell r="B156" t="str">
            <v>POTTIER</v>
          </cell>
          <cell r="C156" t="str">
            <v>Alaina</v>
          </cell>
          <cell r="D156" t="str">
            <v>F</v>
          </cell>
          <cell r="E156">
            <v>40919</v>
          </cell>
          <cell r="F156" t="str">
            <v>F4, Cité Palmerstone, Phoenix</v>
          </cell>
          <cell r="G156">
            <v>59472228</v>
          </cell>
          <cell r="H156">
            <v>0</v>
          </cell>
          <cell r="I156" t="str">
            <v>'baptisteclaudine@yahoo.com'</v>
          </cell>
          <cell r="J156" t="str">
            <v>RISING PHOENIX AC</v>
          </cell>
          <cell r="K156" t="str">
            <v>VCPH</v>
          </cell>
          <cell r="L156" t="str">
            <v>ATH</v>
          </cell>
          <cell r="M156" t="str">
            <v>U16</v>
          </cell>
          <cell r="N156">
            <v>150</v>
          </cell>
        </row>
        <row r="157">
          <cell r="A157">
            <v>1589</v>
          </cell>
          <cell r="B157" t="str">
            <v>QUATRE BORNES</v>
          </cell>
          <cell r="C157" t="str">
            <v>Rubain</v>
          </cell>
          <cell r="D157" t="str">
            <v>M</v>
          </cell>
          <cell r="E157">
            <v>25550</v>
          </cell>
          <cell r="F157" t="str">
            <v>M6, Cité Palmerstone, Phoenix</v>
          </cell>
          <cell r="G157">
            <v>55144844</v>
          </cell>
          <cell r="H157">
            <v>0</v>
          </cell>
          <cell r="I157" t="str">
            <v>'baptisteclaudine@yahoo.com'</v>
          </cell>
          <cell r="J157" t="str">
            <v>RISING PHOENIX AC</v>
          </cell>
          <cell r="K157" t="str">
            <v>VCPH</v>
          </cell>
          <cell r="L157" t="str">
            <v>RAD</v>
          </cell>
          <cell r="M157" t="str">
            <v>N/APP</v>
          </cell>
          <cell r="N157">
            <v>600</v>
          </cell>
        </row>
        <row r="158">
          <cell r="A158">
            <v>1590</v>
          </cell>
          <cell r="B158" t="str">
            <v>SIROP</v>
          </cell>
          <cell r="C158" t="str">
            <v>Siloe</v>
          </cell>
          <cell r="D158" t="str">
            <v>F</v>
          </cell>
          <cell r="E158">
            <v>42153</v>
          </cell>
          <cell r="F158" t="str">
            <v>O6, Cité Palmerstone, Phoenix</v>
          </cell>
          <cell r="G158">
            <v>59277461</v>
          </cell>
          <cell r="H158">
            <v>0</v>
          </cell>
          <cell r="I158" t="str">
            <v>'baptisteclaudine@yahoo.com'</v>
          </cell>
          <cell r="J158" t="str">
            <v>RISING PHOENIX AC</v>
          </cell>
          <cell r="K158" t="str">
            <v>VCPH</v>
          </cell>
          <cell r="L158" t="str">
            <v>ATH</v>
          </cell>
          <cell r="M158" t="str">
            <v>U12</v>
          </cell>
          <cell r="N158">
            <v>100</v>
          </cell>
        </row>
        <row r="159">
          <cell r="A159">
            <v>1594</v>
          </cell>
          <cell r="B159" t="str">
            <v>SEVENE</v>
          </cell>
          <cell r="C159" t="str">
            <v xml:space="preserve">Natalia </v>
          </cell>
          <cell r="D159" t="str">
            <v>F</v>
          </cell>
          <cell r="E159">
            <v>41442</v>
          </cell>
          <cell r="F159" t="str">
            <v>H2, Cité Palmerstone, Phoenix</v>
          </cell>
          <cell r="G159">
            <v>54899609</v>
          </cell>
          <cell r="H159">
            <v>0</v>
          </cell>
          <cell r="I159" t="str">
            <v>baptisteclaudine@yahoo.com</v>
          </cell>
          <cell r="J159" t="str">
            <v>RISING PHOENIX AC</v>
          </cell>
          <cell r="K159" t="str">
            <v>VCPH</v>
          </cell>
          <cell r="L159" t="str">
            <v>ATH</v>
          </cell>
          <cell r="M159" t="str">
            <v>U14</v>
          </cell>
          <cell r="N159">
            <v>150</v>
          </cell>
        </row>
        <row r="160">
          <cell r="A160">
            <v>1597</v>
          </cell>
          <cell r="B160" t="str">
            <v>SIBARTIE D'SA</v>
          </cell>
          <cell r="C160" t="str">
            <v>Neha</v>
          </cell>
          <cell r="D160" t="str">
            <v>F</v>
          </cell>
          <cell r="E160">
            <v>40408</v>
          </cell>
          <cell r="F160" t="str">
            <v>Dreamton Park, Ave. Tulipe, Sodnac</v>
          </cell>
          <cell r="G160">
            <v>57216001</v>
          </cell>
          <cell r="H160">
            <v>0</v>
          </cell>
          <cell r="I160">
            <v>0</v>
          </cell>
          <cell r="J160" t="str">
            <v>RISING PHOENIX AC</v>
          </cell>
          <cell r="K160" t="str">
            <v>VCPH</v>
          </cell>
          <cell r="L160" t="str">
            <v>ATH</v>
          </cell>
          <cell r="M160" t="str">
            <v>U18</v>
          </cell>
          <cell r="N160">
            <v>200</v>
          </cell>
        </row>
        <row r="161">
          <cell r="A161">
            <v>1598</v>
          </cell>
          <cell r="B161" t="str">
            <v>TAHGORDOOSS</v>
          </cell>
          <cell r="C161" t="str">
            <v>Vedhisha</v>
          </cell>
          <cell r="D161" t="str">
            <v>F</v>
          </cell>
          <cell r="E161">
            <v>39521</v>
          </cell>
          <cell r="F161" t="str">
            <v>L4, Cité Palmerstone, Phoenix</v>
          </cell>
          <cell r="G161">
            <v>57053810</v>
          </cell>
          <cell r="H161">
            <v>0</v>
          </cell>
          <cell r="I161" t="str">
            <v>'baptisteclaudine@yahoo.com'</v>
          </cell>
          <cell r="J161" t="str">
            <v>RISING PHOENIX AC</v>
          </cell>
          <cell r="K161" t="str">
            <v>VCPH</v>
          </cell>
          <cell r="L161" t="str">
            <v>ATH</v>
          </cell>
          <cell r="M161" t="str">
            <v>U20</v>
          </cell>
          <cell r="N161">
            <v>300</v>
          </cell>
        </row>
        <row r="162">
          <cell r="A162">
            <v>1602</v>
          </cell>
          <cell r="B162" t="str">
            <v>KEELING</v>
          </cell>
          <cell r="C162" t="str">
            <v>Ellie</v>
          </cell>
          <cell r="D162" t="str">
            <v>F</v>
          </cell>
          <cell r="E162">
            <v>39520</v>
          </cell>
          <cell r="F162" t="str">
            <v>66 Courchamps, Moka</v>
          </cell>
          <cell r="G162" t="str">
            <v>5857-0549</v>
          </cell>
          <cell r="H162" t="str">
            <v>C150149</v>
          </cell>
          <cell r="I162" t="str">
            <v>michaelkeeling6@gmail.com</v>
          </cell>
          <cell r="J162" t="str">
            <v>ADONAI CANDOS AC</v>
          </cell>
          <cell r="K162" t="str">
            <v>QB</v>
          </cell>
          <cell r="L162" t="str">
            <v>ATH</v>
          </cell>
          <cell r="M162" t="str">
            <v>U20</v>
          </cell>
          <cell r="N162">
            <v>300</v>
          </cell>
        </row>
        <row r="163">
          <cell r="A163">
            <v>1603</v>
          </cell>
          <cell r="B163" t="str">
            <v>KEELING</v>
          </cell>
          <cell r="C163" t="str">
            <v>Tilly</v>
          </cell>
          <cell r="D163" t="str">
            <v>F</v>
          </cell>
          <cell r="E163">
            <v>40203</v>
          </cell>
          <cell r="F163" t="str">
            <v>66 Courchamps, Moka</v>
          </cell>
          <cell r="G163" t="str">
            <v>5857-0549</v>
          </cell>
          <cell r="H163" t="str">
            <v>C150146</v>
          </cell>
          <cell r="I163" t="str">
            <v>michaelkeeling6@gmail.com</v>
          </cell>
          <cell r="J163" t="str">
            <v>ADONAI CANDOS AC</v>
          </cell>
          <cell r="K163" t="str">
            <v>QB</v>
          </cell>
          <cell r="L163" t="str">
            <v>ATH</v>
          </cell>
          <cell r="M163" t="str">
            <v>U18</v>
          </cell>
          <cell r="N163">
            <v>200</v>
          </cell>
        </row>
        <row r="164">
          <cell r="A164">
            <v>1605</v>
          </cell>
          <cell r="B164" t="str">
            <v>THOMPSON</v>
          </cell>
          <cell r="C164" t="str">
            <v>Kaylee</v>
          </cell>
          <cell r="D164" t="str">
            <v>F</v>
          </cell>
          <cell r="E164">
            <v>39941</v>
          </cell>
          <cell r="F164" t="str">
            <v>A18 R. Island, Res. Trianon, Phoenix</v>
          </cell>
          <cell r="G164" t="str">
            <v>5739-7145</v>
          </cell>
          <cell r="H164" t="str">
            <v>18HF10468</v>
          </cell>
          <cell r="I164" t="str">
            <v>elodie.thompson@gmail.com</v>
          </cell>
          <cell r="J164" t="str">
            <v>ADONAI CANDOS AC</v>
          </cell>
          <cell r="K164" t="str">
            <v>QB</v>
          </cell>
          <cell r="L164" t="str">
            <v>ATH</v>
          </cell>
          <cell r="M164" t="str">
            <v>U18</v>
          </cell>
          <cell r="N164">
            <v>200</v>
          </cell>
        </row>
        <row r="165">
          <cell r="A165">
            <v>1609</v>
          </cell>
          <cell r="B165" t="str">
            <v>STECIUK</v>
          </cell>
          <cell r="C165" t="str">
            <v>Johanna</v>
          </cell>
          <cell r="D165" t="str">
            <v>F</v>
          </cell>
          <cell r="E165">
            <v>31784</v>
          </cell>
          <cell r="F165" t="str">
            <v>45, Morcellement Courchamps, Moka</v>
          </cell>
          <cell r="G165" t="str">
            <v>5253-5605‬</v>
          </cell>
          <cell r="H165" t="str">
            <v>P0701872900265</v>
          </cell>
          <cell r="I165" t="str">
            <v>josteciuk@gmail.com</v>
          </cell>
          <cell r="J165" t="str">
            <v>ADONAI CANDOS AC</v>
          </cell>
          <cell r="K165" t="str">
            <v>QB</v>
          </cell>
          <cell r="L165" t="str">
            <v>COA</v>
          </cell>
          <cell r="M165" t="str">
            <v>N/APP</v>
          </cell>
          <cell r="N165">
            <v>600</v>
          </cell>
        </row>
        <row r="166">
          <cell r="A166">
            <v>1610</v>
          </cell>
          <cell r="B166" t="str">
            <v>STECIUK</v>
          </cell>
          <cell r="C166" t="str">
            <v>Damien</v>
          </cell>
          <cell r="D166" t="str">
            <v>M</v>
          </cell>
          <cell r="E166">
            <v>30241</v>
          </cell>
          <cell r="F166" t="str">
            <v>45, Morcellement Courchamps, Moka</v>
          </cell>
          <cell r="G166" t="str">
            <v>5253-5605‬</v>
          </cell>
          <cell r="H166" t="str">
            <v>S1710828203635</v>
          </cell>
          <cell r="I166" t="str">
            <v>josteciuk@gmail.com</v>
          </cell>
          <cell r="J166" t="str">
            <v>ADONAI CANDOS AC</v>
          </cell>
          <cell r="K166" t="str">
            <v>QB</v>
          </cell>
          <cell r="L166" t="str">
            <v>ATH</v>
          </cell>
          <cell r="M166" t="str">
            <v>MASTERS</v>
          </cell>
          <cell r="N166">
            <v>600</v>
          </cell>
        </row>
        <row r="167">
          <cell r="A167">
            <v>1611</v>
          </cell>
          <cell r="B167" t="str">
            <v>STECIUK</v>
          </cell>
          <cell r="C167" t="str">
            <v>Matteo</v>
          </cell>
          <cell r="D167" t="str">
            <v>M</v>
          </cell>
          <cell r="E167">
            <v>41116</v>
          </cell>
          <cell r="F167" t="str">
            <v>45, Morcellement Courchamps, Moka</v>
          </cell>
          <cell r="G167" t="str">
            <v>5253-5605‬</v>
          </cell>
          <cell r="H167">
            <v>0</v>
          </cell>
          <cell r="I167" t="str">
            <v>josteciuk@gmail.com</v>
          </cell>
          <cell r="J167" t="str">
            <v>ADONAI CANDOS AC</v>
          </cell>
          <cell r="K167" t="str">
            <v>QB</v>
          </cell>
          <cell r="L167" t="str">
            <v>ATH</v>
          </cell>
          <cell r="M167" t="str">
            <v>U16</v>
          </cell>
          <cell r="N167">
            <v>150</v>
          </cell>
        </row>
        <row r="168">
          <cell r="A168">
            <v>1612</v>
          </cell>
          <cell r="B168" t="str">
            <v>STECIUK</v>
          </cell>
          <cell r="C168" t="str">
            <v>Gabriel</v>
          </cell>
          <cell r="D168" t="str">
            <v>M</v>
          </cell>
          <cell r="E168">
            <v>41795</v>
          </cell>
          <cell r="F168" t="str">
            <v>45, Morcellement Courchamps, Moka</v>
          </cell>
          <cell r="G168" t="str">
            <v>5253-5605‬</v>
          </cell>
          <cell r="H168">
            <v>0</v>
          </cell>
          <cell r="I168" t="str">
            <v>josteciuk@gmail.com</v>
          </cell>
          <cell r="J168" t="str">
            <v>ADONAI CANDOS AC</v>
          </cell>
          <cell r="K168" t="str">
            <v>QB</v>
          </cell>
          <cell r="L168" t="str">
            <v>ATH</v>
          </cell>
          <cell r="M168" t="str">
            <v>U14</v>
          </cell>
          <cell r="N168">
            <v>150</v>
          </cell>
        </row>
        <row r="169">
          <cell r="A169">
            <v>1614</v>
          </cell>
          <cell r="B169" t="str">
            <v>O'CONNOR</v>
          </cell>
          <cell r="C169" t="str">
            <v>Lia</v>
          </cell>
          <cell r="D169" t="str">
            <v>F</v>
          </cell>
          <cell r="E169">
            <v>40261</v>
          </cell>
          <cell r="F169" t="str">
            <v>Ilot Fortier, Black River, Case Noyale</v>
          </cell>
          <cell r="G169">
            <v>57772311</v>
          </cell>
          <cell r="H169" t="str">
            <v>A07385394</v>
          </cell>
          <cell r="I169" t="str">
            <v>anneli.is.here@gmail.com</v>
          </cell>
          <cell r="J169" t="str">
            <v>ADONAI CANDOS AC</v>
          </cell>
          <cell r="K169" t="str">
            <v>QB</v>
          </cell>
          <cell r="L169" t="str">
            <v>ATH</v>
          </cell>
          <cell r="M169" t="str">
            <v>U18</v>
          </cell>
          <cell r="N169">
            <v>200</v>
          </cell>
        </row>
        <row r="170">
          <cell r="A170">
            <v>1617</v>
          </cell>
          <cell r="B170" t="str">
            <v>COLLARD</v>
          </cell>
          <cell r="C170" t="str">
            <v>Victor</v>
          </cell>
          <cell r="D170" t="str">
            <v>M</v>
          </cell>
          <cell r="E170">
            <v>41339</v>
          </cell>
          <cell r="F170" t="str">
            <v>55-59 Ave. Des Bengalis, Terre D'Albion</v>
          </cell>
          <cell r="G170">
            <v>59713665</v>
          </cell>
          <cell r="H170" t="str">
            <v>C131143</v>
          </cell>
          <cell r="I170" t="str">
            <v>david.collard@emotionsdmc.com</v>
          </cell>
          <cell r="J170" t="str">
            <v>Q-BORNES PAVILLON AC</v>
          </cell>
          <cell r="K170" t="str">
            <v>QB</v>
          </cell>
          <cell r="L170" t="str">
            <v>ATH</v>
          </cell>
          <cell r="M170" t="str">
            <v>U14</v>
          </cell>
          <cell r="N170">
            <v>150</v>
          </cell>
        </row>
        <row r="171">
          <cell r="A171">
            <v>1618</v>
          </cell>
          <cell r="B171" t="str">
            <v>WYNESS</v>
          </cell>
          <cell r="C171" t="str">
            <v>Zack</v>
          </cell>
          <cell r="D171" t="str">
            <v>M</v>
          </cell>
          <cell r="E171">
            <v>41335</v>
          </cell>
          <cell r="F171" t="str">
            <v>11A, Leclezio St, Curepipe</v>
          </cell>
          <cell r="G171" t="str">
            <v>5784-4519</v>
          </cell>
          <cell r="H171">
            <v>0</v>
          </cell>
          <cell r="I171" t="str">
            <v>sharnawyness@gmail.com</v>
          </cell>
          <cell r="J171" t="str">
            <v>ADONAI CANDOS AC</v>
          </cell>
          <cell r="K171" t="str">
            <v>QB</v>
          </cell>
          <cell r="L171" t="str">
            <v>ATH</v>
          </cell>
          <cell r="M171" t="str">
            <v>U14</v>
          </cell>
          <cell r="N171">
            <v>150</v>
          </cell>
        </row>
        <row r="172">
          <cell r="A172">
            <v>1619</v>
          </cell>
          <cell r="B172" t="str">
            <v>WYNESS</v>
          </cell>
          <cell r="C172" t="str">
            <v>Reece</v>
          </cell>
          <cell r="D172" t="str">
            <v>M</v>
          </cell>
          <cell r="E172">
            <v>42093</v>
          </cell>
          <cell r="F172" t="str">
            <v>11A, Leclezio St, Curepipe</v>
          </cell>
          <cell r="G172" t="str">
            <v>5784-4519</v>
          </cell>
          <cell r="H172">
            <v>0</v>
          </cell>
          <cell r="I172" t="str">
            <v>sharnawyness@gmail.com</v>
          </cell>
          <cell r="J172" t="str">
            <v>ADONAI CANDOS AC</v>
          </cell>
          <cell r="K172" t="str">
            <v>QB</v>
          </cell>
          <cell r="L172" t="str">
            <v>ATH</v>
          </cell>
          <cell r="M172" t="str">
            <v>U12</v>
          </cell>
          <cell r="N172">
            <v>100</v>
          </cell>
        </row>
        <row r="173">
          <cell r="A173">
            <v>1621</v>
          </cell>
          <cell r="B173" t="str">
            <v>LANGWORTHY</v>
          </cell>
          <cell r="C173" t="str">
            <v>Nathan</v>
          </cell>
          <cell r="D173" t="str">
            <v>M</v>
          </cell>
          <cell r="E173">
            <v>41473</v>
          </cell>
          <cell r="F173" t="str">
            <v xml:space="preserve">Royal Road, Alma </v>
          </cell>
          <cell r="G173">
            <v>57803108</v>
          </cell>
          <cell r="H173">
            <v>0</v>
          </cell>
          <cell r="I173" t="str">
            <v xml:space="preserve">joslaos@gmail.com </v>
          </cell>
          <cell r="J173" t="str">
            <v>ADONAI CANDOS AC</v>
          </cell>
          <cell r="K173" t="str">
            <v>QB</v>
          </cell>
          <cell r="L173" t="str">
            <v>ATH</v>
          </cell>
          <cell r="M173" t="str">
            <v>U14</v>
          </cell>
          <cell r="N173">
            <v>150</v>
          </cell>
        </row>
        <row r="174">
          <cell r="A174">
            <v>1622</v>
          </cell>
          <cell r="B174" t="str">
            <v>LANGWORTHY</v>
          </cell>
          <cell r="C174" t="str">
            <v>Phoebe</v>
          </cell>
          <cell r="D174" t="str">
            <v>F</v>
          </cell>
          <cell r="E174">
            <v>42430</v>
          </cell>
          <cell r="F174" t="str">
            <v xml:space="preserve">Royal Road, Alma </v>
          </cell>
          <cell r="G174">
            <v>57803108</v>
          </cell>
          <cell r="H174">
            <v>0</v>
          </cell>
          <cell r="I174" t="str">
            <v xml:space="preserve">joslaos@gmail.com </v>
          </cell>
          <cell r="J174" t="str">
            <v>ADONAI CANDOS AC</v>
          </cell>
          <cell r="K174" t="str">
            <v>QB</v>
          </cell>
          <cell r="L174" t="str">
            <v>ATH</v>
          </cell>
          <cell r="M174" t="str">
            <v>U12</v>
          </cell>
          <cell r="N174">
            <v>100</v>
          </cell>
        </row>
        <row r="175">
          <cell r="A175">
            <v>1624</v>
          </cell>
          <cell r="B175" t="str">
            <v>HETT</v>
          </cell>
          <cell r="C175" t="str">
            <v xml:space="preserve">Jade </v>
          </cell>
          <cell r="D175" t="str">
            <v>F</v>
          </cell>
          <cell r="E175">
            <v>41068</v>
          </cell>
          <cell r="F175" t="str">
            <v>Souvenirs, Royal Road, Moka</v>
          </cell>
          <cell r="G175">
            <v>52520400</v>
          </cell>
          <cell r="H175">
            <v>0</v>
          </cell>
          <cell r="I175" t="str">
            <v>nathalie_hett@gmail.com</v>
          </cell>
          <cell r="J175" t="str">
            <v>ADONAI CANDOS AC</v>
          </cell>
          <cell r="K175" t="str">
            <v>QB</v>
          </cell>
          <cell r="L175" t="str">
            <v>ATH</v>
          </cell>
          <cell r="M175" t="str">
            <v>U16</v>
          </cell>
          <cell r="N175">
            <v>150</v>
          </cell>
        </row>
        <row r="176">
          <cell r="A176">
            <v>1625</v>
          </cell>
          <cell r="B176" t="str">
            <v>LABONTE</v>
          </cell>
          <cell r="C176" t="str">
            <v>Mathilde</v>
          </cell>
          <cell r="D176" t="str">
            <v>F</v>
          </cell>
          <cell r="E176">
            <v>38527</v>
          </cell>
          <cell r="F176" t="str">
            <v>C13 Ave. C. Baudelaire, Malherbes, Curepipe</v>
          </cell>
          <cell r="G176" t="str">
            <v>5710-5646</v>
          </cell>
          <cell r="H176">
            <v>1860241</v>
          </cell>
          <cell r="I176" t="str">
            <v>ricardo.mariefrance@gmail.com</v>
          </cell>
          <cell r="J176" t="str">
            <v>ADONAI CANDOS AC</v>
          </cell>
          <cell r="K176" t="str">
            <v>QB</v>
          </cell>
          <cell r="L176" t="str">
            <v>ATH</v>
          </cell>
          <cell r="M176" t="str">
            <v>SENIOR</v>
          </cell>
          <cell r="N176">
            <v>400</v>
          </cell>
        </row>
        <row r="177">
          <cell r="A177">
            <v>1626</v>
          </cell>
          <cell r="B177" t="str">
            <v>THOMAS</v>
          </cell>
          <cell r="C177" t="str">
            <v>Charlotte</v>
          </cell>
          <cell r="D177" t="str">
            <v>F</v>
          </cell>
          <cell r="E177">
            <v>39398</v>
          </cell>
          <cell r="F177" t="str">
            <v>8, Morcellement Falaise, Tamarin</v>
          </cell>
          <cell r="G177" t="str">
            <v>5254 3450‬</v>
          </cell>
          <cell r="H177">
            <v>0</v>
          </cell>
          <cell r="I177" t="str">
            <v>annechristine.thomas@mio.mu</v>
          </cell>
          <cell r="J177" t="str">
            <v>ADONAI CANDOS AC</v>
          </cell>
          <cell r="K177" t="str">
            <v>QB</v>
          </cell>
          <cell r="L177" t="str">
            <v>ATH</v>
          </cell>
          <cell r="M177" t="str">
            <v>U20</v>
          </cell>
          <cell r="N177">
            <v>300</v>
          </cell>
        </row>
        <row r="178">
          <cell r="A178">
            <v>1628</v>
          </cell>
          <cell r="B178" t="str">
            <v>GAYRAUD</v>
          </cell>
          <cell r="C178" t="str">
            <v xml:space="preserve">Léo </v>
          </cell>
          <cell r="D178" t="str">
            <v>M</v>
          </cell>
          <cell r="E178">
            <v>40967</v>
          </cell>
          <cell r="F178" t="str">
            <v>37, Dupin Street, Curepipe</v>
          </cell>
          <cell r="G178">
            <v>59129592</v>
          </cell>
          <cell r="H178">
            <v>0</v>
          </cell>
          <cell r="I178" t="str">
            <v>a.gayraud.mu@gmail.com</v>
          </cell>
          <cell r="J178" t="str">
            <v>ADONAI CANDOS AC</v>
          </cell>
          <cell r="K178" t="str">
            <v>QB</v>
          </cell>
          <cell r="L178" t="str">
            <v>ATH</v>
          </cell>
          <cell r="M178" t="str">
            <v>U16</v>
          </cell>
          <cell r="N178">
            <v>150</v>
          </cell>
        </row>
        <row r="179">
          <cell r="A179">
            <v>1629</v>
          </cell>
          <cell r="B179" t="str">
            <v>GAYRAUD</v>
          </cell>
          <cell r="C179" t="str">
            <v xml:space="preserve">Paulin </v>
          </cell>
          <cell r="D179" t="str">
            <v>M</v>
          </cell>
          <cell r="E179">
            <v>42292</v>
          </cell>
          <cell r="F179" t="str">
            <v xml:space="preserve">37 Dupin Street, Curepipe </v>
          </cell>
          <cell r="G179">
            <v>59129592</v>
          </cell>
          <cell r="H179">
            <v>0</v>
          </cell>
          <cell r="I179" t="str">
            <v>a.gayraud.mu@gmail.com</v>
          </cell>
          <cell r="J179" t="str">
            <v>ADONAI CANDOS AC</v>
          </cell>
          <cell r="K179" t="str">
            <v>QB</v>
          </cell>
          <cell r="L179" t="str">
            <v>ATH</v>
          </cell>
          <cell r="M179" t="str">
            <v>U12</v>
          </cell>
          <cell r="N179">
            <v>100</v>
          </cell>
        </row>
        <row r="180">
          <cell r="A180">
            <v>1633</v>
          </cell>
          <cell r="B180" t="str">
            <v>CHAN LOW</v>
          </cell>
          <cell r="C180" t="str">
            <v xml:space="preserve">Dominique </v>
          </cell>
          <cell r="D180" t="str">
            <v>M</v>
          </cell>
          <cell r="E180">
            <v>29644</v>
          </cell>
          <cell r="F180" t="str">
            <v>7, Impasse Rawat, Beau Bassin</v>
          </cell>
          <cell r="G180">
            <v>59310698</v>
          </cell>
          <cell r="H180" t="str">
            <v>C2702812901687</v>
          </cell>
          <cell r="I180" t="str">
            <v>dominique.chanlow@kinouete.mu</v>
          </cell>
          <cell r="J180" t="str">
            <v>Q-BORNES PAVILLON AC</v>
          </cell>
          <cell r="K180" t="str">
            <v>QB</v>
          </cell>
          <cell r="L180" t="str">
            <v>COA</v>
          </cell>
          <cell r="M180" t="str">
            <v>N/APP</v>
          </cell>
          <cell r="N180">
            <v>600</v>
          </cell>
        </row>
        <row r="181">
          <cell r="A181">
            <v>1638</v>
          </cell>
          <cell r="B181" t="str">
            <v>MODESTE</v>
          </cell>
          <cell r="C181" t="str">
            <v xml:space="preserve">Tia Naia </v>
          </cell>
          <cell r="D181" t="str">
            <v>F</v>
          </cell>
          <cell r="E181">
            <v>40746</v>
          </cell>
          <cell r="F181" t="str">
            <v>Lot 644, Ave. Jasmin, Albion</v>
          </cell>
          <cell r="G181">
            <v>57150577</v>
          </cell>
          <cell r="H181">
            <v>0</v>
          </cell>
          <cell r="I181" t="str">
            <v>tiamorella11@gmail.com</v>
          </cell>
          <cell r="J181" t="str">
            <v>Q-BORNES PAVILLON AC</v>
          </cell>
          <cell r="K181" t="str">
            <v>QB</v>
          </cell>
          <cell r="L181" t="str">
            <v>ATH</v>
          </cell>
          <cell r="M181" t="str">
            <v>U16</v>
          </cell>
          <cell r="N181">
            <v>150</v>
          </cell>
        </row>
        <row r="182">
          <cell r="A182">
            <v>1639</v>
          </cell>
          <cell r="B182" t="str">
            <v>NOKHEEDAH</v>
          </cell>
          <cell r="C182" t="str">
            <v>Mansinee</v>
          </cell>
          <cell r="D182" t="str">
            <v>F</v>
          </cell>
          <cell r="E182">
            <v>39505</v>
          </cell>
          <cell r="F182" t="str">
            <v>Baldeo Chummun Road, Solitude, Triolet</v>
          </cell>
          <cell r="G182">
            <v>52516059</v>
          </cell>
          <cell r="H182">
            <v>0</v>
          </cell>
          <cell r="I182" t="str">
            <v>nokheedahanusha@gmail.com</v>
          </cell>
          <cell r="J182" t="str">
            <v>Q-BORNES PAVILLON AC</v>
          </cell>
          <cell r="K182" t="str">
            <v>QB</v>
          </cell>
          <cell r="L182" t="str">
            <v>ATH</v>
          </cell>
          <cell r="M182" t="str">
            <v>U20</v>
          </cell>
          <cell r="N182">
            <v>300</v>
          </cell>
        </row>
        <row r="183">
          <cell r="A183">
            <v>1655</v>
          </cell>
          <cell r="B183" t="str">
            <v>THEODORE</v>
          </cell>
          <cell r="C183" t="str">
            <v>Henri</v>
          </cell>
          <cell r="D183" t="str">
            <v>M</v>
          </cell>
          <cell r="E183">
            <v>17852</v>
          </cell>
          <cell r="F183" t="str">
            <v>64, Avenue La Paix,  Res. Kennedy, Q. Bornes</v>
          </cell>
          <cell r="G183">
            <v>57320495</v>
          </cell>
          <cell r="H183" t="str">
            <v>T1511484320938</v>
          </cell>
          <cell r="I183" t="str">
            <v>henri.theodore@yahoo.com</v>
          </cell>
          <cell r="J183" t="str">
            <v>Q-BORNES PAVILLON AC</v>
          </cell>
          <cell r="K183" t="str">
            <v>QB</v>
          </cell>
          <cell r="L183" t="str">
            <v>NAD</v>
          </cell>
          <cell r="M183" t="str">
            <v>N/APP</v>
          </cell>
          <cell r="N183">
            <v>2500</v>
          </cell>
        </row>
        <row r="184">
          <cell r="A184">
            <v>1660</v>
          </cell>
          <cell r="B184" t="str">
            <v>SOOKURUN</v>
          </cell>
          <cell r="C184" t="str">
            <v>Dan</v>
          </cell>
          <cell r="D184" t="str">
            <v>M</v>
          </cell>
          <cell r="E184">
            <v>39964</v>
          </cell>
          <cell r="F184" t="str">
            <v>Avenue Les Vieux Banians, Balaclava</v>
          </cell>
          <cell r="G184">
            <v>59470604</v>
          </cell>
          <cell r="H184">
            <v>0</v>
          </cell>
          <cell r="I184" t="str">
            <v>antoniomadoo@yahoo.com</v>
          </cell>
          <cell r="J184" t="str">
            <v>Q-BORNES PAVILLON AC</v>
          </cell>
          <cell r="K184" t="str">
            <v>QB</v>
          </cell>
          <cell r="L184" t="str">
            <v>ATH</v>
          </cell>
          <cell r="M184" t="str">
            <v>U18</v>
          </cell>
          <cell r="N184">
            <v>200</v>
          </cell>
        </row>
        <row r="185">
          <cell r="A185">
            <v>1661</v>
          </cell>
          <cell r="B185" t="str">
            <v>ROMEO</v>
          </cell>
          <cell r="C185" t="str">
            <v xml:space="preserve">Jean Philippe Kersley </v>
          </cell>
          <cell r="D185" t="str">
            <v>M</v>
          </cell>
          <cell r="E185">
            <v>29962</v>
          </cell>
          <cell r="F185" t="str">
            <v xml:space="preserve">No 507, Morc Pinewood Garden Wooton </v>
          </cell>
          <cell r="G185">
            <v>0</v>
          </cell>
          <cell r="H185" t="str">
            <v>R110182180038E</v>
          </cell>
          <cell r="I185">
            <v>0</v>
          </cell>
          <cell r="J185" t="str">
            <v>FLOREAL STARS AC</v>
          </cell>
          <cell r="K185" t="str">
            <v>CPE</v>
          </cell>
          <cell r="L185" t="str">
            <v>ATH</v>
          </cell>
          <cell r="M185" t="str">
            <v>MASTERS</v>
          </cell>
          <cell r="N185">
            <v>600</v>
          </cell>
        </row>
        <row r="186">
          <cell r="A186">
            <v>1675</v>
          </cell>
          <cell r="B186" t="str">
            <v>ANTOINETTE</v>
          </cell>
          <cell r="C186" t="str">
            <v>Norah</v>
          </cell>
          <cell r="D186" t="str">
            <v>F</v>
          </cell>
          <cell r="E186">
            <v>41635</v>
          </cell>
          <cell r="F186" t="str">
            <v>25, Pierre Simonet, Morc. Medine, Canot</v>
          </cell>
          <cell r="G186" t="str">
            <v>5734-6505</v>
          </cell>
          <cell r="H186">
            <v>0</v>
          </cell>
          <cell r="I186" t="str">
            <v>sandrine.antoinette@gmail.com</v>
          </cell>
          <cell r="J186" t="str">
            <v>ADONAI CANDOS AC</v>
          </cell>
          <cell r="K186" t="str">
            <v>QB</v>
          </cell>
          <cell r="L186" t="str">
            <v>ATH</v>
          </cell>
          <cell r="M186" t="str">
            <v>U14</v>
          </cell>
          <cell r="N186">
            <v>150</v>
          </cell>
        </row>
        <row r="187">
          <cell r="A187">
            <v>1676</v>
          </cell>
          <cell r="B187" t="str">
            <v>RABOT</v>
          </cell>
          <cell r="C187" t="str">
            <v>Sabrina</v>
          </cell>
          <cell r="D187" t="str">
            <v>F</v>
          </cell>
          <cell r="E187">
            <v>29560</v>
          </cell>
          <cell r="F187" t="str">
            <v>Seesunkur Road, Quartier Militaire</v>
          </cell>
          <cell r="G187">
            <v>57469735</v>
          </cell>
          <cell r="H187" t="str">
            <v>R051280380095G</v>
          </cell>
          <cell r="I187" t="str">
            <v>srabot@synergy.mu</v>
          </cell>
          <cell r="J187" t="str">
            <v>P-LOUIS RACERS AC</v>
          </cell>
          <cell r="K187" t="str">
            <v>PL</v>
          </cell>
          <cell r="L187" t="str">
            <v>ATH</v>
          </cell>
          <cell r="M187" t="str">
            <v>MASTERS</v>
          </cell>
          <cell r="N187">
            <v>600</v>
          </cell>
        </row>
        <row r="188">
          <cell r="A188">
            <v>1685</v>
          </cell>
          <cell r="B188" t="str">
            <v>CARRE</v>
          </cell>
          <cell r="C188" t="str">
            <v>Jean Ian</v>
          </cell>
          <cell r="D188" t="str">
            <v>M</v>
          </cell>
          <cell r="E188">
            <v>34152</v>
          </cell>
          <cell r="F188" t="str">
            <v>Route Bassin, Quatre Bornes</v>
          </cell>
          <cell r="G188">
            <v>54290681</v>
          </cell>
          <cell r="H188" t="str">
            <v>C0602933004192</v>
          </cell>
          <cell r="I188" t="str">
            <v>jiane93@hotmail.com</v>
          </cell>
          <cell r="J188" t="str">
            <v>Q-BORNES PAVILLON AC</v>
          </cell>
          <cell r="K188" t="str">
            <v>QB</v>
          </cell>
          <cell r="L188" t="str">
            <v>ATH</v>
          </cell>
          <cell r="M188" t="str">
            <v>SENIOR</v>
          </cell>
          <cell r="N188">
            <v>400</v>
          </cell>
        </row>
        <row r="189">
          <cell r="A189">
            <v>1686</v>
          </cell>
          <cell r="B189" t="str">
            <v>SOPHIE</v>
          </cell>
          <cell r="C189" t="str">
            <v>Christopher</v>
          </cell>
          <cell r="D189" t="str">
            <v>M</v>
          </cell>
          <cell r="E189">
            <v>33383</v>
          </cell>
          <cell r="F189" t="str">
            <v>Ave De La Dignite, Res. Ken., Q. Bornes</v>
          </cell>
          <cell r="G189">
            <v>57491691</v>
          </cell>
          <cell r="H189" t="str">
            <v>S250591302072E</v>
          </cell>
          <cell r="I189" t="str">
            <v>krystofer0025@gmail.com</v>
          </cell>
          <cell r="J189" t="str">
            <v>Q-BORNES PAVILLON AC</v>
          </cell>
          <cell r="K189" t="str">
            <v>QB</v>
          </cell>
          <cell r="L189" t="str">
            <v>ATH</v>
          </cell>
          <cell r="M189" t="str">
            <v>MASTERS</v>
          </cell>
          <cell r="N189">
            <v>600</v>
          </cell>
        </row>
        <row r="190">
          <cell r="A190">
            <v>1688</v>
          </cell>
          <cell r="B190" t="str">
            <v>HITIE</v>
          </cell>
          <cell r="C190" t="str">
            <v>Jocelyn</v>
          </cell>
          <cell r="D190" t="str">
            <v>M</v>
          </cell>
          <cell r="E190">
            <v>18553</v>
          </cell>
          <cell r="F190" t="str">
            <v>134 Imp Sir V - Naz Quatre Bornes</v>
          </cell>
          <cell r="G190">
            <v>57690309</v>
          </cell>
          <cell r="H190" t="str">
            <v>H171050013084F</v>
          </cell>
          <cell r="I190" t="str">
            <v>j.hitie@intnet.mu</v>
          </cell>
          <cell r="J190" t="str">
            <v>Q-BORNES PAVILLON AC</v>
          </cell>
          <cell r="K190" t="str">
            <v>QB</v>
          </cell>
          <cell r="L190" t="str">
            <v>NTO</v>
          </cell>
          <cell r="M190" t="str">
            <v>N/APP</v>
          </cell>
          <cell r="N190">
            <v>600</v>
          </cell>
        </row>
        <row r="191">
          <cell r="A191">
            <v>1691</v>
          </cell>
          <cell r="B191" t="str">
            <v>MOMPLE</v>
          </cell>
          <cell r="C191" t="str">
            <v>Enzo</v>
          </cell>
          <cell r="D191" t="str">
            <v>M</v>
          </cell>
          <cell r="E191">
            <v>42020</v>
          </cell>
          <cell r="F191" t="str">
            <v>A65, Aveue Farquar, Quatre Bornes</v>
          </cell>
          <cell r="G191">
            <v>57781509</v>
          </cell>
          <cell r="H191">
            <v>0</v>
          </cell>
          <cell r="I191" t="str">
            <v>thierry26feb@hotmail.com</v>
          </cell>
          <cell r="J191" t="str">
            <v>Q-BORNES PAVILLON AC</v>
          </cell>
          <cell r="K191" t="str">
            <v>QB</v>
          </cell>
          <cell r="L191" t="str">
            <v>ATH</v>
          </cell>
          <cell r="M191" t="str">
            <v>U12</v>
          </cell>
          <cell r="N191">
            <v>100</v>
          </cell>
        </row>
        <row r="192">
          <cell r="A192">
            <v>1697</v>
          </cell>
          <cell r="B192" t="str">
            <v>RAMLOLL</v>
          </cell>
          <cell r="C192" t="str">
            <v>Bhameswar</v>
          </cell>
          <cell r="D192" t="str">
            <v>M</v>
          </cell>
          <cell r="E192">
            <v>28252</v>
          </cell>
          <cell r="F192" t="str">
            <v xml:space="preserve">Royal Road Pte Aux Piment </v>
          </cell>
          <cell r="G192">
            <v>58033116</v>
          </cell>
          <cell r="H192" t="str">
            <v>B0705770400963</v>
          </cell>
          <cell r="I192" t="str">
            <v xml:space="preserve">lehochetac@gmail.com </v>
          </cell>
          <cell r="J192" t="str">
            <v>LE HOCHET AC</v>
          </cell>
          <cell r="K192" t="str">
            <v>PAMP</v>
          </cell>
          <cell r="L192" t="str">
            <v>ATH</v>
          </cell>
          <cell r="M192" t="str">
            <v>MASTERS</v>
          </cell>
          <cell r="N192">
            <v>600</v>
          </cell>
        </row>
        <row r="193">
          <cell r="A193">
            <v>1714</v>
          </cell>
          <cell r="B193" t="str">
            <v>CHITTOO</v>
          </cell>
          <cell r="C193" t="str">
            <v xml:space="preserve">Ashish </v>
          </cell>
          <cell r="D193" t="str">
            <v>M</v>
          </cell>
          <cell r="E193">
            <v>34732</v>
          </cell>
          <cell r="F193" t="str">
            <v>Avenue Azalees Cnr Ssr, Q. Bornes</v>
          </cell>
          <cell r="G193">
            <v>57507990</v>
          </cell>
          <cell r="H193">
            <v>0</v>
          </cell>
          <cell r="I193" t="str">
            <v>ashishchittoo@gmail.com</v>
          </cell>
          <cell r="J193" t="str">
            <v>P-LOUIS RACERS AC</v>
          </cell>
          <cell r="K193" t="str">
            <v>PL</v>
          </cell>
          <cell r="L193" t="str">
            <v>ATH</v>
          </cell>
          <cell r="M193" t="str">
            <v>SENIOR</v>
          </cell>
          <cell r="N193">
            <v>400</v>
          </cell>
        </row>
        <row r="194">
          <cell r="A194">
            <v>1716</v>
          </cell>
          <cell r="B194" t="str">
            <v>CUSTNEA</v>
          </cell>
          <cell r="C194" t="str">
            <v>Dhavind</v>
          </cell>
          <cell r="D194" t="str">
            <v>M</v>
          </cell>
          <cell r="E194">
            <v>36401</v>
          </cell>
          <cell r="F194" t="str">
            <v>Route Vingta, Solferino, Vacoas</v>
          </cell>
          <cell r="G194">
            <v>58149498</v>
          </cell>
          <cell r="H194">
            <v>0</v>
          </cell>
          <cell r="I194" t="str">
            <v>acust2908@gmail.com</v>
          </cell>
          <cell r="J194" t="str">
            <v>P-LOUIS RACERS AC</v>
          </cell>
          <cell r="K194" t="str">
            <v>PL</v>
          </cell>
          <cell r="L194" t="str">
            <v>ATH</v>
          </cell>
          <cell r="M194" t="str">
            <v>SENIOR</v>
          </cell>
          <cell r="N194">
            <v>400</v>
          </cell>
        </row>
        <row r="195">
          <cell r="A195">
            <v>1717</v>
          </cell>
          <cell r="B195" t="str">
            <v>DURHONE</v>
          </cell>
          <cell r="C195" t="str">
            <v>Cillver</v>
          </cell>
          <cell r="D195" t="str">
            <v>M</v>
          </cell>
          <cell r="E195">
            <v>33013</v>
          </cell>
          <cell r="F195" t="str">
            <v>Royal Road,Queen Victoria, Flacq</v>
          </cell>
          <cell r="G195">
            <v>54936864</v>
          </cell>
          <cell r="H195">
            <v>0</v>
          </cell>
          <cell r="I195" t="str">
            <v>cillverdurhone@gmail.com</v>
          </cell>
          <cell r="J195" t="str">
            <v>P-LOUIS RACERS AC</v>
          </cell>
          <cell r="K195" t="str">
            <v>PL</v>
          </cell>
          <cell r="L195" t="str">
            <v>ATH</v>
          </cell>
          <cell r="M195" t="str">
            <v>MASTERS</v>
          </cell>
          <cell r="N195">
            <v>600</v>
          </cell>
        </row>
        <row r="196">
          <cell r="A196">
            <v>1718</v>
          </cell>
          <cell r="B196" t="str">
            <v>DURHONE</v>
          </cell>
          <cell r="C196" t="str">
            <v xml:space="preserve">Delson </v>
          </cell>
          <cell r="D196" t="str">
            <v>M</v>
          </cell>
          <cell r="E196">
            <v>41973</v>
          </cell>
          <cell r="F196" t="str">
            <v>Gutty Road, Queen Victoria, Flacq</v>
          </cell>
          <cell r="G196">
            <v>54936864</v>
          </cell>
          <cell r="H196">
            <v>0</v>
          </cell>
          <cell r="I196" t="str">
            <v>cillverdurhone@gmail.com</v>
          </cell>
          <cell r="J196" t="str">
            <v>P-LOUIS RACERS AC</v>
          </cell>
          <cell r="K196" t="str">
            <v>PL</v>
          </cell>
          <cell r="L196" t="str">
            <v>ATH</v>
          </cell>
          <cell r="M196" t="str">
            <v>U14</v>
          </cell>
          <cell r="N196">
            <v>150</v>
          </cell>
        </row>
        <row r="197">
          <cell r="A197">
            <v>1719</v>
          </cell>
          <cell r="B197" t="str">
            <v>DUSSARAM</v>
          </cell>
          <cell r="C197" t="str">
            <v>Shyaveen</v>
          </cell>
          <cell r="D197" t="str">
            <v>M</v>
          </cell>
          <cell r="E197">
            <v>34549</v>
          </cell>
          <cell r="F197" t="str">
            <v>School Lane, Dagotiere</v>
          </cell>
          <cell r="G197">
            <v>57084885</v>
          </cell>
          <cell r="H197">
            <v>0</v>
          </cell>
          <cell r="I197" t="str">
            <v>vshyaveen0308@gmail.com</v>
          </cell>
          <cell r="J197" t="str">
            <v>P-LOUIS RACERS AC</v>
          </cell>
          <cell r="K197" t="str">
            <v>PL</v>
          </cell>
          <cell r="L197" t="str">
            <v>ATH</v>
          </cell>
          <cell r="M197" t="str">
            <v>SENIOR</v>
          </cell>
          <cell r="N197">
            <v>400</v>
          </cell>
        </row>
        <row r="198">
          <cell r="A198">
            <v>1723</v>
          </cell>
          <cell r="B198" t="str">
            <v>JHOWRY</v>
          </cell>
          <cell r="C198" t="str">
            <v>Pravish</v>
          </cell>
          <cell r="D198" t="str">
            <v>M</v>
          </cell>
          <cell r="E198">
            <v>36776</v>
          </cell>
          <cell r="F198" t="str">
            <v>Ruisseau,  Montagne Longue</v>
          </cell>
          <cell r="G198">
            <v>59069459</v>
          </cell>
          <cell r="H198">
            <v>0</v>
          </cell>
          <cell r="I198" t="str">
            <v>rebabajee@gmail.com</v>
          </cell>
          <cell r="J198" t="str">
            <v>P-LOUIS RACERS AC</v>
          </cell>
          <cell r="K198" t="str">
            <v>PL</v>
          </cell>
          <cell r="L198" t="str">
            <v>ATH</v>
          </cell>
          <cell r="M198" t="str">
            <v>SENIOR</v>
          </cell>
          <cell r="N198">
            <v>400</v>
          </cell>
        </row>
        <row r="199">
          <cell r="A199">
            <v>1724</v>
          </cell>
          <cell r="B199" t="str">
            <v>MALBROOK</v>
          </cell>
          <cell r="C199" t="str">
            <v>Logan</v>
          </cell>
          <cell r="D199" t="str">
            <v>M</v>
          </cell>
          <cell r="E199">
            <v>40480</v>
          </cell>
          <cell r="F199" t="str">
            <v>108, Ste. Marie St, Le Cornu, Ste. Croix</v>
          </cell>
          <cell r="G199">
            <v>0</v>
          </cell>
          <cell r="H199">
            <v>0</v>
          </cell>
          <cell r="I199" t="str">
            <v>mohpow@yahoo.com</v>
          </cell>
          <cell r="J199" t="str">
            <v>P-LOUIS RACERS AC</v>
          </cell>
          <cell r="K199" t="str">
            <v>PL</v>
          </cell>
          <cell r="L199" t="str">
            <v>ATH</v>
          </cell>
          <cell r="M199" t="str">
            <v>U18</v>
          </cell>
          <cell r="N199">
            <v>200</v>
          </cell>
        </row>
        <row r="200">
          <cell r="A200">
            <v>1725</v>
          </cell>
          <cell r="B200" t="str">
            <v>MARIETTE</v>
          </cell>
          <cell r="C200" t="str">
            <v>Jayson</v>
          </cell>
          <cell r="D200" t="str">
            <v>M</v>
          </cell>
          <cell r="E200">
            <v>37055</v>
          </cell>
          <cell r="F200" t="str">
            <v>12, Alexandre Bonnefin, Roche Bois</v>
          </cell>
          <cell r="G200">
            <v>0</v>
          </cell>
          <cell r="H200">
            <v>0</v>
          </cell>
          <cell r="I200" t="str">
            <v>murv1@live.com</v>
          </cell>
          <cell r="J200" t="str">
            <v>P-LOUIS RACERS AC</v>
          </cell>
          <cell r="K200" t="str">
            <v>PL</v>
          </cell>
          <cell r="L200" t="str">
            <v>ATH</v>
          </cell>
          <cell r="M200" t="str">
            <v>SENIOR</v>
          </cell>
          <cell r="N200">
            <v>400</v>
          </cell>
        </row>
        <row r="201">
          <cell r="A201">
            <v>1726</v>
          </cell>
          <cell r="B201" t="str">
            <v>NADASSEN</v>
          </cell>
          <cell r="C201" t="str">
            <v>Kovindarajen</v>
          </cell>
          <cell r="D201" t="str">
            <v>M</v>
          </cell>
          <cell r="E201">
            <v>32927</v>
          </cell>
          <cell r="F201" t="str">
            <v>14, Avenue Trianon, Quatre Bornes</v>
          </cell>
          <cell r="G201">
            <v>57315130</v>
          </cell>
          <cell r="H201">
            <v>0</v>
          </cell>
          <cell r="I201" t="str">
            <v>kovindarajen@yahoo.com</v>
          </cell>
          <cell r="J201" t="str">
            <v>P-LOUIS RACERS AC</v>
          </cell>
          <cell r="K201" t="str">
            <v>PL</v>
          </cell>
          <cell r="L201" t="str">
            <v>ATH</v>
          </cell>
          <cell r="M201" t="str">
            <v>MASTERS</v>
          </cell>
          <cell r="N201">
            <v>600</v>
          </cell>
        </row>
        <row r="202">
          <cell r="A202">
            <v>1729</v>
          </cell>
          <cell r="B202" t="str">
            <v>ROMANCE</v>
          </cell>
          <cell r="C202" t="str">
            <v xml:space="preserve">Anais </v>
          </cell>
          <cell r="D202" t="str">
            <v>F</v>
          </cell>
          <cell r="E202">
            <v>41063</v>
          </cell>
          <cell r="F202" t="str">
            <v>Rue Alexandre Bonnefin, Roche Bois</v>
          </cell>
          <cell r="G202">
            <v>57113513</v>
          </cell>
          <cell r="H202">
            <v>0</v>
          </cell>
          <cell r="I202" t="str">
            <v>mohpow@yahoo.com</v>
          </cell>
          <cell r="J202" t="str">
            <v>P-LOUIS RACERS AC</v>
          </cell>
          <cell r="K202" t="str">
            <v>PL</v>
          </cell>
          <cell r="L202" t="str">
            <v>ATH</v>
          </cell>
          <cell r="M202" t="str">
            <v>U16</v>
          </cell>
          <cell r="N202">
            <v>150</v>
          </cell>
        </row>
        <row r="203">
          <cell r="A203">
            <v>1731</v>
          </cell>
          <cell r="B203" t="str">
            <v>SALVARA</v>
          </cell>
          <cell r="C203" t="str">
            <v xml:space="preserve">Edwardo </v>
          </cell>
          <cell r="D203" t="str">
            <v>M</v>
          </cell>
          <cell r="E203">
            <v>35263</v>
          </cell>
          <cell r="F203" t="str">
            <v>Queen Victoria, Flacq</v>
          </cell>
          <cell r="G203" t="str">
            <v>5 7249961</v>
          </cell>
          <cell r="H203">
            <v>0</v>
          </cell>
          <cell r="I203" t="str">
            <v>edwardosalvara@hotmail.com</v>
          </cell>
          <cell r="J203" t="str">
            <v>P-LOUIS RACERS AC</v>
          </cell>
          <cell r="K203" t="str">
            <v>PL</v>
          </cell>
          <cell r="L203" t="str">
            <v>ATH</v>
          </cell>
          <cell r="M203" t="str">
            <v>SENIOR</v>
          </cell>
          <cell r="N203">
            <v>400</v>
          </cell>
        </row>
        <row r="204">
          <cell r="A204">
            <v>1733</v>
          </cell>
          <cell r="B204" t="str">
            <v>PAUL</v>
          </cell>
          <cell r="C204" t="str">
            <v>Karl</v>
          </cell>
          <cell r="D204" t="str">
            <v>M</v>
          </cell>
          <cell r="E204">
            <v>21054</v>
          </cell>
          <cell r="F204" t="str">
            <v>Robert Scott St. Res La Cure, Port Louis</v>
          </cell>
          <cell r="G204">
            <v>54223461</v>
          </cell>
          <cell r="H204" t="str">
            <v>P220857382978F</v>
          </cell>
          <cell r="I204" t="str">
            <v>emmanueljv@yahoo.com</v>
          </cell>
          <cell r="J204" t="str">
            <v>P-LOUIS RACERS AC</v>
          </cell>
          <cell r="K204" t="str">
            <v>PL</v>
          </cell>
          <cell r="L204" t="str">
            <v>COA</v>
          </cell>
          <cell r="M204" t="str">
            <v>N/APP</v>
          </cell>
          <cell r="N204">
            <v>600</v>
          </cell>
        </row>
        <row r="205">
          <cell r="A205">
            <v>1734</v>
          </cell>
          <cell r="B205" t="str">
            <v>MOHUN</v>
          </cell>
          <cell r="C205" t="str">
            <v>Marina</v>
          </cell>
          <cell r="D205" t="str">
            <v>F</v>
          </cell>
          <cell r="E205">
            <v>25456</v>
          </cell>
          <cell r="F205" t="str">
            <v>Lot 6, John Brodie, R. Bois, T. Rouge</v>
          </cell>
          <cell r="G205">
            <v>57113513</v>
          </cell>
          <cell r="H205" t="str">
            <v>P100969381720A</v>
          </cell>
          <cell r="I205" t="str">
            <v>mohpow@yahoo.com</v>
          </cell>
          <cell r="J205" t="str">
            <v>P-LOUIS RACERS AC</v>
          </cell>
          <cell r="K205" t="str">
            <v>PL</v>
          </cell>
          <cell r="L205" t="str">
            <v>COA</v>
          </cell>
          <cell r="M205" t="str">
            <v>N/APP</v>
          </cell>
          <cell r="N205">
            <v>600</v>
          </cell>
        </row>
        <row r="206">
          <cell r="A206">
            <v>1735</v>
          </cell>
          <cell r="B206" t="str">
            <v>MOHUN</v>
          </cell>
          <cell r="C206" t="str">
            <v>Murvyn</v>
          </cell>
          <cell r="D206" t="str">
            <v>M</v>
          </cell>
          <cell r="E206">
            <v>34405</v>
          </cell>
          <cell r="F206" t="str">
            <v>Lot 6, John Brodie, R. Bois, T. Rouge</v>
          </cell>
          <cell r="G206">
            <v>59767483</v>
          </cell>
          <cell r="H206">
            <v>0</v>
          </cell>
          <cell r="I206" t="str">
            <v>murv1@live.com</v>
          </cell>
          <cell r="J206" t="str">
            <v>P-LOUIS RACERS AC</v>
          </cell>
          <cell r="K206" t="str">
            <v>PL</v>
          </cell>
          <cell r="L206" t="str">
            <v>COA</v>
          </cell>
          <cell r="M206" t="str">
            <v>N/APP</v>
          </cell>
          <cell r="N206">
            <v>600</v>
          </cell>
        </row>
        <row r="207">
          <cell r="A207">
            <v>1736</v>
          </cell>
          <cell r="B207" t="str">
            <v>MALBROOK</v>
          </cell>
          <cell r="C207" t="str">
            <v>Marine</v>
          </cell>
          <cell r="D207" t="str">
            <v>F</v>
          </cell>
          <cell r="E207">
            <v>42196</v>
          </cell>
          <cell r="F207" t="str">
            <v>108, Rte Le Cornu, Ste. Croix</v>
          </cell>
          <cell r="G207">
            <v>0</v>
          </cell>
          <cell r="H207">
            <v>0</v>
          </cell>
          <cell r="I207" t="str">
            <v>mohpow@yahoo.com</v>
          </cell>
          <cell r="J207" t="str">
            <v>P-LOUIS RACERS AC</v>
          </cell>
          <cell r="K207" t="str">
            <v>PL</v>
          </cell>
          <cell r="L207" t="str">
            <v>ATH</v>
          </cell>
          <cell r="M207" t="str">
            <v>U12</v>
          </cell>
          <cell r="N207">
            <v>100</v>
          </cell>
        </row>
        <row r="208">
          <cell r="A208">
            <v>1737</v>
          </cell>
          <cell r="B208" t="str">
            <v>LABUTTE</v>
          </cell>
          <cell r="C208" t="str">
            <v>Méloé</v>
          </cell>
          <cell r="D208" t="str">
            <v>F</v>
          </cell>
          <cell r="E208">
            <v>42823</v>
          </cell>
          <cell r="F208" t="str">
            <v>17, Rue Higginson, Ste Croix</v>
          </cell>
          <cell r="G208">
            <v>0</v>
          </cell>
          <cell r="H208" t="str">
            <v>L2903170037969</v>
          </cell>
          <cell r="I208">
            <v>0</v>
          </cell>
          <cell r="J208" t="str">
            <v>P-LOUIS RACERS AC</v>
          </cell>
          <cell r="K208" t="str">
            <v>PL</v>
          </cell>
          <cell r="L208" t="str">
            <v>ATH</v>
          </cell>
          <cell r="M208" t="str">
            <v>U10</v>
          </cell>
          <cell r="N208">
            <v>100</v>
          </cell>
        </row>
        <row r="209">
          <cell r="A209">
            <v>1738</v>
          </cell>
          <cell r="B209" t="str">
            <v>JEAN PIERRE</v>
          </cell>
          <cell r="C209" t="str">
            <v>Heroan</v>
          </cell>
          <cell r="D209" t="str">
            <v>M</v>
          </cell>
          <cell r="E209">
            <v>39511</v>
          </cell>
          <cell r="F209" t="str">
            <v>17, Rue Higginson, Ste Croix</v>
          </cell>
          <cell r="G209">
            <v>0</v>
          </cell>
          <cell r="H209">
            <v>0</v>
          </cell>
          <cell r="I209">
            <v>0</v>
          </cell>
          <cell r="J209" t="str">
            <v>P-LOUIS RACERS AC</v>
          </cell>
          <cell r="K209" t="str">
            <v>PL</v>
          </cell>
          <cell r="L209" t="str">
            <v>ATH</v>
          </cell>
          <cell r="M209" t="str">
            <v>U20</v>
          </cell>
          <cell r="N209">
            <v>300</v>
          </cell>
        </row>
        <row r="210">
          <cell r="A210">
            <v>1739</v>
          </cell>
          <cell r="B210" t="str">
            <v>ROMANCE</v>
          </cell>
          <cell r="C210" t="str">
            <v>Juanson</v>
          </cell>
          <cell r="D210" t="str">
            <v>M</v>
          </cell>
          <cell r="E210">
            <v>40310</v>
          </cell>
          <cell r="F210" t="str">
            <v>Res. La Cure, Port Louis</v>
          </cell>
          <cell r="G210">
            <v>0</v>
          </cell>
          <cell r="H210">
            <v>0</v>
          </cell>
          <cell r="I210" t="str">
            <v>mohpow@yahoo.com</v>
          </cell>
          <cell r="J210" t="str">
            <v>P-LOUIS RACERS AC</v>
          </cell>
          <cell r="K210" t="str">
            <v>PL</v>
          </cell>
          <cell r="L210" t="str">
            <v>ATH</v>
          </cell>
          <cell r="M210" t="str">
            <v>U18</v>
          </cell>
          <cell r="N210">
            <v>200</v>
          </cell>
        </row>
        <row r="211">
          <cell r="A211">
            <v>1743</v>
          </cell>
          <cell r="B211" t="str">
            <v>FLEUR</v>
          </cell>
          <cell r="C211" t="str">
            <v>Emmanuel</v>
          </cell>
          <cell r="D211" t="str">
            <v>M</v>
          </cell>
          <cell r="E211">
            <v>39677</v>
          </cell>
          <cell r="F211" t="str">
            <v>Canal Lane, Palma, Quatre Bornes</v>
          </cell>
          <cell r="G211">
            <v>57141700</v>
          </cell>
          <cell r="H211">
            <v>0</v>
          </cell>
          <cell r="I211" t="str">
            <v>pnfleur@yahoo.com</v>
          </cell>
          <cell r="J211" t="str">
            <v>P-LOUIS RACERS AC</v>
          </cell>
          <cell r="K211" t="str">
            <v>PL</v>
          </cell>
          <cell r="L211" t="str">
            <v>ATH</v>
          </cell>
          <cell r="M211" t="str">
            <v>U20</v>
          </cell>
          <cell r="N211">
            <v>300</v>
          </cell>
        </row>
        <row r="212">
          <cell r="A212">
            <v>1744</v>
          </cell>
          <cell r="B212" t="str">
            <v>JHOOMUCK</v>
          </cell>
          <cell r="C212" t="str">
            <v>Cheetanund</v>
          </cell>
          <cell r="D212" t="str">
            <v>M</v>
          </cell>
          <cell r="E212">
            <v>30315</v>
          </cell>
          <cell r="F212" t="str">
            <v>Neermul Road Upper Dagotiere</v>
          </cell>
          <cell r="G212" t="str">
            <v>5792 5685</v>
          </cell>
          <cell r="H212" t="str">
            <v>J3012823200156</v>
          </cell>
          <cell r="I212" t="str">
            <v>rishijhoomuck3012@gmail.com</v>
          </cell>
          <cell r="J212" t="str">
            <v>P-LOUIS RACERS AC</v>
          </cell>
          <cell r="K212" t="str">
            <v>PL</v>
          </cell>
          <cell r="L212" t="str">
            <v>ATH</v>
          </cell>
          <cell r="M212" t="str">
            <v>MASTERS</v>
          </cell>
          <cell r="N212">
            <v>600</v>
          </cell>
        </row>
        <row r="213">
          <cell r="A213">
            <v>1812</v>
          </cell>
          <cell r="B213" t="str">
            <v>MOHUN</v>
          </cell>
          <cell r="C213" t="str">
            <v>Sunil</v>
          </cell>
          <cell r="D213" t="str">
            <v>M</v>
          </cell>
          <cell r="E213">
            <v>24699</v>
          </cell>
          <cell r="F213" t="str">
            <v>Lot 6, Rue John Brodie, R.Bois, P.Louis</v>
          </cell>
          <cell r="G213">
            <v>57021153</v>
          </cell>
          <cell r="H213" t="str">
            <v>M1508673817598</v>
          </cell>
          <cell r="I213" t="str">
            <v>mohpow@yahoo.com</v>
          </cell>
          <cell r="J213" t="str">
            <v>P-LOUIS RACERS AC</v>
          </cell>
          <cell r="K213" t="str">
            <v>PL</v>
          </cell>
          <cell r="L213" t="str">
            <v>ATH</v>
          </cell>
          <cell r="M213" t="str">
            <v>MASTERS</v>
          </cell>
          <cell r="N213">
            <v>600</v>
          </cell>
        </row>
        <row r="214">
          <cell r="A214">
            <v>1815</v>
          </cell>
          <cell r="B214" t="str">
            <v>GHUNASHAM</v>
          </cell>
          <cell r="C214" t="str">
            <v>Khooshiram</v>
          </cell>
          <cell r="D214" t="str">
            <v>M</v>
          </cell>
          <cell r="E214">
            <v>33010</v>
          </cell>
          <cell r="F214" t="str">
            <v>Poteeram Lane, Triolet</v>
          </cell>
          <cell r="G214">
            <v>58680346</v>
          </cell>
          <cell r="H214" t="str">
            <v>G170590040054B</v>
          </cell>
          <cell r="I214">
            <v>0</v>
          </cell>
          <cell r="J214" t="str">
            <v>POUDRE D'OR AC</v>
          </cell>
          <cell r="K214" t="str">
            <v>REMP</v>
          </cell>
          <cell r="L214" t="str">
            <v>ATH</v>
          </cell>
          <cell r="M214" t="str">
            <v>MASTERS</v>
          </cell>
          <cell r="N214">
            <v>600</v>
          </cell>
        </row>
        <row r="215">
          <cell r="A215">
            <v>1824</v>
          </cell>
          <cell r="B215" t="str">
            <v>AUGUSTIN</v>
          </cell>
          <cell r="C215" t="str">
            <v xml:space="preserve">Ezra Aaron </v>
          </cell>
          <cell r="D215" t="str">
            <v>M</v>
          </cell>
          <cell r="E215">
            <v>42621</v>
          </cell>
          <cell r="F215" t="str">
            <v>Impasse Dieudonné, Riche Terre</v>
          </cell>
          <cell r="G215">
            <v>0</v>
          </cell>
          <cell r="H215">
            <v>0</v>
          </cell>
          <cell r="I215">
            <v>0</v>
          </cell>
          <cell r="J215" t="str">
            <v>P-LOUIS RACERS AC</v>
          </cell>
          <cell r="K215" t="str">
            <v>PL</v>
          </cell>
          <cell r="L215" t="str">
            <v>ATH</v>
          </cell>
          <cell r="M215" t="str">
            <v>U12</v>
          </cell>
          <cell r="N215">
            <v>100</v>
          </cell>
        </row>
        <row r="216">
          <cell r="A216">
            <v>1825</v>
          </cell>
          <cell r="B216" t="str">
            <v>CASSAR</v>
          </cell>
          <cell r="C216" t="str">
            <v xml:space="preserve">Girish </v>
          </cell>
          <cell r="D216" t="str">
            <v>M</v>
          </cell>
          <cell r="E216">
            <v>38693</v>
          </cell>
          <cell r="F216" t="str">
            <v>Impasse Desbouchers, Roche Bois</v>
          </cell>
          <cell r="G216">
            <v>57113513</v>
          </cell>
          <cell r="H216">
            <v>0</v>
          </cell>
          <cell r="I216" t="str">
            <v>mohpow@yahoo.com</v>
          </cell>
          <cell r="J216" t="str">
            <v>P-LOUIS RACERS AC</v>
          </cell>
          <cell r="K216" t="str">
            <v>PL</v>
          </cell>
          <cell r="L216" t="str">
            <v>ATH</v>
          </cell>
          <cell r="M216" t="str">
            <v>SENIOR</v>
          </cell>
          <cell r="N216">
            <v>400</v>
          </cell>
        </row>
        <row r="217">
          <cell r="A217">
            <v>1847</v>
          </cell>
          <cell r="B217" t="str">
            <v>RABENARIVO</v>
          </cell>
          <cell r="C217" t="str">
            <v>Marius</v>
          </cell>
          <cell r="D217" t="str">
            <v>M</v>
          </cell>
          <cell r="E217">
            <v>33605</v>
          </cell>
          <cell r="F217" t="str">
            <v>Petit Camp Phoenix</v>
          </cell>
          <cell r="G217">
            <v>58320783</v>
          </cell>
          <cell r="H217">
            <v>0</v>
          </cell>
          <cell r="I217" t="str">
            <v xml:space="preserve">lehochetac@gmail.com </v>
          </cell>
          <cell r="J217" t="str">
            <v>LE HOCHET AC</v>
          </cell>
          <cell r="K217" t="str">
            <v>PAMP</v>
          </cell>
          <cell r="L217" t="str">
            <v>ATH</v>
          </cell>
          <cell r="M217" t="str">
            <v>SENIOR</v>
          </cell>
          <cell r="N217">
            <v>400</v>
          </cell>
        </row>
        <row r="218">
          <cell r="A218">
            <v>1854</v>
          </cell>
          <cell r="B218" t="str">
            <v>GALANTE</v>
          </cell>
          <cell r="C218" t="str">
            <v>J. Cedric</v>
          </cell>
          <cell r="D218" t="str">
            <v>M</v>
          </cell>
          <cell r="E218">
            <v>35157</v>
          </cell>
          <cell r="F218" t="str">
            <v>Malakoof, Trois Boutiques</v>
          </cell>
          <cell r="G218">
            <v>59113328</v>
          </cell>
          <cell r="H218" t="str">
            <v>G0204862100434</v>
          </cell>
          <cell r="I218" t="str">
            <v>jaikelgalante@gmail.com</v>
          </cell>
          <cell r="J218" t="str">
            <v>P-LOUIS RACERS AC</v>
          </cell>
          <cell r="K218" t="str">
            <v>PL</v>
          </cell>
          <cell r="L218" t="str">
            <v>ATH</v>
          </cell>
          <cell r="M218" t="str">
            <v>SENIOR</v>
          </cell>
          <cell r="N218">
            <v>400</v>
          </cell>
        </row>
        <row r="219">
          <cell r="A219">
            <v>1892</v>
          </cell>
          <cell r="B219" t="str">
            <v>LALJEE</v>
          </cell>
          <cell r="C219" t="str">
            <v>Tanisha</v>
          </cell>
          <cell r="D219" t="str">
            <v>F</v>
          </cell>
          <cell r="E219">
            <v>38437</v>
          </cell>
          <cell r="F219" t="str">
            <v>45, Royal Road, Phoenix</v>
          </cell>
          <cell r="G219">
            <v>57660230</v>
          </cell>
          <cell r="H219">
            <v>0</v>
          </cell>
          <cell r="I219" t="str">
            <v>tanishalaljee@gmail.com</v>
          </cell>
          <cell r="J219" t="str">
            <v>P-LOUIS RACERS AC</v>
          </cell>
          <cell r="K219" t="str">
            <v>PL</v>
          </cell>
          <cell r="L219" t="str">
            <v>ATH</v>
          </cell>
          <cell r="M219" t="str">
            <v>SENIOR</v>
          </cell>
          <cell r="N219">
            <v>400</v>
          </cell>
        </row>
        <row r="220">
          <cell r="A220">
            <v>1900</v>
          </cell>
          <cell r="B220" t="str">
            <v>CORNET</v>
          </cell>
          <cell r="C220" t="str">
            <v>Railey</v>
          </cell>
          <cell r="D220" t="str">
            <v>M</v>
          </cell>
          <cell r="E220">
            <v>38455</v>
          </cell>
          <cell r="F220" t="str">
            <v>Bosquet Lane, Pte Aux Sables</v>
          </cell>
          <cell r="G220">
            <v>57986027</v>
          </cell>
          <cell r="H220">
            <v>0</v>
          </cell>
          <cell r="I220" t="str">
            <v>cornetjean56@gmail.com</v>
          </cell>
          <cell r="J220" t="str">
            <v>ROSE HILL AC</v>
          </cell>
          <cell r="K220" t="str">
            <v>BBRH</v>
          </cell>
          <cell r="L220" t="str">
            <v>ATH</v>
          </cell>
          <cell r="M220" t="str">
            <v>SENIOR</v>
          </cell>
          <cell r="N220">
            <v>400</v>
          </cell>
        </row>
        <row r="221">
          <cell r="A221">
            <v>1929</v>
          </cell>
          <cell r="B221" t="str">
            <v>RAMANAH</v>
          </cell>
          <cell r="C221" t="str">
            <v>Rama</v>
          </cell>
          <cell r="D221" t="str">
            <v>M</v>
          </cell>
          <cell r="E221">
            <v>21142</v>
          </cell>
          <cell r="F221" t="str">
            <v>38, Draper Aveue, Quatre Bornes</v>
          </cell>
          <cell r="G221">
            <v>57709790</v>
          </cell>
          <cell r="H221" t="str">
            <v>R181157432721D</v>
          </cell>
          <cell r="I221" t="str">
            <v>bashaaman@hotmail.com</v>
          </cell>
          <cell r="J221" t="str">
            <v>Q-BORNES PAVILLON AC</v>
          </cell>
          <cell r="K221" t="str">
            <v>QB</v>
          </cell>
          <cell r="L221" t="str">
            <v>RAD</v>
          </cell>
          <cell r="M221" t="str">
            <v>N/APP</v>
          </cell>
          <cell r="N221">
            <v>600</v>
          </cell>
        </row>
        <row r="222">
          <cell r="A222">
            <v>1935</v>
          </cell>
          <cell r="B222" t="str">
            <v>CHEONG SEE</v>
          </cell>
          <cell r="C222" t="str">
            <v>Marine</v>
          </cell>
          <cell r="D222" t="str">
            <v>F</v>
          </cell>
          <cell r="E222">
            <v>39380</v>
          </cell>
          <cell r="F222" t="str">
            <v>175, Apple Blossom Ave, Albion</v>
          </cell>
          <cell r="G222">
            <v>54983033</v>
          </cell>
          <cell r="H222">
            <v>0</v>
          </cell>
          <cell r="I222" t="str">
            <v>cdavrincourt@gmail.com</v>
          </cell>
          <cell r="J222" t="str">
            <v>ADONAI CANDOS AC</v>
          </cell>
          <cell r="K222" t="str">
            <v>QB</v>
          </cell>
          <cell r="L222" t="str">
            <v>ATH</v>
          </cell>
          <cell r="M222" t="str">
            <v>U20</v>
          </cell>
          <cell r="N222">
            <v>300</v>
          </cell>
        </row>
        <row r="223">
          <cell r="A223">
            <v>1938</v>
          </cell>
          <cell r="B223" t="str">
            <v>RAMCHARAN-MALOO</v>
          </cell>
          <cell r="C223" t="str">
            <v>Damini</v>
          </cell>
          <cell r="D223" t="str">
            <v>F</v>
          </cell>
          <cell r="E223">
            <v>31681</v>
          </cell>
          <cell r="F223" t="str">
            <v>Shivala  Lane, Rose Belle</v>
          </cell>
          <cell r="G223">
            <v>57771213</v>
          </cell>
          <cell r="H223" t="str">
            <v>R2609863829662</v>
          </cell>
          <cell r="I223">
            <v>0</v>
          </cell>
          <cell r="J223" t="str">
            <v>RIVIÈRE DES CRÉOLES SOUTHERN LIONS AC</v>
          </cell>
          <cell r="K223" t="str">
            <v>GP</v>
          </cell>
          <cell r="L223" t="str">
            <v>ATH</v>
          </cell>
          <cell r="M223" t="str">
            <v>MASTERS</v>
          </cell>
          <cell r="N223">
            <v>600</v>
          </cell>
        </row>
        <row r="224">
          <cell r="A224">
            <v>1940</v>
          </cell>
          <cell r="B224" t="str">
            <v>PAGE</v>
          </cell>
          <cell r="C224" t="str">
            <v>Cierra</v>
          </cell>
          <cell r="D224" t="str">
            <v>F</v>
          </cell>
          <cell r="E224">
            <v>41762</v>
          </cell>
          <cell r="F224" t="str">
            <v>Allée Des Bois Noirs, La Preneuse, Rivière Noire</v>
          </cell>
          <cell r="G224">
            <v>52534374</v>
          </cell>
          <cell r="H224" t="str">
            <v>C193149</v>
          </cell>
          <cell r="I224" t="str">
            <v>cachoupage@gmail.com</v>
          </cell>
          <cell r="J224" t="str">
            <v>ADONAI CANDOS AC</v>
          </cell>
          <cell r="K224" t="str">
            <v>QB</v>
          </cell>
          <cell r="L224" t="str">
            <v>ATH</v>
          </cell>
          <cell r="M224" t="str">
            <v>U14</v>
          </cell>
          <cell r="N224">
            <v>150</v>
          </cell>
        </row>
        <row r="225">
          <cell r="A225">
            <v>1965</v>
          </cell>
          <cell r="B225" t="str">
            <v>CHELIN</v>
          </cell>
          <cell r="C225" t="str">
            <v>Eva</v>
          </cell>
          <cell r="D225" t="str">
            <v>F</v>
          </cell>
          <cell r="E225">
            <v>40525</v>
          </cell>
          <cell r="F225" t="str">
            <v>Rue Charles Regnaud,  Eau Coulee</v>
          </cell>
          <cell r="G225">
            <v>57772718</v>
          </cell>
          <cell r="H225">
            <v>0</v>
          </cell>
          <cell r="I225" t="str">
            <v>evachelin3@gmail.com</v>
          </cell>
          <cell r="J225" t="str">
            <v>CUREPIPE HARLEM AC</v>
          </cell>
          <cell r="K225" t="str">
            <v>CPE</v>
          </cell>
          <cell r="L225" t="str">
            <v>ATH</v>
          </cell>
          <cell r="M225" t="str">
            <v>U18</v>
          </cell>
          <cell r="N225">
            <v>200</v>
          </cell>
        </row>
        <row r="226">
          <cell r="A226">
            <v>1969</v>
          </cell>
          <cell r="B226" t="str">
            <v>ALEXIS</v>
          </cell>
          <cell r="C226" t="str">
            <v>Wayne</v>
          </cell>
          <cell r="D226" t="str">
            <v>M</v>
          </cell>
          <cell r="E226">
            <v>39486</v>
          </cell>
          <cell r="F226" t="str">
            <v>Ave Manguevertdoux Bambous</v>
          </cell>
          <cell r="G226">
            <v>57114323</v>
          </cell>
          <cell r="H226">
            <v>0</v>
          </cell>
          <cell r="I226" t="str">
            <v>waynealexis02@gmail.com</v>
          </cell>
          <cell r="J226" t="str">
            <v>ROSE HILL AC</v>
          </cell>
          <cell r="K226" t="str">
            <v>BBRH</v>
          </cell>
          <cell r="L226" t="str">
            <v>ATH</v>
          </cell>
          <cell r="M226" t="str">
            <v>U20</v>
          </cell>
          <cell r="N226">
            <v>300</v>
          </cell>
        </row>
        <row r="227">
          <cell r="A227">
            <v>1995</v>
          </cell>
          <cell r="B227" t="str">
            <v>POINTU JULIETTE</v>
          </cell>
          <cell r="C227" t="str">
            <v xml:space="preserve">Aaronh </v>
          </cell>
          <cell r="D227" t="str">
            <v>M</v>
          </cell>
          <cell r="E227">
            <v>40072</v>
          </cell>
          <cell r="F227" t="str">
            <v>3 Avenue Des Sardes Morcellement De Chazal, Albion</v>
          </cell>
          <cell r="G227">
            <v>59469688</v>
          </cell>
          <cell r="H227">
            <v>0</v>
          </cell>
          <cell r="I227" t="str">
            <v>olivierjuliette@hotmail.com</v>
          </cell>
          <cell r="J227" t="str">
            <v>Q-BORNES PAVILLON AC</v>
          </cell>
          <cell r="K227" t="str">
            <v>QB</v>
          </cell>
          <cell r="L227" t="str">
            <v>ATH</v>
          </cell>
          <cell r="M227" t="str">
            <v>U18</v>
          </cell>
          <cell r="N227">
            <v>200</v>
          </cell>
        </row>
        <row r="228">
          <cell r="A228">
            <v>2004</v>
          </cell>
          <cell r="B228" t="str">
            <v xml:space="preserve">BONNAPEN </v>
          </cell>
          <cell r="C228" t="str">
            <v xml:space="preserve">Christopher </v>
          </cell>
          <cell r="D228" t="str">
            <v>M</v>
          </cell>
          <cell r="E228">
            <v>38308</v>
          </cell>
          <cell r="F228" t="str">
            <v>Mosque Road, Souillac</v>
          </cell>
          <cell r="G228">
            <v>54874156</v>
          </cell>
          <cell r="H228">
            <v>0</v>
          </cell>
          <cell r="I228" t="str">
            <v>christopherbonnapen000@gmail.com</v>
          </cell>
          <cell r="J228" t="str">
            <v>SOUILLAC AC</v>
          </cell>
          <cell r="K228" t="str">
            <v>SAV</v>
          </cell>
          <cell r="L228" t="str">
            <v>ATH</v>
          </cell>
          <cell r="M228" t="str">
            <v>SENIOR</v>
          </cell>
          <cell r="N228">
            <v>400</v>
          </cell>
        </row>
        <row r="229">
          <cell r="A229">
            <v>2032</v>
          </cell>
          <cell r="B229" t="str">
            <v xml:space="preserve">L'HACHE  </v>
          </cell>
          <cell r="C229" t="str">
            <v>I.A.Leandro</v>
          </cell>
          <cell r="D229" t="str">
            <v>M</v>
          </cell>
          <cell r="E229">
            <v>40575</v>
          </cell>
          <cell r="F229" t="str">
            <v xml:space="preserve">Morc Triton La Caverne No1 Vacoas </v>
          </cell>
          <cell r="G229">
            <v>57933348</v>
          </cell>
          <cell r="H229" t="str">
            <v>L0102110021478</v>
          </cell>
          <cell r="I229" t="str">
            <v>lhachepriscilla9@gmail.com</v>
          </cell>
          <cell r="J229" t="str">
            <v>LA CAVERNE AC</v>
          </cell>
          <cell r="K229" t="str">
            <v>VCPH</v>
          </cell>
          <cell r="L229" t="str">
            <v>ATH</v>
          </cell>
          <cell r="M229" t="str">
            <v>U16</v>
          </cell>
          <cell r="N229">
            <v>150</v>
          </cell>
        </row>
        <row r="230">
          <cell r="A230">
            <v>2033</v>
          </cell>
          <cell r="B230" t="str">
            <v xml:space="preserve">L'HACHE  </v>
          </cell>
          <cell r="C230" t="str">
            <v>N.Hedrian</v>
          </cell>
          <cell r="D230" t="str">
            <v>M</v>
          </cell>
          <cell r="E230">
            <v>41309</v>
          </cell>
          <cell r="F230" t="str">
            <v xml:space="preserve">Morc Triton La Caverne No1 Vacoas </v>
          </cell>
          <cell r="G230">
            <v>57933348</v>
          </cell>
          <cell r="H230" t="str">
            <v>L0402130024004</v>
          </cell>
          <cell r="I230" t="str">
            <v>lhachepriscilla9@gmail.com</v>
          </cell>
          <cell r="J230" t="str">
            <v>LA CAVERNE AC</v>
          </cell>
          <cell r="K230" t="str">
            <v>VCPH</v>
          </cell>
          <cell r="L230" t="str">
            <v>ATH</v>
          </cell>
          <cell r="M230" t="str">
            <v>U14</v>
          </cell>
          <cell r="N230">
            <v>150</v>
          </cell>
        </row>
        <row r="231">
          <cell r="A231">
            <v>2049</v>
          </cell>
          <cell r="B231" t="str">
            <v>SEECHURN</v>
          </cell>
          <cell r="C231" t="str">
            <v>Emmanuel</v>
          </cell>
          <cell r="D231" t="str">
            <v>M</v>
          </cell>
          <cell r="E231">
            <v>34424</v>
          </cell>
          <cell r="F231" t="str">
            <v xml:space="preserve">18 Gabriel Froppier Curepipe </v>
          </cell>
          <cell r="G231">
            <v>59310886</v>
          </cell>
          <cell r="H231" t="str">
            <v>S310394290269G</v>
          </cell>
          <cell r="I231" t="str">
            <v xml:space="preserve">seeaxe21@gmail.com </v>
          </cell>
          <cell r="J231" t="str">
            <v>P-LOUIS RACERS AC</v>
          </cell>
          <cell r="K231" t="str">
            <v>PL</v>
          </cell>
          <cell r="L231" t="str">
            <v>ATH</v>
          </cell>
          <cell r="M231" t="str">
            <v>SENIOR</v>
          </cell>
          <cell r="N231">
            <v>400</v>
          </cell>
        </row>
        <row r="232">
          <cell r="A232">
            <v>2050</v>
          </cell>
          <cell r="B232" t="str">
            <v>BAHADOOR</v>
          </cell>
          <cell r="C232" t="str">
            <v>Veresh</v>
          </cell>
          <cell r="D232" t="str">
            <v>M</v>
          </cell>
          <cell r="E232">
            <v>36406</v>
          </cell>
          <cell r="F232" t="str">
            <v xml:space="preserve">Jugnauth Road Rivière Du Rempart </v>
          </cell>
          <cell r="G232">
            <v>57649726</v>
          </cell>
          <cell r="H232" t="str">
            <v>B030999110369G</v>
          </cell>
          <cell r="I232" t="str">
            <v>ashunbahadoor03@gmail.com</v>
          </cell>
          <cell r="J232" t="str">
            <v>P-LOUIS RACERS AC</v>
          </cell>
          <cell r="K232" t="str">
            <v>PL</v>
          </cell>
          <cell r="L232" t="str">
            <v>ATH</v>
          </cell>
          <cell r="M232" t="str">
            <v>SENIOR</v>
          </cell>
          <cell r="N232">
            <v>400</v>
          </cell>
        </row>
        <row r="233">
          <cell r="A233">
            <v>2099</v>
          </cell>
          <cell r="B233" t="str">
            <v>CHARLETTE</v>
          </cell>
          <cell r="C233" t="str">
            <v>Dylan</v>
          </cell>
          <cell r="D233" t="str">
            <v>M</v>
          </cell>
          <cell r="E233">
            <v>38796</v>
          </cell>
          <cell r="F233" t="str">
            <v>33 Ave Greenwood Cite Atlee</v>
          </cell>
          <cell r="G233">
            <v>58292718</v>
          </cell>
          <cell r="H233">
            <v>0</v>
          </cell>
          <cell r="I233" t="str">
            <v>dylancharlette0801@gmail.com</v>
          </cell>
          <cell r="J233" t="str">
            <v>CUREPIPE HARLEM AC</v>
          </cell>
          <cell r="K233" t="str">
            <v>CPE</v>
          </cell>
          <cell r="L233" t="str">
            <v>ATH</v>
          </cell>
          <cell r="M233" t="str">
            <v>SENIOR</v>
          </cell>
          <cell r="N233">
            <v>400</v>
          </cell>
        </row>
        <row r="234">
          <cell r="A234">
            <v>2101</v>
          </cell>
          <cell r="B234" t="str">
            <v>ANTOINE</v>
          </cell>
          <cell r="C234" t="str">
            <v>Adrien</v>
          </cell>
          <cell r="D234" t="str">
            <v>M</v>
          </cell>
          <cell r="E234">
            <v>39335</v>
          </cell>
          <cell r="F234" t="str">
            <v>Morcellement Baptiste Eau Coulee</v>
          </cell>
          <cell r="G234">
            <v>54558636</v>
          </cell>
          <cell r="H234">
            <v>0</v>
          </cell>
          <cell r="I234" t="str">
            <v>val1701@yahoo.fr</v>
          </cell>
          <cell r="J234" t="str">
            <v>CUREPIPE HARLEM AC</v>
          </cell>
          <cell r="K234" t="str">
            <v>CPE</v>
          </cell>
          <cell r="L234" t="str">
            <v>ATH</v>
          </cell>
          <cell r="M234" t="str">
            <v>U20</v>
          </cell>
          <cell r="N234">
            <v>300</v>
          </cell>
        </row>
        <row r="235">
          <cell r="A235">
            <v>2136</v>
          </cell>
          <cell r="B235" t="str">
            <v>CLAIR</v>
          </cell>
          <cell r="C235" t="str">
            <v>Emmanuel</v>
          </cell>
          <cell r="D235" t="str">
            <v>M</v>
          </cell>
          <cell r="E235">
            <v>39904</v>
          </cell>
          <cell r="F235" t="str">
            <v>Pere Henri Souchon , Pointe Aux Sables</v>
          </cell>
          <cell r="G235">
            <v>0</v>
          </cell>
          <cell r="H235">
            <v>0</v>
          </cell>
          <cell r="I235">
            <v>0</v>
          </cell>
          <cell r="J235" t="str">
            <v>ROCHE-BOIS ÉCLAIR AC</v>
          </cell>
          <cell r="K235" t="str">
            <v>PAMP</v>
          </cell>
          <cell r="L235" t="str">
            <v>ATH</v>
          </cell>
          <cell r="M235" t="str">
            <v>U18</v>
          </cell>
          <cell r="N235">
            <v>200</v>
          </cell>
        </row>
        <row r="236">
          <cell r="A236">
            <v>2162</v>
          </cell>
          <cell r="B236" t="str">
            <v>DE SENNEVILLE</v>
          </cell>
          <cell r="C236" t="str">
            <v>Jean Michel</v>
          </cell>
          <cell r="D236" t="str">
            <v>M</v>
          </cell>
          <cell r="E236">
            <v>17576</v>
          </cell>
          <cell r="F236" t="str">
            <v>Upper Vallee Des Pretres</v>
          </cell>
          <cell r="G236">
            <v>52541126</v>
          </cell>
          <cell r="H236">
            <v>0</v>
          </cell>
          <cell r="I236" t="str">
            <v>senneville@intnet.mu</v>
          </cell>
          <cell r="J236" t="str">
            <v>P-LOUIS RACERS AC</v>
          </cell>
          <cell r="K236" t="str">
            <v>PL</v>
          </cell>
          <cell r="L236" t="str">
            <v>ATH</v>
          </cell>
          <cell r="M236" t="str">
            <v>MASTERS</v>
          </cell>
          <cell r="N236">
            <v>600</v>
          </cell>
        </row>
        <row r="237">
          <cell r="A237">
            <v>2172</v>
          </cell>
          <cell r="B237" t="str">
            <v>HURPAUL</v>
          </cell>
          <cell r="C237" t="str">
            <v>Lucette</v>
          </cell>
          <cell r="D237" t="str">
            <v>F</v>
          </cell>
          <cell r="E237">
            <v>25470</v>
          </cell>
          <cell r="F237" t="str">
            <v>Albert Daruty, Curepipe</v>
          </cell>
          <cell r="G237">
            <v>59864757</v>
          </cell>
          <cell r="H237" t="str">
            <v>B240969280685E</v>
          </cell>
          <cell r="I237" t="str">
            <v>lucette24hurpaul@gmail.com</v>
          </cell>
          <cell r="J237" t="str">
            <v>CUREPIPE HARLEM AC</v>
          </cell>
          <cell r="K237" t="str">
            <v>CPE</v>
          </cell>
          <cell r="L237" t="str">
            <v>NTO</v>
          </cell>
          <cell r="M237" t="str">
            <v>N/APP</v>
          </cell>
          <cell r="N237">
            <v>600</v>
          </cell>
        </row>
        <row r="238">
          <cell r="A238">
            <v>2174</v>
          </cell>
          <cell r="B238" t="str">
            <v>DIBDEN</v>
          </cell>
          <cell r="C238" t="str">
            <v>Ava</v>
          </cell>
          <cell r="D238" t="str">
            <v>F</v>
          </cell>
          <cell r="E238">
            <v>41713</v>
          </cell>
          <cell r="F238" t="str">
            <v>1, Les Bougainvillees, Pte Aux Cannoniers</v>
          </cell>
          <cell r="G238">
            <v>59093922</v>
          </cell>
          <cell r="H238">
            <v>0</v>
          </cell>
          <cell r="I238" t="str">
            <v>anabelle.devienne@gmail.com</v>
          </cell>
          <cell r="J238" t="str">
            <v>POUDRE D'OR AC</v>
          </cell>
          <cell r="K238" t="str">
            <v>REMP</v>
          </cell>
          <cell r="L238" t="str">
            <v>ATH</v>
          </cell>
          <cell r="M238" t="str">
            <v>U14</v>
          </cell>
          <cell r="N238">
            <v>150</v>
          </cell>
        </row>
        <row r="239">
          <cell r="A239">
            <v>2196</v>
          </cell>
          <cell r="B239" t="str">
            <v>SOOBRAYDOO</v>
          </cell>
          <cell r="C239" t="str">
            <v>Sylvette</v>
          </cell>
          <cell r="D239" t="str">
            <v>F</v>
          </cell>
          <cell r="E239">
            <v>24143</v>
          </cell>
          <cell r="F239" t="str">
            <v>Morc Raffray, St Pierre</v>
          </cell>
          <cell r="G239">
            <v>59382130</v>
          </cell>
          <cell r="H239" t="str">
            <v>S0502663100820</v>
          </cell>
          <cell r="I239">
            <v>0</v>
          </cell>
          <cell r="J239" t="str">
            <v>GUEPARD AC</v>
          </cell>
          <cell r="K239" t="str">
            <v>BR</v>
          </cell>
          <cell r="L239" t="str">
            <v>NTO</v>
          </cell>
          <cell r="M239" t="str">
            <v>N/APP</v>
          </cell>
          <cell r="N239">
            <v>600</v>
          </cell>
        </row>
        <row r="240">
          <cell r="A240">
            <v>2208</v>
          </cell>
          <cell r="B240" t="str">
            <v>DABY</v>
          </cell>
          <cell r="C240" t="str">
            <v>Marie Wiella Keysha</v>
          </cell>
          <cell r="D240" t="str">
            <v>F</v>
          </cell>
          <cell r="E240">
            <v>40837</v>
          </cell>
          <cell r="F240" t="str">
            <v>Block A02 Nhdc Mapou</v>
          </cell>
          <cell r="G240">
            <v>57938872</v>
          </cell>
          <cell r="H240">
            <v>0</v>
          </cell>
          <cell r="I240" t="str">
            <v>msarah.mimi@gmail.com</v>
          </cell>
          <cell r="J240" t="str">
            <v>POUDRE D'OR AC</v>
          </cell>
          <cell r="K240" t="str">
            <v>REMP</v>
          </cell>
          <cell r="L240" t="str">
            <v>ATH</v>
          </cell>
          <cell r="M240" t="str">
            <v>U16</v>
          </cell>
          <cell r="N240">
            <v>150</v>
          </cell>
        </row>
        <row r="241">
          <cell r="A241">
            <v>2219</v>
          </cell>
          <cell r="B241" t="str">
            <v>RAMATALLY</v>
          </cell>
          <cell r="C241" t="str">
            <v>Mohammad Nadeem</v>
          </cell>
          <cell r="D241" t="str">
            <v>M</v>
          </cell>
          <cell r="E241">
            <v>36091</v>
          </cell>
          <cell r="F241" t="str">
            <v>Royal Road, Mont Fertille, New Grove</v>
          </cell>
          <cell r="G241">
            <v>59212274</v>
          </cell>
          <cell r="H241" t="str">
            <v>R231098180451D</v>
          </cell>
          <cell r="I241" t="str">
            <v>nadeemramatally@gmail.com</v>
          </cell>
          <cell r="J241" t="str">
            <v>Q-BORNES PAVILLON AC</v>
          </cell>
          <cell r="K241" t="str">
            <v>QB</v>
          </cell>
          <cell r="L241" t="str">
            <v>ATH</v>
          </cell>
          <cell r="M241" t="str">
            <v>SENIOR</v>
          </cell>
          <cell r="N241">
            <v>400</v>
          </cell>
        </row>
        <row r="242">
          <cell r="A242">
            <v>2225</v>
          </cell>
          <cell r="B242" t="str">
            <v>NADAL</v>
          </cell>
          <cell r="C242" t="str">
            <v>Jeremy</v>
          </cell>
          <cell r="D242" t="str">
            <v>M</v>
          </cell>
          <cell r="E242">
            <v>39309</v>
          </cell>
          <cell r="F242" t="str">
            <v>Grand Port</v>
          </cell>
          <cell r="G242">
            <v>0</v>
          </cell>
          <cell r="H242">
            <v>0</v>
          </cell>
          <cell r="I242">
            <v>0</v>
          </cell>
          <cell r="J242" t="str">
            <v>SOUILLAC AC</v>
          </cell>
          <cell r="K242" t="str">
            <v>SAV</v>
          </cell>
          <cell r="L242" t="str">
            <v>ATH</v>
          </cell>
          <cell r="M242" t="str">
            <v>U20</v>
          </cell>
          <cell r="N242">
            <v>300</v>
          </cell>
        </row>
        <row r="243">
          <cell r="A243">
            <v>2235</v>
          </cell>
          <cell r="B243" t="str">
            <v>RAMSAMY</v>
          </cell>
          <cell r="C243" t="str">
            <v xml:space="preserve">Fabio </v>
          </cell>
          <cell r="D243" t="str">
            <v>M</v>
          </cell>
          <cell r="E243">
            <v>31431</v>
          </cell>
          <cell r="F243" t="str">
            <v>Corail Petite Butte</v>
          </cell>
          <cell r="G243">
            <v>57400325</v>
          </cell>
          <cell r="H243" t="str">
            <v>R190184810089E</v>
          </cell>
          <cell r="I243" t="str">
            <v>ramsamyfabio@gmail.com</v>
          </cell>
          <cell r="J243" t="str">
            <v>RONALD JOLICOEUR GRANDE MONTAGNE AC</v>
          </cell>
          <cell r="K243" t="str">
            <v>ROD</v>
          </cell>
          <cell r="L243" t="str">
            <v>COA</v>
          </cell>
          <cell r="M243" t="str">
            <v>N/APP</v>
          </cell>
          <cell r="N243">
            <v>600</v>
          </cell>
        </row>
        <row r="244">
          <cell r="A244">
            <v>2242</v>
          </cell>
          <cell r="B244" t="str">
            <v>LOUIS</v>
          </cell>
          <cell r="C244" t="str">
            <v>Henrico</v>
          </cell>
          <cell r="D244" t="str">
            <v>M</v>
          </cell>
          <cell r="E244">
            <v>30460</v>
          </cell>
          <cell r="F244" t="str">
            <v>Graviers, Rodrigues</v>
          </cell>
          <cell r="G244">
            <v>58770007</v>
          </cell>
          <cell r="H244" t="str">
            <v>L2405838104861</v>
          </cell>
          <cell r="I244" t="str">
            <v>louishenrico@yahoo.com</v>
          </cell>
          <cell r="J244" t="str">
            <v>RONALD JOLICOEUR GRANDE MONTAGNE AC</v>
          </cell>
          <cell r="K244" t="str">
            <v>ROD</v>
          </cell>
          <cell r="L244" t="str">
            <v>COA</v>
          </cell>
          <cell r="M244" t="str">
            <v>N/APP</v>
          </cell>
          <cell r="N244">
            <v>600</v>
          </cell>
        </row>
        <row r="245">
          <cell r="A245">
            <v>2259</v>
          </cell>
          <cell r="B245" t="str">
            <v xml:space="preserve">FLEUR </v>
          </cell>
          <cell r="C245" t="str">
            <v xml:space="preserve">Samuel </v>
          </cell>
          <cell r="D245" t="str">
            <v>M</v>
          </cell>
          <cell r="E245">
            <v>40108</v>
          </cell>
          <cell r="F245" t="str">
            <v>Canal Lane, Palma, Q. Bornes</v>
          </cell>
          <cell r="G245">
            <v>57141700</v>
          </cell>
          <cell r="H245">
            <v>0</v>
          </cell>
          <cell r="I245" t="str">
            <v>pascal.fleur@currimjee.com</v>
          </cell>
          <cell r="J245" t="str">
            <v>P-LOUIS RACERS AC</v>
          </cell>
          <cell r="K245" t="str">
            <v>PL</v>
          </cell>
          <cell r="L245" t="str">
            <v>ATH</v>
          </cell>
          <cell r="M245" t="str">
            <v>U18</v>
          </cell>
          <cell r="N245">
            <v>200</v>
          </cell>
        </row>
        <row r="246">
          <cell r="A246">
            <v>2262</v>
          </cell>
          <cell r="B246" t="str">
            <v>HALL</v>
          </cell>
          <cell r="C246" t="str">
            <v>Berseman</v>
          </cell>
          <cell r="D246" t="str">
            <v>M</v>
          </cell>
          <cell r="E246">
            <v>27746</v>
          </cell>
          <cell r="F246" t="str">
            <v>Avenue Soobiah, Reduit</v>
          </cell>
          <cell r="G246">
            <v>59780863</v>
          </cell>
          <cell r="H246">
            <v>0</v>
          </cell>
          <cell r="I246" t="str">
            <v>hallkell176@gmail.com</v>
          </cell>
          <cell r="J246" t="str">
            <v>ANGELS REDUIT AC</v>
          </cell>
          <cell r="K246" t="str">
            <v>MK</v>
          </cell>
          <cell r="L246" t="str">
            <v>ATH</v>
          </cell>
          <cell r="M246" t="str">
            <v>MASTERS</v>
          </cell>
          <cell r="N246">
            <v>600</v>
          </cell>
        </row>
        <row r="247">
          <cell r="A247">
            <v>2330</v>
          </cell>
          <cell r="B247" t="str">
            <v>LINTREPIDE</v>
          </cell>
          <cell r="C247" t="str">
            <v>Bradley</v>
          </cell>
          <cell r="D247" t="str">
            <v>M</v>
          </cell>
          <cell r="E247">
            <v>40758</v>
          </cell>
          <cell r="F247" t="str">
            <v>Boundary Rh</v>
          </cell>
          <cell r="G247">
            <v>59709526</v>
          </cell>
          <cell r="H247">
            <v>0</v>
          </cell>
          <cell r="I247">
            <v>0</v>
          </cell>
          <cell r="J247" t="str">
            <v>ROSE HILL AC</v>
          </cell>
          <cell r="K247" t="str">
            <v>BBRH</v>
          </cell>
          <cell r="L247" t="str">
            <v>ATH</v>
          </cell>
          <cell r="M247" t="str">
            <v>U16</v>
          </cell>
          <cell r="N247">
            <v>150</v>
          </cell>
        </row>
        <row r="248">
          <cell r="A248">
            <v>2338</v>
          </cell>
          <cell r="B248" t="str">
            <v>LAVERDURE</v>
          </cell>
          <cell r="C248" t="str">
            <v>Evelyne</v>
          </cell>
          <cell r="D248" t="str">
            <v>F</v>
          </cell>
          <cell r="E248">
            <v>41764</v>
          </cell>
          <cell r="F248" t="str">
            <v>Avenue Jasmin, Albion</v>
          </cell>
          <cell r="G248">
            <v>57549599</v>
          </cell>
          <cell r="H248" t="str">
            <v>L1505140056432</v>
          </cell>
          <cell r="I248" t="str">
            <v>laverduredebora@gmail.com</v>
          </cell>
          <cell r="J248" t="str">
            <v>ADONAI CANDOS AC</v>
          </cell>
          <cell r="K248" t="str">
            <v>QB</v>
          </cell>
          <cell r="L248" t="str">
            <v>ATH</v>
          </cell>
          <cell r="M248" t="str">
            <v>U14</v>
          </cell>
          <cell r="N248">
            <v>150</v>
          </cell>
        </row>
        <row r="249">
          <cell r="A249">
            <v>2361</v>
          </cell>
          <cell r="B249" t="str">
            <v>KISTOPERSAD</v>
          </cell>
          <cell r="C249" t="str">
            <v xml:space="preserve">Abishai </v>
          </cell>
          <cell r="D249" t="str">
            <v>M</v>
          </cell>
          <cell r="E249">
            <v>40163</v>
          </cell>
          <cell r="F249" t="str">
            <v>A6, Prison Police Quarters, B. Bassin</v>
          </cell>
          <cell r="G249">
            <v>57024230</v>
          </cell>
          <cell r="H249">
            <v>0</v>
          </cell>
          <cell r="I249">
            <v>0</v>
          </cell>
          <cell r="J249" t="str">
            <v>ROSE HILL AC</v>
          </cell>
          <cell r="K249" t="str">
            <v>BBRH</v>
          </cell>
          <cell r="L249" t="str">
            <v>ATH</v>
          </cell>
          <cell r="M249" t="str">
            <v>U18</v>
          </cell>
          <cell r="N249">
            <v>200</v>
          </cell>
        </row>
        <row r="250">
          <cell r="A250">
            <v>2363</v>
          </cell>
          <cell r="B250" t="str">
            <v>HURPAUL</v>
          </cell>
          <cell r="C250" t="str">
            <v>Stacy</v>
          </cell>
          <cell r="D250" t="str">
            <v>F</v>
          </cell>
          <cell r="E250">
            <v>35812</v>
          </cell>
          <cell r="F250" t="str">
            <v>Albert Daruty, Curepipe</v>
          </cell>
          <cell r="G250">
            <v>57706275</v>
          </cell>
          <cell r="H250" t="str">
            <v>H170198290073A</v>
          </cell>
          <cell r="I250" t="str">
            <v>stacyhurpaul170198@gmail.com</v>
          </cell>
          <cell r="J250" t="str">
            <v>CUREPIPE HARLEM AC</v>
          </cell>
          <cell r="K250" t="str">
            <v>CPE</v>
          </cell>
          <cell r="L250" t="str">
            <v>NTO</v>
          </cell>
          <cell r="M250" t="str">
            <v>N/APP</v>
          </cell>
          <cell r="N250">
            <v>600</v>
          </cell>
        </row>
        <row r="251">
          <cell r="A251">
            <v>2397</v>
          </cell>
          <cell r="B251" t="str">
            <v>OOZEER</v>
          </cell>
          <cell r="C251" t="str">
            <v>M.A.Hussein</v>
          </cell>
          <cell r="D251" t="str">
            <v>M</v>
          </cell>
          <cell r="E251">
            <v>40620</v>
          </cell>
          <cell r="F251" t="str">
            <v xml:space="preserve">Lacaverne No2 Vacoas </v>
          </cell>
          <cell r="G251" t="str">
            <v>57375918/58677430</v>
          </cell>
          <cell r="H251">
            <v>0</v>
          </cell>
          <cell r="I251">
            <v>0</v>
          </cell>
          <cell r="J251" t="str">
            <v>LA CAVERNE AC</v>
          </cell>
          <cell r="K251" t="str">
            <v>VCPH</v>
          </cell>
          <cell r="L251" t="str">
            <v>ATH</v>
          </cell>
          <cell r="M251" t="str">
            <v>U16</v>
          </cell>
          <cell r="N251">
            <v>150</v>
          </cell>
        </row>
        <row r="252">
          <cell r="A252">
            <v>2404</v>
          </cell>
          <cell r="B252" t="str">
            <v>GOPAUL</v>
          </cell>
          <cell r="C252" t="str">
            <v xml:space="preserve">Ghaneshree </v>
          </cell>
          <cell r="D252" t="str">
            <v>F</v>
          </cell>
          <cell r="E252">
            <v>38675</v>
          </cell>
          <cell r="F252" t="str">
            <v xml:space="preserve">32, St. Jean Road,  Quatre Bornes </v>
          </cell>
          <cell r="G252" t="str">
            <v>57098575</v>
          </cell>
          <cell r="H252">
            <v>0</v>
          </cell>
          <cell r="I252">
            <v>0</v>
          </cell>
          <cell r="J252" t="str">
            <v>Q-BORNES PAVILLON AC</v>
          </cell>
          <cell r="K252" t="str">
            <v>QB</v>
          </cell>
          <cell r="L252" t="str">
            <v>ATH</v>
          </cell>
          <cell r="M252" t="str">
            <v>SENIOR</v>
          </cell>
          <cell r="N252">
            <v>400</v>
          </cell>
        </row>
        <row r="253">
          <cell r="A253">
            <v>2420</v>
          </cell>
          <cell r="B253" t="str">
            <v>LAVERDURE</v>
          </cell>
          <cell r="C253" t="str">
            <v>Hannah</v>
          </cell>
          <cell r="D253" t="str">
            <v>F</v>
          </cell>
          <cell r="E253">
            <v>42495</v>
          </cell>
          <cell r="F253" t="str">
            <v>Avenue Jasmin, Albion</v>
          </cell>
          <cell r="G253">
            <v>57549599</v>
          </cell>
          <cell r="H253" t="str">
            <v>L0505160059013</v>
          </cell>
          <cell r="I253" t="str">
            <v>laverduredebora@gmail.com</v>
          </cell>
          <cell r="J253" t="str">
            <v>ADONAI CANDOS AC</v>
          </cell>
          <cell r="K253" t="str">
            <v>QB</v>
          </cell>
          <cell r="L253" t="str">
            <v>ATH</v>
          </cell>
          <cell r="M253" t="str">
            <v>U12</v>
          </cell>
          <cell r="N253">
            <v>100</v>
          </cell>
        </row>
        <row r="254">
          <cell r="A254">
            <v>2434</v>
          </cell>
          <cell r="B254" t="str">
            <v xml:space="preserve">FLEUR </v>
          </cell>
          <cell r="C254" t="str">
            <v>Pascal</v>
          </cell>
          <cell r="D254" t="str">
            <v>M</v>
          </cell>
          <cell r="E254">
            <v>30051</v>
          </cell>
          <cell r="F254" t="str">
            <v>Canal Lane, Palma, Q. Bornes</v>
          </cell>
          <cell r="G254">
            <v>57141700</v>
          </cell>
          <cell r="H254" t="str">
            <v>F1004823001047</v>
          </cell>
          <cell r="I254" t="str">
            <v>pascal.fleur@currimjee.com</v>
          </cell>
          <cell r="J254" t="str">
            <v>P-LOUIS RACERS AC</v>
          </cell>
          <cell r="K254" t="str">
            <v>PL</v>
          </cell>
          <cell r="L254" t="str">
            <v>RAD</v>
          </cell>
          <cell r="M254" t="str">
            <v>N/APP</v>
          </cell>
          <cell r="N254">
            <v>600</v>
          </cell>
        </row>
        <row r="255">
          <cell r="A255">
            <v>2450</v>
          </cell>
          <cell r="B255" t="str">
            <v>DIBDEN</v>
          </cell>
          <cell r="C255" t="str">
            <v>Anais</v>
          </cell>
          <cell r="D255" t="str">
            <v>F</v>
          </cell>
          <cell r="E255">
            <v>41713</v>
          </cell>
          <cell r="F255" t="str">
            <v>1, Les Bougainvillees, Pte Aux Cannoniers</v>
          </cell>
          <cell r="G255">
            <v>59093922</v>
          </cell>
          <cell r="H255">
            <v>0</v>
          </cell>
          <cell r="I255" t="str">
            <v>anabelle.devienne@gmail.com</v>
          </cell>
          <cell r="J255" t="str">
            <v>POUDRE D'OR AC</v>
          </cell>
          <cell r="K255" t="str">
            <v>REMP</v>
          </cell>
          <cell r="L255" t="str">
            <v>ATH</v>
          </cell>
          <cell r="M255" t="str">
            <v>U14</v>
          </cell>
          <cell r="N255">
            <v>150</v>
          </cell>
        </row>
        <row r="256">
          <cell r="A256">
            <v>2466</v>
          </cell>
          <cell r="B256" t="str">
            <v>AGATHE</v>
          </cell>
          <cell r="C256" t="str">
            <v>Thibaut A.</v>
          </cell>
          <cell r="D256" t="str">
            <v>M</v>
          </cell>
          <cell r="E256">
            <v>39274</v>
          </cell>
          <cell r="F256" t="str">
            <v>Terre Rouge, Rodrigues</v>
          </cell>
          <cell r="G256">
            <v>58757770</v>
          </cell>
          <cell r="H256">
            <v>0</v>
          </cell>
          <cell r="I256" t="str">
            <v>jmsamoisy@gmail.com</v>
          </cell>
          <cell r="J256" t="str">
            <v>RONALD JOLICOEUR GRANDE MONTAGNE AC</v>
          </cell>
          <cell r="K256" t="str">
            <v>ROD</v>
          </cell>
          <cell r="L256" t="str">
            <v>ATH</v>
          </cell>
          <cell r="M256" t="str">
            <v>U20</v>
          </cell>
          <cell r="N256">
            <v>300</v>
          </cell>
        </row>
        <row r="257">
          <cell r="A257">
            <v>2472</v>
          </cell>
          <cell r="B257" t="str">
            <v>ROSE</v>
          </cell>
          <cell r="C257" t="str">
            <v>Micah</v>
          </cell>
          <cell r="D257" t="str">
            <v>M</v>
          </cell>
          <cell r="E257">
            <v>41234</v>
          </cell>
          <cell r="F257" t="str">
            <v>Morc Mt Pleasant, Roches Brunes</v>
          </cell>
          <cell r="G257">
            <v>59762513</v>
          </cell>
          <cell r="H257" t="str">
            <v>R2111120132245</v>
          </cell>
          <cell r="I257" t="str">
            <v>shashouneeladoo@gmail.com</v>
          </cell>
          <cell r="J257" t="str">
            <v>ADONAI CANDOS AC</v>
          </cell>
          <cell r="K257" t="str">
            <v>QB</v>
          </cell>
          <cell r="L257" t="str">
            <v>ATH</v>
          </cell>
          <cell r="M257" t="str">
            <v>U16</v>
          </cell>
          <cell r="N257">
            <v>150</v>
          </cell>
        </row>
        <row r="258">
          <cell r="A258">
            <v>2473</v>
          </cell>
          <cell r="B258" t="str">
            <v>ROSE</v>
          </cell>
          <cell r="C258" t="str">
            <v>Jacob</v>
          </cell>
          <cell r="D258" t="str">
            <v>M</v>
          </cell>
          <cell r="E258">
            <v>42823</v>
          </cell>
          <cell r="F258" t="str">
            <v>Morc Mt Pleasant, Roches Brunes</v>
          </cell>
          <cell r="G258">
            <v>59762513</v>
          </cell>
          <cell r="H258" t="str">
            <v>R2903170034623</v>
          </cell>
          <cell r="I258" t="str">
            <v>shashouneeladoo@gmail.com</v>
          </cell>
          <cell r="J258" t="str">
            <v>ADONAI CANDOS AC</v>
          </cell>
          <cell r="K258" t="str">
            <v>QB</v>
          </cell>
          <cell r="L258" t="str">
            <v>ATH</v>
          </cell>
          <cell r="M258" t="str">
            <v>U10</v>
          </cell>
          <cell r="N258">
            <v>100</v>
          </cell>
        </row>
        <row r="259">
          <cell r="A259">
            <v>2513</v>
          </cell>
          <cell r="B259" t="str">
            <v>HELENE</v>
          </cell>
          <cell r="C259" t="str">
            <v>Ryan</v>
          </cell>
          <cell r="D259" t="str">
            <v>M</v>
          </cell>
          <cell r="E259">
            <v>39045</v>
          </cell>
          <cell r="F259" t="str">
            <v>Couvent De Lorette Curepipe</v>
          </cell>
          <cell r="G259">
            <v>57378091</v>
          </cell>
          <cell r="H259">
            <v>0</v>
          </cell>
          <cell r="I259" t="str">
            <v>ryanhelene45@gmail.com</v>
          </cell>
          <cell r="J259" t="str">
            <v>CUREPIPE HARLEM AC</v>
          </cell>
          <cell r="K259" t="str">
            <v>CPE</v>
          </cell>
          <cell r="L259" t="str">
            <v>ATH</v>
          </cell>
          <cell r="M259" t="str">
            <v>SENIOR</v>
          </cell>
          <cell r="N259">
            <v>400</v>
          </cell>
        </row>
        <row r="260">
          <cell r="A260">
            <v>2514</v>
          </cell>
          <cell r="B260" t="str">
            <v>FLEUR</v>
          </cell>
          <cell r="C260" t="str">
            <v>Shekinah</v>
          </cell>
          <cell r="D260" t="str">
            <v>F</v>
          </cell>
          <cell r="E260">
            <v>42445</v>
          </cell>
          <cell r="F260" t="str">
            <v>Canal Lane, Palma, Quatre Bornes</v>
          </cell>
          <cell r="G260">
            <v>57141700</v>
          </cell>
          <cell r="H260">
            <v>0</v>
          </cell>
          <cell r="I260" t="str">
            <v>pascal.fleur@currimjee.com</v>
          </cell>
          <cell r="J260" t="str">
            <v>P-LOUIS RACERS AC</v>
          </cell>
          <cell r="K260" t="str">
            <v>PL</v>
          </cell>
          <cell r="L260" t="str">
            <v>ATH</v>
          </cell>
          <cell r="M260" t="str">
            <v>U12</v>
          </cell>
          <cell r="N260">
            <v>100</v>
          </cell>
        </row>
        <row r="261">
          <cell r="A261">
            <v>2515</v>
          </cell>
          <cell r="B261" t="str">
            <v>FLEUR</v>
          </cell>
          <cell r="C261" t="str">
            <v>Hezekiah</v>
          </cell>
          <cell r="D261" t="str">
            <v>M</v>
          </cell>
          <cell r="E261">
            <v>42937</v>
          </cell>
          <cell r="F261" t="str">
            <v>Canal Lane, Palma, Quatre Bornes</v>
          </cell>
          <cell r="G261">
            <v>57141700</v>
          </cell>
          <cell r="H261">
            <v>0</v>
          </cell>
          <cell r="I261" t="str">
            <v>pascal.fleur@currimjee.com</v>
          </cell>
          <cell r="J261" t="str">
            <v>P-LOUIS RACERS AC</v>
          </cell>
          <cell r="K261" t="str">
            <v>PL</v>
          </cell>
          <cell r="L261" t="str">
            <v>ATH</v>
          </cell>
          <cell r="M261" t="str">
            <v>U10</v>
          </cell>
          <cell r="N261">
            <v>100</v>
          </cell>
        </row>
        <row r="262">
          <cell r="A262">
            <v>2554</v>
          </cell>
          <cell r="B262" t="str">
            <v>JOSEPH</v>
          </cell>
          <cell r="C262" t="str">
            <v>Kewell</v>
          </cell>
          <cell r="D262" t="str">
            <v>M</v>
          </cell>
          <cell r="E262">
            <v>40719</v>
          </cell>
          <cell r="F262" t="str">
            <v xml:space="preserve">Lot No.2 Mountain View Rosano La Caverne </v>
          </cell>
          <cell r="G262" t="str">
            <v>57430044/57920965</v>
          </cell>
          <cell r="H262" t="str">
            <v>J250611008325D</v>
          </cell>
          <cell r="I262" t="str">
            <v>kjpaintings2002@gmail.com</v>
          </cell>
          <cell r="J262" t="str">
            <v>LA CAVERNE AC</v>
          </cell>
          <cell r="K262" t="str">
            <v>VCPH</v>
          </cell>
          <cell r="L262" t="str">
            <v>ATH</v>
          </cell>
          <cell r="M262" t="str">
            <v>U16</v>
          </cell>
          <cell r="N262">
            <v>150</v>
          </cell>
        </row>
        <row r="263">
          <cell r="A263">
            <v>2562</v>
          </cell>
          <cell r="B263" t="str">
            <v>EMILE</v>
          </cell>
          <cell r="C263" t="str">
            <v>Lionel</v>
          </cell>
          <cell r="D263" t="str">
            <v>M</v>
          </cell>
          <cell r="E263">
            <v>42300</v>
          </cell>
          <cell r="F263" t="str">
            <v>Rue John Brodie, R.Bois, P.Louis</v>
          </cell>
          <cell r="G263">
            <v>57113513</v>
          </cell>
          <cell r="H263">
            <v>0</v>
          </cell>
          <cell r="I263">
            <v>0</v>
          </cell>
          <cell r="J263" t="str">
            <v>P-LOUIS RACERS AC</v>
          </cell>
          <cell r="K263" t="str">
            <v>PL</v>
          </cell>
          <cell r="L263" t="str">
            <v>ATH</v>
          </cell>
          <cell r="M263" t="str">
            <v>U12</v>
          </cell>
          <cell r="N263">
            <v>100</v>
          </cell>
        </row>
        <row r="264">
          <cell r="A264">
            <v>2564</v>
          </cell>
          <cell r="B264" t="str">
            <v>ROMANCE</v>
          </cell>
          <cell r="C264" t="str">
            <v>Julie</v>
          </cell>
          <cell r="D264" t="str">
            <v>F</v>
          </cell>
          <cell r="E264">
            <v>42263</v>
          </cell>
          <cell r="F264" t="str">
            <v>Robert Scott, Cite La Cure, P.Louis</v>
          </cell>
          <cell r="G264">
            <v>0</v>
          </cell>
          <cell r="H264">
            <v>0</v>
          </cell>
          <cell r="I264">
            <v>0</v>
          </cell>
          <cell r="J264" t="str">
            <v>P-LOUIS RACERS AC</v>
          </cell>
          <cell r="K264" t="str">
            <v>PL</v>
          </cell>
          <cell r="L264" t="str">
            <v>ATH</v>
          </cell>
          <cell r="M264" t="str">
            <v>U12</v>
          </cell>
          <cell r="N264">
            <v>100</v>
          </cell>
        </row>
        <row r="265">
          <cell r="A265">
            <v>2583</v>
          </cell>
          <cell r="B265" t="str">
            <v>EMILE</v>
          </cell>
          <cell r="C265" t="str">
            <v>Aaron</v>
          </cell>
          <cell r="D265" t="str">
            <v>M</v>
          </cell>
          <cell r="E265">
            <v>40744</v>
          </cell>
          <cell r="F265" t="str">
            <v>Rue John Brodie, R.Bois, P.Louis</v>
          </cell>
          <cell r="G265">
            <v>57113513</v>
          </cell>
          <cell r="H265">
            <v>0</v>
          </cell>
          <cell r="I265">
            <v>0</v>
          </cell>
          <cell r="J265" t="str">
            <v>P-LOUIS RACERS AC</v>
          </cell>
          <cell r="K265" t="str">
            <v>PL</v>
          </cell>
          <cell r="L265" t="str">
            <v>ATH</v>
          </cell>
          <cell r="M265" t="str">
            <v>U16</v>
          </cell>
          <cell r="N265">
            <v>150</v>
          </cell>
        </row>
        <row r="266">
          <cell r="A266">
            <v>2618</v>
          </cell>
          <cell r="B266" t="str">
            <v>RAFANOMEZANTSOA</v>
          </cell>
          <cell r="C266" t="str">
            <v>Nomenjanahary Jean Richard</v>
          </cell>
          <cell r="D266" t="str">
            <v>M</v>
          </cell>
          <cell r="E266">
            <v>36211</v>
          </cell>
          <cell r="F266" t="str">
            <v>Plaine Des Papayes</v>
          </cell>
          <cell r="G266">
            <v>59216303</v>
          </cell>
          <cell r="H266">
            <v>0</v>
          </cell>
          <cell r="I266" t="str">
            <v>plracers17@gmail.com</v>
          </cell>
          <cell r="J266" t="str">
            <v>P-LOUIS RACERS AC</v>
          </cell>
          <cell r="K266" t="str">
            <v>PL</v>
          </cell>
          <cell r="L266" t="str">
            <v>ATH</v>
          </cell>
          <cell r="M266" t="str">
            <v>SENIOR</v>
          </cell>
          <cell r="N266">
            <v>400</v>
          </cell>
        </row>
        <row r="267">
          <cell r="A267">
            <v>2635</v>
          </cell>
          <cell r="B267" t="str">
            <v>HAGGOO</v>
          </cell>
          <cell r="C267" t="str">
            <v>Whellan Yahriel</v>
          </cell>
          <cell r="D267" t="str">
            <v>M</v>
          </cell>
          <cell r="E267">
            <v>40450</v>
          </cell>
          <cell r="F267" t="str">
            <v>Morc Chazal, Albion</v>
          </cell>
          <cell r="G267">
            <v>0</v>
          </cell>
          <cell r="H267">
            <v>0</v>
          </cell>
          <cell r="I267">
            <v>0</v>
          </cell>
          <cell r="J267" t="str">
            <v>BLACK RIVER STAR AC</v>
          </cell>
          <cell r="K267" t="str">
            <v>BR</v>
          </cell>
          <cell r="L267" t="str">
            <v>ATH</v>
          </cell>
          <cell r="M267" t="str">
            <v>U18</v>
          </cell>
          <cell r="N267">
            <v>200</v>
          </cell>
        </row>
        <row r="268">
          <cell r="A268">
            <v>2636</v>
          </cell>
          <cell r="B268" t="str">
            <v>HAGGOO</v>
          </cell>
          <cell r="C268" t="str">
            <v>Weanyskia Mary Starlene</v>
          </cell>
          <cell r="D268" t="str">
            <v>F</v>
          </cell>
          <cell r="E268">
            <v>39876</v>
          </cell>
          <cell r="F268" t="str">
            <v>Morc De Chazal, Albion</v>
          </cell>
          <cell r="G268">
            <v>0</v>
          </cell>
          <cell r="H268">
            <v>0</v>
          </cell>
          <cell r="I268">
            <v>0</v>
          </cell>
          <cell r="J268" t="str">
            <v>GUEPARD AC</v>
          </cell>
          <cell r="K268" t="str">
            <v>BR</v>
          </cell>
          <cell r="L268" t="str">
            <v>ATH</v>
          </cell>
          <cell r="M268" t="str">
            <v>U18</v>
          </cell>
          <cell r="N268">
            <v>200</v>
          </cell>
        </row>
        <row r="269">
          <cell r="A269">
            <v>2642</v>
          </cell>
          <cell r="B269" t="str">
            <v>GOPAUL</v>
          </cell>
          <cell r="C269" t="str">
            <v>Darlyne</v>
          </cell>
          <cell r="D269" t="str">
            <v>F</v>
          </cell>
          <cell r="E269">
            <v>39905</v>
          </cell>
          <cell r="F269" t="str">
            <v xml:space="preserve">D06 La Barrc Rd Camp Martin Riviere Des Anguilles </v>
          </cell>
          <cell r="G269">
            <v>58529309</v>
          </cell>
          <cell r="H269">
            <v>0</v>
          </cell>
          <cell r="I269" t="str">
            <v>darlynegopaul@gmail.com</v>
          </cell>
          <cell r="J269" t="str">
            <v>CUREPIPE HARLEM AC</v>
          </cell>
          <cell r="K269" t="str">
            <v>CPE</v>
          </cell>
          <cell r="L269" t="str">
            <v>ATH</v>
          </cell>
          <cell r="M269" t="str">
            <v>U18</v>
          </cell>
          <cell r="N269">
            <v>200</v>
          </cell>
        </row>
        <row r="270">
          <cell r="A270">
            <v>2659</v>
          </cell>
          <cell r="B270" t="str">
            <v>JANGEERKHAN</v>
          </cell>
          <cell r="C270" t="str">
            <v>Jade</v>
          </cell>
          <cell r="D270" t="str">
            <v>F</v>
          </cell>
          <cell r="E270">
            <v>39835</v>
          </cell>
          <cell r="F270" t="str">
            <v>C04 Residence Ville Neuve, Sodnac, Quatre Bornes</v>
          </cell>
          <cell r="G270">
            <v>52594467</v>
          </cell>
          <cell r="H270">
            <v>0</v>
          </cell>
          <cell r="I270" t="str">
            <v>jadejangeerkhan3@gmail.com</v>
          </cell>
          <cell r="J270" t="str">
            <v>Q-BORNES PAVILLON AC</v>
          </cell>
          <cell r="K270" t="str">
            <v>QB</v>
          </cell>
          <cell r="L270" t="str">
            <v>ATH</v>
          </cell>
          <cell r="M270" t="str">
            <v>U18</v>
          </cell>
          <cell r="N270">
            <v>200</v>
          </cell>
        </row>
        <row r="271">
          <cell r="A271">
            <v>2698</v>
          </cell>
          <cell r="B271" t="str">
            <v>CHOONY</v>
          </cell>
          <cell r="C271" t="str">
            <v xml:space="preserve">Tushan </v>
          </cell>
          <cell r="D271" t="str">
            <v>M</v>
          </cell>
          <cell r="E271">
            <v>40844</v>
          </cell>
          <cell r="F271" t="str">
            <v>Camp Carole, Riviere Des Créeoles</v>
          </cell>
          <cell r="G271" t="str">
            <v>58305916</v>
          </cell>
          <cell r="H271" t="str">
            <v>C28101012874D</v>
          </cell>
          <cell r="I271">
            <v>0</v>
          </cell>
          <cell r="J271" t="str">
            <v>RIVIÈRE DES CRÉOLES SOUTHERN LIONS AC</v>
          </cell>
          <cell r="K271" t="str">
            <v>GP</v>
          </cell>
          <cell r="L271" t="str">
            <v>ATH</v>
          </cell>
          <cell r="M271" t="str">
            <v>U16</v>
          </cell>
          <cell r="N271">
            <v>150</v>
          </cell>
        </row>
        <row r="272">
          <cell r="A272">
            <v>2702</v>
          </cell>
          <cell r="B272" t="str">
            <v xml:space="preserve">LOUIS </v>
          </cell>
          <cell r="C272" t="str">
            <v>Shenel</v>
          </cell>
          <cell r="D272" t="str">
            <v>F</v>
          </cell>
          <cell r="E272">
            <v>40508</v>
          </cell>
          <cell r="F272" t="str">
            <v>Gravier, Rodrigues</v>
          </cell>
          <cell r="G272">
            <v>58140538</v>
          </cell>
          <cell r="H272">
            <v>0</v>
          </cell>
          <cell r="I272" t="str">
            <v>louishenrico@yahoo.com</v>
          </cell>
          <cell r="J272" t="str">
            <v>RONALD JOLICOEUR GRANDE MONTAGNE AC</v>
          </cell>
          <cell r="K272" t="str">
            <v>ROD</v>
          </cell>
          <cell r="L272" t="str">
            <v>ATH</v>
          </cell>
          <cell r="M272" t="str">
            <v>U18</v>
          </cell>
          <cell r="N272">
            <v>200</v>
          </cell>
        </row>
        <row r="273">
          <cell r="A273">
            <v>2705</v>
          </cell>
          <cell r="B273" t="str">
            <v>SAGOR</v>
          </cell>
          <cell r="C273" t="str">
            <v>Shawn Michaël</v>
          </cell>
          <cell r="D273" t="str">
            <v>M</v>
          </cell>
          <cell r="E273">
            <v>40141</v>
          </cell>
          <cell r="F273" t="str">
            <v>Avenue Labourdonnai Residence Le Mirador, 3Rd Floor, Quatre Bornes</v>
          </cell>
          <cell r="G273">
            <v>58496925</v>
          </cell>
          <cell r="H273">
            <v>0</v>
          </cell>
          <cell r="I273" t="str">
            <v>splashwellness.mauritius@gmail.com</v>
          </cell>
          <cell r="J273" t="str">
            <v>Q-BORNES PAVILLON AC</v>
          </cell>
          <cell r="K273" t="str">
            <v>QB</v>
          </cell>
          <cell r="L273" t="str">
            <v>ATH</v>
          </cell>
          <cell r="M273" t="str">
            <v>U18</v>
          </cell>
          <cell r="N273">
            <v>200</v>
          </cell>
        </row>
        <row r="274">
          <cell r="A274">
            <v>2737</v>
          </cell>
          <cell r="B274" t="str">
            <v>AGATHE</v>
          </cell>
          <cell r="C274" t="str">
            <v>Robin Tristan</v>
          </cell>
          <cell r="D274" t="str">
            <v>M</v>
          </cell>
          <cell r="E274" t="str">
            <v>21/09/2011</v>
          </cell>
          <cell r="F274" t="str">
            <v>Terre Rouge , Rodrigues</v>
          </cell>
          <cell r="G274">
            <v>58756986</v>
          </cell>
          <cell r="H274">
            <v>0</v>
          </cell>
          <cell r="I274" t="str">
            <v>Jrbenley14@gmail.com</v>
          </cell>
          <cell r="J274" t="str">
            <v>RONALD JOLICOEUR GRANDE MONTAGNE AC</v>
          </cell>
          <cell r="K274" t="str">
            <v>ROD</v>
          </cell>
          <cell r="L274" t="str">
            <v>ATH</v>
          </cell>
          <cell r="M274" t="str">
            <v>U16</v>
          </cell>
          <cell r="N274">
            <v>150</v>
          </cell>
        </row>
        <row r="275">
          <cell r="A275">
            <v>2766</v>
          </cell>
          <cell r="B275" t="str">
            <v>POTTIER</v>
          </cell>
          <cell r="C275" t="str">
            <v>Kane</v>
          </cell>
          <cell r="D275" t="str">
            <v>M</v>
          </cell>
          <cell r="E275">
            <v>40634</v>
          </cell>
          <cell r="F275" t="str">
            <v>70 Lapeyrouse Eau Coulee</v>
          </cell>
          <cell r="G275">
            <v>54759353</v>
          </cell>
          <cell r="H275">
            <v>0</v>
          </cell>
          <cell r="I275">
            <v>0</v>
          </cell>
          <cell r="J275" t="str">
            <v>CUREPIPE HARLEM AC</v>
          </cell>
          <cell r="K275" t="str">
            <v>CPE</v>
          </cell>
          <cell r="L275" t="str">
            <v>ATH</v>
          </cell>
          <cell r="M275" t="str">
            <v>U16</v>
          </cell>
          <cell r="N275">
            <v>150</v>
          </cell>
        </row>
        <row r="276">
          <cell r="A276">
            <v>2773</v>
          </cell>
          <cell r="B276" t="str">
            <v>FONG LEONG</v>
          </cell>
          <cell r="C276" t="str">
            <v>Aaron</v>
          </cell>
          <cell r="D276" t="str">
            <v>M</v>
          </cell>
          <cell r="E276">
            <v>39711</v>
          </cell>
          <cell r="F276" t="str">
            <v>36, Pope Hennessy Street, Port Louis</v>
          </cell>
          <cell r="G276">
            <v>57642688</v>
          </cell>
          <cell r="H276">
            <v>0</v>
          </cell>
          <cell r="I276" t="str">
            <v>automobile@intnet.mu</v>
          </cell>
          <cell r="J276" t="str">
            <v>Q-BORNES PAVILLON AC</v>
          </cell>
          <cell r="K276" t="str">
            <v>QB</v>
          </cell>
          <cell r="L276" t="str">
            <v>ATH</v>
          </cell>
          <cell r="M276" t="str">
            <v>U20</v>
          </cell>
          <cell r="N276">
            <v>300</v>
          </cell>
        </row>
        <row r="277">
          <cell r="A277">
            <v>2790</v>
          </cell>
          <cell r="B277" t="str">
            <v>MARIANNE</v>
          </cell>
          <cell r="C277" t="str">
            <v xml:space="preserve">Alexcia </v>
          </cell>
          <cell r="D277" t="str">
            <v>F</v>
          </cell>
          <cell r="E277">
            <v>39580</v>
          </cell>
          <cell r="F277" t="str">
            <v>Rue Giquel Eau Coulee</v>
          </cell>
          <cell r="G277">
            <v>57044629</v>
          </cell>
          <cell r="H277">
            <v>0</v>
          </cell>
          <cell r="I277">
            <v>0</v>
          </cell>
          <cell r="J277" t="str">
            <v>CUREPIPE HARLEM AC</v>
          </cell>
          <cell r="K277" t="str">
            <v>CPE</v>
          </cell>
          <cell r="L277" t="str">
            <v>ATH</v>
          </cell>
          <cell r="M277" t="str">
            <v>U20</v>
          </cell>
          <cell r="N277">
            <v>300</v>
          </cell>
        </row>
        <row r="278">
          <cell r="A278">
            <v>2793</v>
          </cell>
          <cell r="B278" t="str">
            <v>DEEPAK</v>
          </cell>
          <cell r="C278" t="str">
            <v>Dabri</v>
          </cell>
          <cell r="D278" t="str">
            <v>M</v>
          </cell>
          <cell r="E278">
            <v>38415</v>
          </cell>
          <cell r="F278" t="str">
            <v>St Jean Road, Quatre Bornes</v>
          </cell>
          <cell r="G278">
            <v>54932934</v>
          </cell>
          <cell r="H278" t="str">
            <v>Y8643587</v>
          </cell>
          <cell r="I278" t="str">
            <v>deepakpoonia588@gmail.com</v>
          </cell>
          <cell r="J278" t="str">
            <v>P-LOUIS RACERS AC</v>
          </cell>
          <cell r="K278" t="str">
            <v>PL</v>
          </cell>
          <cell r="L278" t="str">
            <v>ATH</v>
          </cell>
          <cell r="M278" t="str">
            <v>SENIOR</v>
          </cell>
          <cell r="N278">
            <v>400</v>
          </cell>
        </row>
        <row r="279">
          <cell r="A279">
            <v>2803</v>
          </cell>
          <cell r="B279" t="str">
            <v xml:space="preserve">PAULIN </v>
          </cell>
          <cell r="C279" t="str">
            <v>Emmanuel Kurt</v>
          </cell>
          <cell r="D279" t="str">
            <v>M</v>
          </cell>
          <cell r="E279">
            <v>40538</v>
          </cell>
          <cell r="F279" t="str">
            <v>29 Rue Capitaine Sainte Croix</v>
          </cell>
          <cell r="G279">
            <v>57403438</v>
          </cell>
          <cell r="H279">
            <v>0</v>
          </cell>
          <cell r="I279" t="str">
            <v xml:space="preserve">lehochetac@gmail.com </v>
          </cell>
          <cell r="J279" t="str">
            <v>LE HOCHET AC</v>
          </cell>
          <cell r="K279" t="str">
            <v>PAMP</v>
          </cell>
          <cell r="L279" t="str">
            <v>ATH</v>
          </cell>
          <cell r="M279" t="str">
            <v>U18</v>
          </cell>
          <cell r="N279">
            <v>200</v>
          </cell>
        </row>
        <row r="280">
          <cell r="A280">
            <v>2808</v>
          </cell>
          <cell r="B280" t="str">
            <v>CHAVRIMOOTOO</v>
          </cell>
          <cell r="C280" t="str">
            <v>Daren</v>
          </cell>
          <cell r="D280" t="str">
            <v>M</v>
          </cell>
          <cell r="E280">
            <v>39765</v>
          </cell>
          <cell r="F280" t="str">
            <v xml:space="preserve">Route Royal Pte Aux Piment </v>
          </cell>
          <cell r="G280">
            <v>54918448</v>
          </cell>
          <cell r="H280">
            <v>0</v>
          </cell>
          <cell r="I280" t="str">
            <v xml:space="preserve">lehochetac@gmail.com </v>
          </cell>
          <cell r="J280" t="str">
            <v>LE HOCHET AC</v>
          </cell>
          <cell r="K280" t="str">
            <v>PAMP</v>
          </cell>
          <cell r="L280" t="str">
            <v>ATH</v>
          </cell>
          <cell r="M280" t="str">
            <v>U20</v>
          </cell>
          <cell r="N280">
            <v>300</v>
          </cell>
        </row>
        <row r="281">
          <cell r="A281">
            <v>2812</v>
          </cell>
          <cell r="B281" t="str">
            <v>DOUCE</v>
          </cell>
          <cell r="C281" t="str">
            <v>Shania</v>
          </cell>
          <cell r="D281" t="str">
            <v>F</v>
          </cell>
          <cell r="E281">
            <v>39769</v>
          </cell>
          <cell r="F281" t="str">
            <v xml:space="preserve">Pointe Aux Piment </v>
          </cell>
          <cell r="G281">
            <v>54296645</v>
          </cell>
          <cell r="H281">
            <v>0</v>
          </cell>
          <cell r="I281" t="str">
            <v xml:space="preserve">lehochetac@gmail.com </v>
          </cell>
          <cell r="J281" t="str">
            <v>LE HOCHET AC</v>
          </cell>
          <cell r="K281" t="str">
            <v>PAMP</v>
          </cell>
          <cell r="L281" t="str">
            <v>ATH</v>
          </cell>
          <cell r="M281" t="str">
            <v>U20</v>
          </cell>
          <cell r="N281">
            <v>300</v>
          </cell>
        </row>
        <row r="282">
          <cell r="A282">
            <v>2822</v>
          </cell>
          <cell r="B282" t="str">
            <v>BONTEMPS</v>
          </cell>
          <cell r="C282" t="str">
            <v>Mary Laéticia</v>
          </cell>
          <cell r="D282" t="str">
            <v>F</v>
          </cell>
          <cell r="E282">
            <v>39905</v>
          </cell>
          <cell r="F282" t="str">
            <v>Avenue De Vergues, Glen Park</v>
          </cell>
          <cell r="G282">
            <v>58052281</v>
          </cell>
          <cell r="H282">
            <v>0</v>
          </cell>
          <cell r="I282" t="str">
            <v>laetitiabnten663@gmail.com</v>
          </cell>
          <cell r="J282" t="str">
            <v>Q-BORNES PAVILLON AC</v>
          </cell>
          <cell r="K282" t="str">
            <v>QB</v>
          </cell>
          <cell r="L282" t="str">
            <v>ATH</v>
          </cell>
          <cell r="M282" t="str">
            <v>U18</v>
          </cell>
          <cell r="N282">
            <v>200</v>
          </cell>
        </row>
        <row r="283">
          <cell r="A283">
            <v>2846</v>
          </cell>
          <cell r="B283" t="str">
            <v>MARDAYMOOTOO</v>
          </cell>
          <cell r="C283" t="str">
            <v>Micky</v>
          </cell>
          <cell r="D283" t="str">
            <v>M</v>
          </cell>
          <cell r="E283">
            <v>39740</v>
          </cell>
          <cell r="F283" t="str">
            <v>Morc Mahadoo, Baie Du Tombeau</v>
          </cell>
          <cell r="G283">
            <v>0</v>
          </cell>
          <cell r="H283">
            <v>0</v>
          </cell>
          <cell r="I283">
            <v>0</v>
          </cell>
          <cell r="J283" t="str">
            <v>BLACK RIVER STAR AC</v>
          </cell>
          <cell r="K283" t="str">
            <v>BR</v>
          </cell>
          <cell r="L283" t="str">
            <v>ATH</v>
          </cell>
          <cell r="M283" t="str">
            <v>U20</v>
          </cell>
          <cell r="N283">
            <v>300</v>
          </cell>
        </row>
        <row r="284">
          <cell r="A284">
            <v>2847</v>
          </cell>
          <cell r="B284" t="str">
            <v>MARDAYMOOTOO</v>
          </cell>
          <cell r="C284" t="str">
            <v>Benjamin Javed</v>
          </cell>
          <cell r="D284" t="str">
            <v>M</v>
          </cell>
          <cell r="E284">
            <v>39300</v>
          </cell>
          <cell r="F284" t="str">
            <v>Morc Mahadoo, Baie Du Tombeau</v>
          </cell>
          <cell r="G284">
            <v>0</v>
          </cell>
          <cell r="H284">
            <v>0</v>
          </cell>
          <cell r="I284">
            <v>0</v>
          </cell>
          <cell r="J284" t="str">
            <v>BLACK RIVER STAR AC</v>
          </cell>
          <cell r="K284" t="str">
            <v>BR</v>
          </cell>
          <cell r="L284" t="str">
            <v>ATH</v>
          </cell>
          <cell r="M284" t="str">
            <v>U20</v>
          </cell>
          <cell r="N284">
            <v>300</v>
          </cell>
        </row>
        <row r="285">
          <cell r="A285">
            <v>2857</v>
          </cell>
          <cell r="B285" t="str">
            <v>NAIKOO</v>
          </cell>
          <cell r="C285" t="str">
            <v>Imela</v>
          </cell>
          <cell r="D285" t="str">
            <v>F</v>
          </cell>
          <cell r="E285">
            <v>42811</v>
          </cell>
          <cell r="F285" t="str">
            <v>Raghropath Lane, Qb</v>
          </cell>
          <cell r="G285">
            <v>57607926</v>
          </cell>
          <cell r="H285" t="str">
            <v>N170317003337E</v>
          </cell>
          <cell r="I285" t="str">
            <v>rhemanaikoo@gmail.com</v>
          </cell>
          <cell r="J285" t="str">
            <v>ADONAI CANDOS AC</v>
          </cell>
          <cell r="K285" t="str">
            <v>QB</v>
          </cell>
          <cell r="L285" t="str">
            <v>ATH</v>
          </cell>
          <cell r="M285" t="str">
            <v>U10</v>
          </cell>
          <cell r="N285">
            <v>100</v>
          </cell>
        </row>
        <row r="286">
          <cell r="A286">
            <v>2862</v>
          </cell>
          <cell r="B286" t="str">
            <v>REED</v>
          </cell>
          <cell r="C286" t="str">
            <v>Aaron</v>
          </cell>
          <cell r="D286" t="str">
            <v>M</v>
          </cell>
          <cell r="E286">
            <v>43060</v>
          </cell>
          <cell r="F286" t="str">
            <v>A2 River Island Complex, Vendome Road, Trianon</v>
          </cell>
          <cell r="G286">
            <v>57239009</v>
          </cell>
          <cell r="H286">
            <v>526048</v>
          </cell>
          <cell r="I286" t="str">
            <v>kimslement@gmail.com</v>
          </cell>
          <cell r="J286" t="str">
            <v>ADONAI CANDOS AC</v>
          </cell>
          <cell r="K286" t="str">
            <v>QB</v>
          </cell>
          <cell r="L286" t="str">
            <v>ATH</v>
          </cell>
          <cell r="M286" t="str">
            <v>U10</v>
          </cell>
          <cell r="N286">
            <v>100</v>
          </cell>
        </row>
        <row r="287">
          <cell r="A287">
            <v>2878</v>
          </cell>
          <cell r="B287" t="str">
            <v>TANNER</v>
          </cell>
          <cell r="C287" t="str">
            <v xml:space="preserve">Vince </v>
          </cell>
          <cell r="D287" t="str">
            <v>M</v>
          </cell>
          <cell r="E287">
            <v>41427</v>
          </cell>
          <cell r="F287" t="str">
            <v>Albion</v>
          </cell>
          <cell r="G287">
            <v>54546144</v>
          </cell>
          <cell r="H287" t="str">
            <v>T0206130072538</v>
          </cell>
          <cell r="I287" t="str">
            <v>martinetanner382@gmail.com</v>
          </cell>
          <cell r="J287" t="str">
            <v>ADONAI CANDOS AC</v>
          </cell>
          <cell r="K287" t="str">
            <v>QB</v>
          </cell>
          <cell r="L287" t="str">
            <v>ATH</v>
          </cell>
          <cell r="M287" t="str">
            <v>U14</v>
          </cell>
          <cell r="N287">
            <v>150</v>
          </cell>
        </row>
        <row r="288">
          <cell r="A288">
            <v>2881</v>
          </cell>
          <cell r="B288" t="str">
            <v>THOMAS</v>
          </cell>
          <cell r="C288" t="str">
            <v>Joanne</v>
          </cell>
          <cell r="D288" t="str">
            <v>F</v>
          </cell>
          <cell r="E288">
            <v>40234</v>
          </cell>
          <cell r="F288" t="str">
            <v>Petit Verjer, Bois Cheri Road, Moka</v>
          </cell>
          <cell r="G288">
            <v>57019983</v>
          </cell>
          <cell r="H288" t="str">
            <v>Y1382061</v>
          </cell>
          <cell r="I288" t="str">
            <v>shenssusan@yahoo.com</v>
          </cell>
          <cell r="J288" t="str">
            <v>ADONAI CANDOS AC</v>
          </cell>
          <cell r="K288" t="str">
            <v>QB</v>
          </cell>
          <cell r="L288" t="str">
            <v>ATH</v>
          </cell>
          <cell r="M288" t="str">
            <v>U18</v>
          </cell>
          <cell r="N288">
            <v>200</v>
          </cell>
        </row>
        <row r="289">
          <cell r="A289">
            <v>2887</v>
          </cell>
          <cell r="B289" t="str">
            <v>MARIE</v>
          </cell>
          <cell r="C289" t="str">
            <v>Elaisha Faith Emmanuelle</v>
          </cell>
          <cell r="D289" t="str">
            <v>F</v>
          </cell>
          <cell r="E289">
            <v>40540</v>
          </cell>
          <cell r="F289" t="str">
            <v>G 202 Alpha, La Tour Koenig, Pte Aux Sables</v>
          </cell>
          <cell r="G289">
            <v>55199860</v>
          </cell>
          <cell r="H289">
            <v>0</v>
          </cell>
          <cell r="I289" t="str">
            <v>priscajd292@gmail.com</v>
          </cell>
          <cell r="J289" t="str">
            <v>Q-BORNES PAVILLON AC</v>
          </cell>
          <cell r="K289" t="str">
            <v>QB</v>
          </cell>
          <cell r="L289" t="str">
            <v>ATH</v>
          </cell>
          <cell r="M289" t="str">
            <v>U18</v>
          </cell>
          <cell r="N289">
            <v>200</v>
          </cell>
        </row>
        <row r="290">
          <cell r="A290">
            <v>2900</v>
          </cell>
          <cell r="B290" t="str">
            <v>CHEVATHYAN</v>
          </cell>
          <cell r="C290" t="str">
            <v>Aurelie</v>
          </cell>
          <cell r="D290" t="str">
            <v>F</v>
          </cell>
          <cell r="E290">
            <v>38377</v>
          </cell>
          <cell r="F290" t="str">
            <v>29B, Dupont Street, Beau Bassin</v>
          </cell>
          <cell r="G290">
            <v>58224091</v>
          </cell>
          <cell r="H290" t="str">
            <v>C2501050030012</v>
          </cell>
          <cell r="I290" t="str">
            <v>aureliechevathyan2501@gmail.com</v>
          </cell>
          <cell r="J290" t="str">
            <v>Q-BORNES PAVILLON AC</v>
          </cell>
          <cell r="K290" t="str">
            <v>QB</v>
          </cell>
          <cell r="L290" t="str">
            <v>ATH</v>
          </cell>
          <cell r="M290" t="str">
            <v>SENIOR</v>
          </cell>
          <cell r="N290">
            <v>400</v>
          </cell>
        </row>
        <row r="291">
          <cell r="A291">
            <v>2901</v>
          </cell>
          <cell r="B291" t="str">
            <v>MOUTOU</v>
          </cell>
          <cell r="C291" t="str">
            <v>Frederic</v>
          </cell>
          <cell r="D291" t="str">
            <v>M</v>
          </cell>
          <cell r="E291">
            <v>38825</v>
          </cell>
          <cell r="F291" t="str">
            <v xml:space="preserve">Residence Geranium, Nhdc D-09, Camp Levieux, Rose Hill </v>
          </cell>
          <cell r="G291">
            <v>57757787</v>
          </cell>
          <cell r="H291" t="str">
            <v>M1804060055383</v>
          </cell>
          <cell r="I291" t="str">
            <v>frederic35k@gmail.com</v>
          </cell>
          <cell r="J291" t="str">
            <v>Q-BORNES PAVILLON AC</v>
          </cell>
          <cell r="K291" t="str">
            <v>QB</v>
          </cell>
          <cell r="L291" t="str">
            <v>ATH</v>
          </cell>
          <cell r="M291" t="str">
            <v>SENIOR</v>
          </cell>
          <cell r="N291">
            <v>400</v>
          </cell>
        </row>
        <row r="292">
          <cell r="A292">
            <v>2903</v>
          </cell>
          <cell r="B292" t="str">
            <v>DO</v>
          </cell>
          <cell r="C292" t="str">
            <v>Aiden Dawson</v>
          </cell>
          <cell r="D292" t="str">
            <v>M</v>
          </cell>
          <cell r="E292">
            <v>42128</v>
          </cell>
          <cell r="F292" t="str">
            <v>Lot No. 7, Morcellementbholah, Trefles, Rose Hill</v>
          </cell>
          <cell r="G292">
            <v>54283747</v>
          </cell>
          <cell r="H292">
            <v>0</v>
          </cell>
          <cell r="I292" t="str">
            <v>liza.clam@gmail.com</v>
          </cell>
          <cell r="J292" t="str">
            <v>Q-BORNES PAVILLON AC</v>
          </cell>
          <cell r="K292" t="str">
            <v>QB</v>
          </cell>
          <cell r="L292" t="str">
            <v>ATH</v>
          </cell>
          <cell r="M292" t="str">
            <v>U12</v>
          </cell>
          <cell r="N292">
            <v>100</v>
          </cell>
        </row>
        <row r="293">
          <cell r="A293">
            <v>2912</v>
          </cell>
          <cell r="B293" t="str">
            <v>EDOO</v>
          </cell>
          <cell r="C293" t="str">
            <v xml:space="preserve">Ibraheem </v>
          </cell>
          <cell r="D293" t="str">
            <v>M</v>
          </cell>
          <cell r="E293">
            <v>42152</v>
          </cell>
          <cell r="F293" t="str">
            <v>Church Road Notre Dame</v>
          </cell>
          <cell r="G293">
            <v>57511588</v>
          </cell>
          <cell r="H293">
            <v>0</v>
          </cell>
          <cell r="I293">
            <v>0</v>
          </cell>
          <cell r="J293" t="str">
            <v>LE HOCHET AC</v>
          </cell>
          <cell r="K293" t="str">
            <v>PAMP</v>
          </cell>
          <cell r="L293" t="str">
            <v>ATH</v>
          </cell>
          <cell r="M293" t="str">
            <v>U12</v>
          </cell>
          <cell r="N293">
            <v>100</v>
          </cell>
        </row>
        <row r="294">
          <cell r="A294">
            <v>2914</v>
          </cell>
          <cell r="B294" t="str">
            <v>LOLOTTE</v>
          </cell>
          <cell r="C294" t="str">
            <v>Yoni</v>
          </cell>
          <cell r="D294" t="str">
            <v>M</v>
          </cell>
          <cell r="E294">
            <v>40806</v>
          </cell>
          <cell r="F294" t="str">
            <v xml:space="preserve">Lavanturim Morc Pte Aux Piment </v>
          </cell>
          <cell r="G294">
            <v>54953371</v>
          </cell>
          <cell r="H294">
            <v>0</v>
          </cell>
          <cell r="I294">
            <v>0</v>
          </cell>
          <cell r="J294" t="str">
            <v>LE HOCHET AC</v>
          </cell>
          <cell r="K294" t="str">
            <v>PAMP</v>
          </cell>
          <cell r="L294" t="str">
            <v>ATH</v>
          </cell>
          <cell r="M294" t="str">
            <v>U16</v>
          </cell>
          <cell r="N294">
            <v>150</v>
          </cell>
        </row>
        <row r="295">
          <cell r="A295">
            <v>2915</v>
          </cell>
          <cell r="B295" t="str">
            <v>DAWOOD</v>
          </cell>
          <cell r="C295" t="str">
            <v>Shayaan</v>
          </cell>
          <cell r="D295" t="str">
            <v>M</v>
          </cell>
          <cell r="E295">
            <v>41788</v>
          </cell>
          <cell r="F295" t="str">
            <v xml:space="preserve">Avenue Des Kerries Morc Raffray Le Hochet Terre Rouge </v>
          </cell>
          <cell r="G295">
            <v>52584048</v>
          </cell>
          <cell r="H295">
            <v>0</v>
          </cell>
          <cell r="I295">
            <v>0</v>
          </cell>
          <cell r="J295" t="str">
            <v>LE HOCHET AC</v>
          </cell>
          <cell r="K295" t="str">
            <v>PAMP</v>
          </cell>
          <cell r="L295" t="str">
            <v>ATH</v>
          </cell>
          <cell r="M295" t="str">
            <v>U14</v>
          </cell>
          <cell r="N295">
            <v>150</v>
          </cell>
        </row>
        <row r="296">
          <cell r="A296">
            <v>2918</v>
          </cell>
          <cell r="B296" t="str">
            <v>PILOTELLE</v>
          </cell>
          <cell r="C296" t="str">
            <v>Ezekya</v>
          </cell>
          <cell r="D296" t="str">
            <v>M</v>
          </cell>
          <cell r="E296">
            <v>41890</v>
          </cell>
          <cell r="F296" t="str">
            <v>Villa Gre Chemin La Balade, Trou Aux Biches</v>
          </cell>
          <cell r="G296">
            <v>59724441</v>
          </cell>
          <cell r="H296">
            <v>0</v>
          </cell>
          <cell r="I296" t="str">
            <v>annpilotelle@hotmail.com</v>
          </cell>
          <cell r="J296" t="str">
            <v>POUDRE D'OR AC</v>
          </cell>
          <cell r="K296" t="str">
            <v>REMP</v>
          </cell>
          <cell r="L296" t="str">
            <v>ATH</v>
          </cell>
          <cell r="M296" t="str">
            <v>U14</v>
          </cell>
          <cell r="N296">
            <v>150</v>
          </cell>
        </row>
        <row r="297">
          <cell r="A297">
            <v>2926</v>
          </cell>
          <cell r="B297" t="str">
            <v>MEUNIER</v>
          </cell>
          <cell r="C297" t="str">
            <v>Justin</v>
          </cell>
          <cell r="D297" t="str">
            <v>M</v>
          </cell>
          <cell r="E297">
            <v>39035</v>
          </cell>
          <cell r="F297" t="str">
            <v>Avenue Corneille, La Gaulette</v>
          </cell>
          <cell r="G297">
            <v>0</v>
          </cell>
          <cell r="H297">
            <v>0</v>
          </cell>
          <cell r="I297">
            <v>0</v>
          </cell>
          <cell r="J297" t="str">
            <v>BLACK RIVER STAR AC</v>
          </cell>
          <cell r="K297" t="str">
            <v>BR</v>
          </cell>
          <cell r="L297" t="str">
            <v>ATH</v>
          </cell>
          <cell r="M297" t="str">
            <v>SENIOR</v>
          </cell>
          <cell r="N297">
            <v>400</v>
          </cell>
        </row>
        <row r="298">
          <cell r="A298">
            <v>2951</v>
          </cell>
          <cell r="B298" t="str">
            <v>BALLARAM</v>
          </cell>
          <cell r="C298" t="str">
            <v>Garrett</v>
          </cell>
          <cell r="D298" t="str">
            <v>M</v>
          </cell>
          <cell r="E298">
            <v>40676</v>
          </cell>
          <cell r="F298" t="str">
            <v>C/O Jovana Chendradoo, Highlands</v>
          </cell>
          <cell r="G298">
            <v>59599985</v>
          </cell>
          <cell r="H298">
            <v>0</v>
          </cell>
          <cell r="I298">
            <v>0</v>
          </cell>
          <cell r="J298" t="str">
            <v>Q-BORNES PAVILLON AC</v>
          </cell>
          <cell r="K298" t="str">
            <v>QB</v>
          </cell>
          <cell r="L298" t="str">
            <v>ATH</v>
          </cell>
          <cell r="M298" t="str">
            <v>U16</v>
          </cell>
          <cell r="N298">
            <v>150</v>
          </cell>
        </row>
        <row r="299">
          <cell r="A299">
            <v>2968</v>
          </cell>
          <cell r="B299" t="str">
            <v>SALOMON</v>
          </cell>
          <cell r="C299" t="str">
            <v xml:space="preserve">Kayla </v>
          </cell>
          <cell r="D299" t="str">
            <v>F</v>
          </cell>
          <cell r="E299">
            <v>42007</v>
          </cell>
          <cell r="F299" t="str">
            <v>Nhdc Blk B12 Henrietta</v>
          </cell>
          <cell r="G299">
            <v>58613869</v>
          </cell>
          <cell r="H299" t="str">
            <v>S0301150012301</v>
          </cell>
          <cell r="I299" t="str">
            <v>baptisteclaudine@yahoo.com</v>
          </cell>
          <cell r="J299" t="str">
            <v>RISING PHOENIX AC</v>
          </cell>
          <cell r="K299" t="str">
            <v>VCPH</v>
          </cell>
          <cell r="L299" t="str">
            <v>ATH</v>
          </cell>
          <cell r="M299" t="str">
            <v>U12</v>
          </cell>
          <cell r="N299">
            <v>100</v>
          </cell>
        </row>
        <row r="300">
          <cell r="A300">
            <v>2973</v>
          </cell>
          <cell r="B300" t="str">
            <v>MARDARBACCUS</v>
          </cell>
          <cell r="C300" t="str">
            <v>Farell</v>
          </cell>
          <cell r="D300" t="str">
            <v>M</v>
          </cell>
          <cell r="E300">
            <v>41042</v>
          </cell>
          <cell r="F300" t="str">
            <v>St. Andrews, Highlands, Bassin Road</v>
          </cell>
          <cell r="G300">
            <v>0</v>
          </cell>
          <cell r="H300">
            <v>0</v>
          </cell>
          <cell r="I300">
            <v>0</v>
          </cell>
          <cell r="J300" t="str">
            <v>ROSE HILL AC</v>
          </cell>
          <cell r="K300" t="str">
            <v>BBRH</v>
          </cell>
          <cell r="L300" t="str">
            <v>ATH</v>
          </cell>
          <cell r="M300" t="str">
            <v>U16</v>
          </cell>
          <cell r="N300">
            <v>150</v>
          </cell>
        </row>
        <row r="301">
          <cell r="A301">
            <v>2974</v>
          </cell>
          <cell r="B301" t="str">
            <v>DE MARASSSE ENOUF</v>
          </cell>
          <cell r="C301" t="str">
            <v>Theo</v>
          </cell>
          <cell r="D301" t="str">
            <v>M</v>
          </cell>
          <cell r="E301">
            <v>42195</v>
          </cell>
          <cell r="F301" t="str">
            <v>Dis Lane, Grand Gaube</v>
          </cell>
          <cell r="G301">
            <v>57172427</v>
          </cell>
          <cell r="H301">
            <v>0</v>
          </cell>
          <cell r="I301" t="str">
            <v>rousset.melissa@gmail.com</v>
          </cell>
          <cell r="J301" t="str">
            <v>POUDRE D'OR AC</v>
          </cell>
          <cell r="K301" t="str">
            <v>REMP</v>
          </cell>
          <cell r="L301" t="str">
            <v>ATH</v>
          </cell>
          <cell r="M301" t="str">
            <v>U12</v>
          </cell>
          <cell r="N301">
            <v>100</v>
          </cell>
        </row>
        <row r="302">
          <cell r="A302">
            <v>2986</v>
          </cell>
          <cell r="B302" t="str">
            <v>MONIQUE</v>
          </cell>
          <cell r="C302" t="str">
            <v>Trichia</v>
          </cell>
          <cell r="D302" t="str">
            <v>F</v>
          </cell>
          <cell r="E302">
            <v>41050</v>
          </cell>
          <cell r="F302" t="str">
            <v>Avenue Augum, Morc. Dookun, Candos</v>
          </cell>
          <cell r="G302" t="str">
            <v>5719-1507</v>
          </cell>
          <cell r="H302">
            <v>0</v>
          </cell>
          <cell r="I302" t="str">
            <v>natmonique1506@gmail.com</v>
          </cell>
          <cell r="J302" t="str">
            <v>ADONAI CANDOS AC</v>
          </cell>
          <cell r="K302" t="str">
            <v>QB</v>
          </cell>
          <cell r="L302" t="str">
            <v>ATH</v>
          </cell>
          <cell r="M302" t="str">
            <v>U16</v>
          </cell>
          <cell r="N302">
            <v>150</v>
          </cell>
        </row>
        <row r="303">
          <cell r="A303">
            <v>3129</v>
          </cell>
          <cell r="B303" t="str">
            <v>DAVASGAUM</v>
          </cell>
          <cell r="C303" t="str">
            <v>Joseph Stephan</v>
          </cell>
          <cell r="D303" t="str">
            <v>M</v>
          </cell>
          <cell r="E303">
            <v>34495</v>
          </cell>
          <cell r="F303" t="str">
            <v>Ave Pailles En Queues Résidence St Daniel R.Brunes</v>
          </cell>
          <cell r="G303">
            <v>57808880</v>
          </cell>
          <cell r="H303" t="str">
            <v>D100694301400F</v>
          </cell>
          <cell r="I303" t="str">
            <v>stephanjoseph2023@gmail.com</v>
          </cell>
          <cell r="J303" t="str">
            <v>LE HOCHET AC</v>
          </cell>
          <cell r="K303" t="str">
            <v>PAMP</v>
          </cell>
          <cell r="L303" t="str">
            <v>ATH</v>
          </cell>
          <cell r="M303" t="str">
            <v>SENIOR</v>
          </cell>
          <cell r="N303">
            <v>400</v>
          </cell>
        </row>
        <row r="304">
          <cell r="A304">
            <v>3130</v>
          </cell>
          <cell r="B304" t="str">
            <v>DHALIAH</v>
          </cell>
          <cell r="C304" t="str">
            <v>Heerapah</v>
          </cell>
          <cell r="D304" t="str">
            <v>M</v>
          </cell>
          <cell r="E304">
            <v>24616</v>
          </cell>
          <cell r="F304" t="str">
            <v>Roche Bois</v>
          </cell>
          <cell r="G304">
            <v>52547795</v>
          </cell>
          <cell r="H304" t="str">
            <v>D240567010823A</v>
          </cell>
          <cell r="I304" t="str">
            <v>hdhaliah@hotmail.com</v>
          </cell>
          <cell r="J304" t="str">
            <v>LE HOCHET AC</v>
          </cell>
          <cell r="K304" t="str">
            <v>PAMP</v>
          </cell>
          <cell r="L304" t="str">
            <v>ATH</v>
          </cell>
          <cell r="M304" t="str">
            <v>MASTERS</v>
          </cell>
          <cell r="N304">
            <v>600</v>
          </cell>
        </row>
        <row r="305">
          <cell r="A305">
            <v>3132</v>
          </cell>
          <cell r="B305" t="str">
            <v xml:space="preserve">PAULIN </v>
          </cell>
          <cell r="C305" t="str">
            <v>Kursilla</v>
          </cell>
          <cell r="D305" t="str">
            <v>F</v>
          </cell>
          <cell r="E305">
            <v>41636</v>
          </cell>
          <cell r="F305" t="str">
            <v xml:space="preserve">29 Rue Capitaine Ste Croix </v>
          </cell>
          <cell r="G305">
            <v>57403438</v>
          </cell>
          <cell r="H305">
            <v>0</v>
          </cell>
          <cell r="I305" t="str">
            <v xml:space="preserve">lehochetac@gmail.com </v>
          </cell>
          <cell r="J305" t="str">
            <v>LE HOCHET AC</v>
          </cell>
          <cell r="K305" t="str">
            <v>PAMP</v>
          </cell>
          <cell r="L305" t="str">
            <v>ATH</v>
          </cell>
          <cell r="M305" t="str">
            <v>U14</v>
          </cell>
          <cell r="N305">
            <v>150</v>
          </cell>
        </row>
        <row r="306">
          <cell r="A306">
            <v>3133</v>
          </cell>
          <cell r="B306" t="str">
            <v xml:space="preserve">PAULIN </v>
          </cell>
          <cell r="C306" t="str">
            <v>Samuel</v>
          </cell>
          <cell r="D306" t="str">
            <v>M</v>
          </cell>
          <cell r="E306">
            <v>41269</v>
          </cell>
          <cell r="F306" t="str">
            <v xml:space="preserve">29 Rue Capitaine Ste Croix </v>
          </cell>
          <cell r="G306">
            <v>57403438</v>
          </cell>
          <cell r="H306">
            <v>0</v>
          </cell>
          <cell r="I306" t="str">
            <v xml:space="preserve">lehochetac@gmail.com </v>
          </cell>
          <cell r="J306" t="str">
            <v>LE HOCHET AC</v>
          </cell>
          <cell r="K306" t="str">
            <v>PAMP</v>
          </cell>
          <cell r="L306" t="str">
            <v>ATH</v>
          </cell>
          <cell r="M306" t="str">
            <v>U16</v>
          </cell>
          <cell r="N306">
            <v>150</v>
          </cell>
        </row>
        <row r="307">
          <cell r="A307">
            <v>3134</v>
          </cell>
          <cell r="B307" t="str">
            <v>LABROCHE</v>
          </cell>
          <cell r="C307" t="str">
            <v>Grace Maria Hencha</v>
          </cell>
          <cell r="D307" t="str">
            <v>F</v>
          </cell>
          <cell r="E307">
            <v>43133</v>
          </cell>
          <cell r="F307" t="str">
            <v>Melle Laure Florida Lane T.Rouge</v>
          </cell>
          <cell r="G307">
            <v>54773940</v>
          </cell>
          <cell r="H307">
            <v>0</v>
          </cell>
          <cell r="I307" t="str">
            <v>labrochegeraldine1@gmail.com</v>
          </cell>
          <cell r="J307" t="str">
            <v>LE HOCHET AC</v>
          </cell>
          <cell r="K307" t="str">
            <v>PAMP</v>
          </cell>
          <cell r="L307" t="str">
            <v>ATH</v>
          </cell>
          <cell r="M307" t="str">
            <v>U10</v>
          </cell>
          <cell r="N307">
            <v>100</v>
          </cell>
        </row>
        <row r="308">
          <cell r="A308">
            <v>3135</v>
          </cell>
          <cell r="B308" t="str">
            <v>BOTTE-SOIE</v>
          </cell>
          <cell r="C308" t="str">
            <v>Ayem</v>
          </cell>
          <cell r="D308" t="str">
            <v>F</v>
          </cell>
          <cell r="E308">
            <v>40998</v>
          </cell>
          <cell r="F308" t="str">
            <v>Pointe Aux Piment  Muslim Road</v>
          </cell>
          <cell r="G308">
            <v>57101965</v>
          </cell>
          <cell r="H308">
            <v>0</v>
          </cell>
          <cell r="I308" t="str">
            <v xml:space="preserve">lehochetac@gmail.com </v>
          </cell>
          <cell r="J308" t="str">
            <v>LE HOCHET AC</v>
          </cell>
          <cell r="K308" t="str">
            <v>PAMP</v>
          </cell>
          <cell r="L308" t="str">
            <v>ATH</v>
          </cell>
          <cell r="M308" t="str">
            <v>U16</v>
          </cell>
          <cell r="N308">
            <v>150</v>
          </cell>
        </row>
        <row r="309">
          <cell r="A309">
            <v>3136</v>
          </cell>
          <cell r="B309" t="str">
            <v>LOUIS</v>
          </cell>
          <cell r="C309" t="str">
            <v>Shannon</v>
          </cell>
          <cell r="D309" t="str">
            <v>F</v>
          </cell>
          <cell r="E309">
            <v>39160</v>
          </cell>
          <cell r="F309" t="str">
            <v>St Joseph Road T.Rouge</v>
          </cell>
          <cell r="G309">
            <v>54545755</v>
          </cell>
          <cell r="H309">
            <v>0</v>
          </cell>
          <cell r="I309" t="str">
            <v xml:space="preserve">lehochetac@gmail.com </v>
          </cell>
          <cell r="J309" t="str">
            <v>LE HOCHET AC</v>
          </cell>
          <cell r="K309" t="str">
            <v>PAMP</v>
          </cell>
          <cell r="L309" t="str">
            <v>ATH</v>
          </cell>
          <cell r="M309" t="str">
            <v>U20</v>
          </cell>
          <cell r="N309">
            <v>300</v>
          </cell>
        </row>
        <row r="310">
          <cell r="A310">
            <v>3137</v>
          </cell>
          <cell r="B310" t="str">
            <v>DHOLAH</v>
          </cell>
          <cell r="C310" t="str">
            <v>Lucas</v>
          </cell>
          <cell r="D310" t="str">
            <v>M</v>
          </cell>
          <cell r="E310">
            <v>43466</v>
          </cell>
          <cell r="F310" t="str">
            <v>Sir Robert Scott Lane T.Rouge</v>
          </cell>
          <cell r="G310">
            <v>59883019</v>
          </cell>
          <cell r="H310">
            <v>0</v>
          </cell>
          <cell r="I310" t="str">
            <v xml:space="preserve">lehochetac@gmail.com </v>
          </cell>
          <cell r="J310" t="str">
            <v>LE HOCHET AC</v>
          </cell>
          <cell r="K310" t="str">
            <v>PAMP</v>
          </cell>
          <cell r="L310" t="str">
            <v>ATH</v>
          </cell>
          <cell r="M310" t="str">
            <v>U10</v>
          </cell>
          <cell r="N310">
            <v>100</v>
          </cell>
        </row>
        <row r="311">
          <cell r="A311">
            <v>3141</v>
          </cell>
          <cell r="B311" t="str">
            <v>MADARBACCUS</v>
          </cell>
          <cell r="C311" t="str">
            <v>Leo</v>
          </cell>
          <cell r="D311" t="str">
            <v>M</v>
          </cell>
          <cell r="E311">
            <v>41605</v>
          </cell>
          <cell r="F311" t="str">
            <v>Highlands Phoenix</v>
          </cell>
          <cell r="G311">
            <v>6868308</v>
          </cell>
          <cell r="H311">
            <v>0</v>
          </cell>
          <cell r="I311">
            <v>0</v>
          </cell>
          <cell r="J311" t="str">
            <v>ROSE HILL AC</v>
          </cell>
          <cell r="K311" t="str">
            <v>BBRH</v>
          </cell>
          <cell r="L311" t="str">
            <v>ATH</v>
          </cell>
          <cell r="M311" t="str">
            <v>U14</v>
          </cell>
          <cell r="N311">
            <v>150</v>
          </cell>
        </row>
        <row r="312">
          <cell r="A312">
            <v>3156</v>
          </cell>
          <cell r="B312" t="str">
            <v>JACQUOTTE</v>
          </cell>
          <cell r="C312" t="str">
            <v>Elianah</v>
          </cell>
          <cell r="D312" t="str">
            <v>F</v>
          </cell>
          <cell r="E312">
            <v>41433</v>
          </cell>
          <cell r="F312" t="str">
            <v>Bk,B12 Henrietta Vacoas</v>
          </cell>
          <cell r="G312">
            <v>58613869</v>
          </cell>
          <cell r="H312" t="str">
            <v>J0806130069249</v>
          </cell>
          <cell r="I312" t="str">
            <v>baptisteclaudine@yahoo.com</v>
          </cell>
          <cell r="J312" t="str">
            <v>RISING PHOENIX AC</v>
          </cell>
          <cell r="K312" t="str">
            <v>VCPH</v>
          </cell>
          <cell r="L312" t="str">
            <v>ATH</v>
          </cell>
          <cell r="M312" t="str">
            <v>U14</v>
          </cell>
          <cell r="N312">
            <v>150</v>
          </cell>
        </row>
        <row r="313">
          <cell r="A313">
            <v>3157</v>
          </cell>
          <cell r="B313" t="str">
            <v>GONTRAN</v>
          </cell>
          <cell r="C313" t="str">
            <v>Cheryanne</v>
          </cell>
          <cell r="D313" t="str">
            <v>F</v>
          </cell>
          <cell r="E313">
            <v>40153</v>
          </cell>
          <cell r="F313" t="str">
            <v>Govinden Lane Floreal</v>
          </cell>
          <cell r="G313">
            <v>57949009</v>
          </cell>
          <cell r="H313">
            <v>0</v>
          </cell>
          <cell r="I313" t="str">
            <v>baptisteclaudine@yahoo.com</v>
          </cell>
          <cell r="J313" t="str">
            <v>RISING PHOENIX AC</v>
          </cell>
          <cell r="K313" t="str">
            <v>VCPH</v>
          </cell>
          <cell r="L313" t="str">
            <v>ATH</v>
          </cell>
          <cell r="M313" t="str">
            <v>U18</v>
          </cell>
          <cell r="N313">
            <v>200</v>
          </cell>
        </row>
        <row r="314">
          <cell r="A314">
            <v>3162</v>
          </cell>
          <cell r="B314" t="str">
            <v>MAMODE</v>
          </cell>
          <cell r="C314" t="str">
            <v xml:space="preserve">Marina Ninette Lucie </v>
          </cell>
          <cell r="D314" t="str">
            <v>F</v>
          </cell>
          <cell r="E314">
            <v>39666</v>
          </cell>
          <cell r="F314" t="str">
            <v>Goodlands</v>
          </cell>
          <cell r="G314">
            <v>54762611</v>
          </cell>
          <cell r="H314" t="str">
            <v>M0608080104897</v>
          </cell>
          <cell r="I314" t="str">
            <v>lucymamode@cloud.com</v>
          </cell>
          <cell r="J314" t="str">
            <v>POUDRE D'OR AC</v>
          </cell>
          <cell r="K314" t="str">
            <v>REMP</v>
          </cell>
          <cell r="L314" t="str">
            <v>ATH</v>
          </cell>
          <cell r="M314" t="str">
            <v>U20</v>
          </cell>
          <cell r="N314">
            <v>300</v>
          </cell>
        </row>
        <row r="315">
          <cell r="A315">
            <v>3164</v>
          </cell>
          <cell r="B315" t="str">
            <v>FELICITÉ</v>
          </cell>
          <cell r="C315" t="str">
            <v>Jean Mathieu</v>
          </cell>
          <cell r="D315" t="str">
            <v>M</v>
          </cell>
          <cell r="E315">
            <v>39865</v>
          </cell>
          <cell r="F315" t="str">
            <v>Church Road, Pointe Aux Piments</v>
          </cell>
          <cell r="G315">
            <v>54829250</v>
          </cell>
          <cell r="H315" t="str">
            <v>F210209003684E</v>
          </cell>
          <cell r="I315" t="str">
            <v>jordanfelicité@gmail.com</v>
          </cell>
          <cell r="J315" t="str">
            <v>POUDRE D'OR AC</v>
          </cell>
          <cell r="K315" t="str">
            <v>REMP</v>
          </cell>
          <cell r="L315" t="str">
            <v>ATH</v>
          </cell>
          <cell r="M315" t="str">
            <v>U18</v>
          </cell>
          <cell r="N315">
            <v>200</v>
          </cell>
        </row>
        <row r="316">
          <cell r="A316">
            <v>3171</v>
          </cell>
          <cell r="B316" t="str">
            <v>SEETHIAH</v>
          </cell>
          <cell r="C316" t="str">
            <v>Kelvin Rehan</v>
          </cell>
          <cell r="D316" t="str">
            <v>M</v>
          </cell>
          <cell r="E316">
            <v>38685</v>
          </cell>
          <cell r="F316" t="str">
            <v>B45 Chemin Vingt Pied, Grand Baie</v>
          </cell>
          <cell r="G316">
            <v>55020414</v>
          </cell>
          <cell r="H316" t="str">
            <v>S291105000024B</v>
          </cell>
          <cell r="I316" t="str">
            <v>seethiahkelvin@gmail.com</v>
          </cell>
          <cell r="J316" t="str">
            <v>POUDRE D'OR AC</v>
          </cell>
          <cell r="K316" t="str">
            <v>REMP</v>
          </cell>
          <cell r="L316" t="str">
            <v>ATH</v>
          </cell>
          <cell r="M316" t="str">
            <v>SENIOR</v>
          </cell>
          <cell r="N316">
            <v>400</v>
          </cell>
        </row>
        <row r="317">
          <cell r="A317">
            <v>3175</v>
          </cell>
          <cell r="B317" t="str">
            <v xml:space="preserve">ELYZÉE </v>
          </cell>
          <cell r="C317" t="str">
            <v>Jacques Alain Serge</v>
          </cell>
          <cell r="D317" t="str">
            <v>M</v>
          </cell>
          <cell r="E317">
            <v>22769</v>
          </cell>
          <cell r="F317" t="str">
            <v>J130 Rue Coquillage, Morc Illois, Baie Du Tombeau</v>
          </cell>
          <cell r="G317">
            <v>59347401</v>
          </cell>
          <cell r="H317" t="str">
            <v>E030562011254E</v>
          </cell>
          <cell r="I317" t="str">
            <v>alainelyzee0305@gmail.com</v>
          </cell>
          <cell r="J317" t="str">
            <v>POUDRE D'OR AC</v>
          </cell>
          <cell r="K317" t="str">
            <v>REMP</v>
          </cell>
          <cell r="L317" t="str">
            <v>ATH</v>
          </cell>
          <cell r="M317" t="str">
            <v>MASTERS</v>
          </cell>
          <cell r="N317">
            <v>600</v>
          </cell>
        </row>
        <row r="318">
          <cell r="A318">
            <v>3179</v>
          </cell>
          <cell r="B318" t="str">
            <v>LESPART</v>
          </cell>
          <cell r="C318" t="str">
            <v>Yémi Hugo</v>
          </cell>
          <cell r="D318" t="str">
            <v>M</v>
          </cell>
          <cell r="E318">
            <v>40608</v>
          </cell>
          <cell r="F318" t="str">
            <v>Highlands, Phoenix</v>
          </cell>
          <cell r="G318">
            <v>59831795</v>
          </cell>
          <cell r="H318">
            <v>0</v>
          </cell>
          <cell r="I318" t="str">
            <v>lorinalespart@gmail.com</v>
          </cell>
          <cell r="J318" t="str">
            <v>Q-BORNES PAVILLON AC</v>
          </cell>
          <cell r="K318" t="str">
            <v>QB</v>
          </cell>
          <cell r="L318" t="str">
            <v>ATH</v>
          </cell>
          <cell r="M318" t="str">
            <v>U16</v>
          </cell>
          <cell r="N318">
            <v>150</v>
          </cell>
        </row>
        <row r="319">
          <cell r="A319">
            <v>3180</v>
          </cell>
          <cell r="B319" t="str">
            <v>MODESTE</v>
          </cell>
          <cell r="C319" t="str">
            <v>Jerry</v>
          </cell>
          <cell r="D319" t="str">
            <v>M</v>
          </cell>
          <cell r="E319">
            <v>29116</v>
          </cell>
          <cell r="F319" t="str">
            <v>Lot 644, Ave. Jasmin, Albion</v>
          </cell>
          <cell r="G319">
            <v>54213897</v>
          </cell>
          <cell r="H319" t="str">
            <v>M1809794303216</v>
          </cell>
          <cell r="I319">
            <v>0</v>
          </cell>
          <cell r="J319" t="str">
            <v>Q-BORNES PAVILLON AC</v>
          </cell>
          <cell r="K319" t="str">
            <v>QB</v>
          </cell>
          <cell r="L319" t="str">
            <v>RAD</v>
          </cell>
          <cell r="M319" t="str">
            <v>N/APP</v>
          </cell>
          <cell r="N319">
            <v>600</v>
          </cell>
        </row>
        <row r="320">
          <cell r="A320">
            <v>3181</v>
          </cell>
          <cell r="B320" t="str">
            <v>CERVEAUX</v>
          </cell>
          <cell r="C320" t="str">
            <v>Whiney</v>
          </cell>
          <cell r="D320" t="str">
            <v>F</v>
          </cell>
          <cell r="E320">
            <v>40746</v>
          </cell>
          <cell r="F320" t="str">
            <v>Mont Ida</v>
          </cell>
          <cell r="G320">
            <v>57232114</v>
          </cell>
          <cell r="H320">
            <v>0</v>
          </cell>
          <cell r="I320" t="str">
            <v>whitneycerveaux220711@gmail.com</v>
          </cell>
          <cell r="J320" t="str">
            <v>CUREPIPE HARLEM AC</v>
          </cell>
          <cell r="K320" t="str">
            <v>CPE</v>
          </cell>
          <cell r="L320" t="str">
            <v>ATH</v>
          </cell>
          <cell r="M320" t="str">
            <v>U16</v>
          </cell>
          <cell r="N320">
            <v>150</v>
          </cell>
        </row>
        <row r="321">
          <cell r="A321">
            <v>3182</v>
          </cell>
          <cell r="B321" t="str">
            <v>HURPAUL</v>
          </cell>
          <cell r="C321" t="str">
            <v>Riley</v>
          </cell>
          <cell r="D321" t="str">
            <v>M</v>
          </cell>
          <cell r="E321">
            <v>43397</v>
          </cell>
          <cell r="F321" t="str">
            <v>Rue Daruty De Grandpre, Curepipe</v>
          </cell>
          <cell r="G321">
            <v>57219121</v>
          </cell>
          <cell r="H321">
            <v>0</v>
          </cell>
          <cell r="I321" t="str">
            <v>laurahurpaul@gmail.com</v>
          </cell>
          <cell r="J321" t="str">
            <v>CUREPIPE HARLEM AC</v>
          </cell>
          <cell r="K321" t="str">
            <v>CPE</v>
          </cell>
          <cell r="L321" t="str">
            <v>ATH</v>
          </cell>
          <cell r="M321" t="str">
            <v>U10</v>
          </cell>
          <cell r="N321">
            <v>100</v>
          </cell>
        </row>
        <row r="322">
          <cell r="A322">
            <v>3186</v>
          </cell>
          <cell r="B322" t="str">
            <v>GOPEE</v>
          </cell>
          <cell r="C322" t="str">
            <v>Yatish</v>
          </cell>
          <cell r="D322" t="str">
            <v>M</v>
          </cell>
          <cell r="E322">
            <v>32653</v>
          </cell>
          <cell r="F322" t="str">
            <v>Bassin Rd, Quatre Bornes</v>
          </cell>
          <cell r="G322" t="str">
            <v>57192672</v>
          </cell>
          <cell r="H322" t="str">
            <v>G250589310486C</v>
          </cell>
          <cell r="I322">
            <v>0</v>
          </cell>
          <cell r="J322" t="str">
            <v>P-LOUIS RACERS AC</v>
          </cell>
          <cell r="K322" t="str">
            <v>PL</v>
          </cell>
          <cell r="L322" t="str">
            <v>ATH</v>
          </cell>
          <cell r="M322" t="str">
            <v>MASTERS</v>
          </cell>
          <cell r="N322">
            <v>600</v>
          </cell>
        </row>
        <row r="323">
          <cell r="A323">
            <v>3230</v>
          </cell>
          <cell r="B323" t="str">
            <v xml:space="preserve">DURHONE </v>
          </cell>
          <cell r="C323" t="str">
            <v>Ethan Khylian</v>
          </cell>
          <cell r="D323" t="str">
            <v>M</v>
          </cell>
          <cell r="E323">
            <v>42791</v>
          </cell>
          <cell r="F323" t="str">
            <v>Royal Road, Queen Victoria</v>
          </cell>
          <cell r="G323">
            <v>54936864</v>
          </cell>
          <cell r="H323" t="str">
            <v>D250217003279A</v>
          </cell>
          <cell r="I323" t="str">
            <v>cillverdurhone@gmail.com</v>
          </cell>
          <cell r="J323" t="str">
            <v>P-LOUIS RACERS AC</v>
          </cell>
          <cell r="K323" t="str">
            <v>PL</v>
          </cell>
          <cell r="L323" t="str">
            <v>ATH</v>
          </cell>
          <cell r="M323" t="str">
            <v>U10</v>
          </cell>
          <cell r="N323">
            <v>100</v>
          </cell>
        </row>
        <row r="324">
          <cell r="A324">
            <v>3231</v>
          </cell>
          <cell r="B324" t="str">
            <v xml:space="preserve">RAMCHURN </v>
          </cell>
          <cell r="C324" t="str">
            <v>Ramesh</v>
          </cell>
          <cell r="D324" t="str">
            <v>M</v>
          </cell>
          <cell r="E324">
            <v>25517</v>
          </cell>
          <cell r="F324" t="str">
            <v>Gutty Road, Queen Victoria</v>
          </cell>
          <cell r="G324">
            <v>54769739</v>
          </cell>
          <cell r="H324" t="str">
            <v>R1011691310366</v>
          </cell>
          <cell r="I324" t="str">
            <v>edwardosalvara@hotmail.com</v>
          </cell>
          <cell r="J324" t="str">
            <v>P-LOUIS RACERS AC</v>
          </cell>
          <cell r="K324" t="str">
            <v>PL</v>
          </cell>
          <cell r="L324" t="str">
            <v>ATH</v>
          </cell>
          <cell r="M324" t="str">
            <v>MASTERS</v>
          </cell>
          <cell r="N324">
            <v>600</v>
          </cell>
        </row>
        <row r="325">
          <cell r="A325">
            <v>3233</v>
          </cell>
          <cell r="B325" t="str">
            <v xml:space="preserve">CICÉRON </v>
          </cell>
          <cell r="C325" t="str">
            <v>Désiré Jean Marie Eric</v>
          </cell>
          <cell r="D325" t="str">
            <v>M</v>
          </cell>
          <cell r="E325">
            <v>26550</v>
          </cell>
          <cell r="F325" t="str">
            <v>Royal Road, St Julien Village</v>
          </cell>
          <cell r="G325">
            <v>59491769</v>
          </cell>
          <cell r="H325" t="str">
            <v>C0809723818078</v>
          </cell>
          <cell r="I325" t="str">
            <v>aurelien11ciceron@gmail.com</v>
          </cell>
          <cell r="J325" t="str">
            <v>P-LOUIS RACERS AC</v>
          </cell>
          <cell r="K325" t="str">
            <v>PL</v>
          </cell>
          <cell r="L325" t="str">
            <v>ATH</v>
          </cell>
          <cell r="M325" t="str">
            <v>MASTERS</v>
          </cell>
          <cell r="N325">
            <v>600</v>
          </cell>
        </row>
        <row r="326">
          <cell r="A326">
            <v>3235</v>
          </cell>
          <cell r="B326" t="str">
            <v xml:space="preserve">MARIE </v>
          </cell>
          <cell r="C326" t="str">
            <v>Sylvana Prisca</v>
          </cell>
          <cell r="D326" t="str">
            <v>F</v>
          </cell>
          <cell r="E326">
            <v>35668</v>
          </cell>
          <cell r="F326" t="str">
            <v>Social Welfare Road, Goodlands</v>
          </cell>
          <cell r="G326">
            <v>58583387</v>
          </cell>
          <cell r="H326" t="str">
            <v>M260897080351E</v>
          </cell>
          <cell r="I326" t="str">
            <v>priscasylvana1@gmail.com</v>
          </cell>
          <cell r="J326" t="str">
            <v>P-LOUIS RACERS AC</v>
          </cell>
          <cell r="K326" t="str">
            <v>PL</v>
          </cell>
          <cell r="L326" t="str">
            <v>ATH</v>
          </cell>
          <cell r="M326" t="str">
            <v>SENIOR</v>
          </cell>
          <cell r="N326">
            <v>400</v>
          </cell>
        </row>
        <row r="327">
          <cell r="A327">
            <v>3236</v>
          </cell>
          <cell r="B327" t="str">
            <v>JHOOMUCK</v>
          </cell>
          <cell r="C327" t="str">
            <v>Tanush</v>
          </cell>
          <cell r="D327" t="str">
            <v>M</v>
          </cell>
          <cell r="E327">
            <v>41199</v>
          </cell>
          <cell r="F327" t="str">
            <v>Neermul Road Upper Dagotiere</v>
          </cell>
          <cell r="G327" t="str">
            <v>5792 5685</v>
          </cell>
          <cell r="H327">
            <v>0</v>
          </cell>
          <cell r="I327" t="str">
            <v>rishijhoomuck3012@gmail.com</v>
          </cell>
          <cell r="J327" t="str">
            <v>P-LOUIS RACERS AC</v>
          </cell>
          <cell r="K327" t="str">
            <v>PL</v>
          </cell>
          <cell r="L327" t="str">
            <v>ATH</v>
          </cell>
          <cell r="M327" t="str">
            <v>U16</v>
          </cell>
          <cell r="N327">
            <v>150</v>
          </cell>
        </row>
        <row r="328">
          <cell r="A328">
            <v>3272</v>
          </cell>
          <cell r="B328" t="str">
            <v>PROSPER DESVEAUX</v>
          </cell>
          <cell r="C328" t="str">
            <v>Marie Yanna</v>
          </cell>
          <cell r="D328" t="str">
            <v>F</v>
          </cell>
          <cell r="E328">
            <v>32351</v>
          </cell>
          <cell r="F328" t="str">
            <v>Ave Antigone, Belle Source Pamplemousses</v>
          </cell>
          <cell r="G328">
            <v>58680879</v>
          </cell>
          <cell r="H328" t="str">
            <v>P2707883828005</v>
          </cell>
          <cell r="I328" t="str">
            <v xml:space="preserve">nyadesveaux@gmail.com </v>
          </cell>
          <cell r="J328" t="str">
            <v>POUDRE D'OR AC</v>
          </cell>
          <cell r="K328" t="str">
            <v>REMP</v>
          </cell>
          <cell r="L328" t="str">
            <v>ATH</v>
          </cell>
          <cell r="M328" t="str">
            <v>MASTERS</v>
          </cell>
          <cell r="N328">
            <v>600</v>
          </cell>
        </row>
        <row r="329">
          <cell r="A329">
            <v>3273</v>
          </cell>
          <cell r="B329" t="str">
            <v>FRANÇOIS</v>
          </cell>
          <cell r="C329" t="str">
            <v>Roland Makenzy</v>
          </cell>
          <cell r="D329" t="str">
            <v>M</v>
          </cell>
          <cell r="E329">
            <v>22522</v>
          </cell>
          <cell r="F329" t="str">
            <v>Royal Road, Trou Aux Biches</v>
          </cell>
          <cell r="G329">
            <v>54563379</v>
          </cell>
          <cell r="H329" t="str">
            <v>F2908610403434</v>
          </cell>
          <cell r="I329" t="str">
            <v>françoismakenzy@gmail.com</v>
          </cell>
          <cell r="J329" t="str">
            <v>POUDRE D'OR AC</v>
          </cell>
          <cell r="K329" t="str">
            <v>REMP</v>
          </cell>
          <cell r="L329" t="str">
            <v>ATH</v>
          </cell>
          <cell r="M329" t="str">
            <v>MASTERS</v>
          </cell>
          <cell r="N329">
            <v>600</v>
          </cell>
        </row>
        <row r="330">
          <cell r="A330">
            <v>3275</v>
          </cell>
          <cell r="B330" t="str">
            <v>ANCHARAZ</v>
          </cell>
          <cell r="C330" t="str">
            <v>Kiara</v>
          </cell>
          <cell r="D330" t="str">
            <v>F</v>
          </cell>
          <cell r="E330">
            <v>42724</v>
          </cell>
          <cell r="F330" t="str">
            <v>Shivala Road,Laventure</v>
          </cell>
          <cell r="G330">
            <v>59207059</v>
          </cell>
          <cell r="H330">
            <v>0</v>
          </cell>
          <cell r="I330" t="str">
            <v>Natashaj86@hotmail.com</v>
          </cell>
          <cell r="J330" t="str">
            <v>POUDRE D'OR AC</v>
          </cell>
          <cell r="K330" t="str">
            <v>REMP</v>
          </cell>
          <cell r="L330" t="str">
            <v>ATH</v>
          </cell>
          <cell r="M330" t="str">
            <v>U12</v>
          </cell>
          <cell r="N330">
            <v>100</v>
          </cell>
        </row>
        <row r="331">
          <cell r="A331">
            <v>3281</v>
          </cell>
          <cell r="B331" t="str">
            <v>ROSE</v>
          </cell>
          <cell r="C331" t="str">
            <v>Pierre-Emmanuel</v>
          </cell>
          <cell r="D331" t="str">
            <v>M</v>
          </cell>
          <cell r="E331">
            <v>37195</v>
          </cell>
          <cell r="F331" t="str">
            <v>90, Morc Gris Gris, Souillac</v>
          </cell>
          <cell r="G331">
            <v>58498198</v>
          </cell>
          <cell r="H331">
            <v>0</v>
          </cell>
          <cell r="I331">
            <v>0</v>
          </cell>
          <cell r="J331" t="str">
            <v>FLOREAL STARS AC</v>
          </cell>
          <cell r="K331" t="str">
            <v>CPE</v>
          </cell>
          <cell r="L331" t="str">
            <v>ATH</v>
          </cell>
          <cell r="M331" t="str">
            <v>SENIOR</v>
          </cell>
          <cell r="N331">
            <v>400</v>
          </cell>
        </row>
        <row r="332">
          <cell r="A332">
            <v>3286</v>
          </cell>
          <cell r="B332" t="str">
            <v>NOBLET</v>
          </cell>
          <cell r="C332" t="str">
            <v>Delphine</v>
          </cell>
          <cell r="D332" t="str">
            <v>F</v>
          </cell>
          <cell r="E332">
            <v>40280</v>
          </cell>
          <cell r="F332" t="str">
            <v>Alma Verdun</v>
          </cell>
          <cell r="G332">
            <v>54814797</v>
          </cell>
          <cell r="H332">
            <v>0</v>
          </cell>
          <cell r="I332">
            <v>0</v>
          </cell>
          <cell r="J332" t="str">
            <v>ROSE HILL AC</v>
          </cell>
          <cell r="K332" t="str">
            <v>BBRH</v>
          </cell>
          <cell r="L332" t="str">
            <v>ATH</v>
          </cell>
          <cell r="M332" t="str">
            <v>U18</v>
          </cell>
          <cell r="N332">
            <v>200</v>
          </cell>
        </row>
        <row r="333">
          <cell r="A333">
            <v>3287</v>
          </cell>
          <cell r="B333" t="str">
            <v>RAVINA</v>
          </cell>
          <cell r="C333" t="str">
            <v>Aninya</v>
          </cell>
          <cell r="D333" t="str">
            <v>F</v>
          </cell>
          <cell r="E333">
            <v>37622</v>
          </cell>
          <cell r="F333" t="str">
            <v>Mon Mignot Baie Du Tombeau</v>
          </cell>
          <cell r="G333">
            <v>58402631</v>
          </cell>
          <cell r="H333">
            <v>0</v>
          </cell>
          <cell r="I333">
            <v>0</v>
          </cell>
          <cell r="J333" t="str">
            <v>ROSE HILL AC</v>
          </cell>
          <cell r="K333" t="str">
            <v>BBRH</v>
          </cell>
          <cell r="L333" t="str">
            <v>ATH</v>
          </cell>
          <cell r="M333" t="str">
            <v>SENIOR</v>
          </cell>
          <cell r="N333">
            <v>400</v>
          </cell>
        </row>
        <row r="334">
          <cell r="A334">
            <v>3296</v>
          </cell>
          <cell r="B334" t="str">
            <v>MOOTOOVEREN</v>
          </cell>
          <cell r="C334" t="str">
            <v>Noah</v>
          </cell>
          <cell r="D334" t="str">
            <v>M</v>
          </cell>
          <cell r="E334">
            <v>39512</v>
          </cell>
          <cell r="F334" t="str">
            <v>Pierre Simonet Floreal</v>
          </cell>
          <cell r="G334">
            <v>54938481</v>
          </cell>
          <cell r="H334">
            <v>0</v>
          </cell>
          <cell r="I334">
            <v>0</v>
          </cell>
          <cell r="J334" t="str">
            <v>ROSE HILL AC</v>
          </cell>
          <cell r="K334" t="str">
            <v>BBRH</v>
          </cell>
          <cell r="L334" t="str">
            <v>ATH</v>
          </cell>
          <cell r="M334" t="str">
            <v>U20</v>
          </cell>
          <cell r="N334">
            <v>300</v>
          </cell>
        </row>
        <row r="335">
          <cell r="A335">
            <v>3298</v>
          </cell>
          <cell r="B335" t="str">
            <v>VICTOR</v>
          </cell>
          <cell r="C335" t="str">
            <v>Jeremie</v>
          </cell>
          <cell r="D335" t="str">
            <v>M</v>
          </cell>
          <cell r="E335">
            <v>37895</v>
          </cell>
          <cell r="F335" t="str">
            <v>Resd. Lavande Dagotiere</v>
          </cell>
          <cell r="G335">
            <v>55016179</v>
          </cell>
          <cell r="H335">
            <v>0</v>
          </cell>
          <cell r="I335">
            <v>0</v>
          </cell>
          <cell r="J335" t="str">
            <v>ROSE HILL AC</v>
          </cell>
          <cell r="K335" t="str">
            <v>BBRH</v>
          </cell>
          <cell r="L335" t="str">
            <v>ATH</v>
          </cell>
          <cell r="M335" t="str">
            <v>SENIOR</v>
          </cell>
          <cell r="N335">
            <v>400</v>
          </cell>
        </row>
        <row r="336">
          <cell r="A336">
            <v>3300</v>
          </cell>
          <cell r="B336" t="str">
            <v>ROCHECOUSTE</v>
          </cell>
          <cell r="C336" t="str">
            <v>Elodie</v>
          </cell>
          <cell r="D336" t="str">
            <v>F</v>
          </cell>
          <cell r="E336">
            <v>40878</v>
          </cell>
          <cell r="F336" t="str">
            <v>Shchuman Lane Bb</v>
          </cell>
          <cell r="G336">
            <v>55063144</v>
          </cell>
          <cell r="H336">
            <v>0</v>
          </cell>
          <cell r="I336">
            <v>0</v>
          </cell>
          <cell r="J336" t="str">
            <v>ROSE HILL AC</v>
          </cell>
          <cell r="K336" t="str">
            <v>BBRH</v>
          </cell>
          <cell r="L336" t="str">
            <v>ATH</v>
          </cell>
          <cell r="M336" t="str">
            <v>U16</v>
          </cell>
          <cell r="N336">
            <v>150</v>
          </cell>
        </row>
        <row r="337">
          <cell r="A337">
            <v>3302</v>
          </cell>
          <cell r="B337" t="str">
            <v>ARECKSAMY</v>
          </cell>
          <cell r="C337" t="str">
            <v>Emma</v>
          </cell>
          <cell r="D337" t="str">
            <v>F</v>
          </cell>
          <cell r="E337">
            <v>39488</v>
          </cell>
          <cell r="F337" t="str">
            <v>Beau Sejour Qb</v>
          </cell>
          <cell r="G337">
            <v>59204179</v>
          </cell>
          <cell r="H337">
            <v>0</v>
          </cell>
          <cell r="I337">
            <v>0</v>
          </cell>
          <cell r="J337" t="str">
            <v>ROSE HILL AC</v>
          </cell>
          <cell r="K337" t="str">
            <v>BBRH</v>
          </cell>
          <cell r="L337" t="str">
            <v>ATH</v>
          </cell>
          <cell r="M337" t="str">
            <v>U20</v>
          </cell>
          <cell r="N337">
            <v>300</v>
          </cell>
        </row>
        <row r="338">
          <cell r="A338">
            <v>3315</v>
          </cell>
          <cell r="B338" t="str">
            <v>AZOR</v>
          </cell>
          <cell r="C338" t="str">
            <v>Anthony</v>
          </cell>
          <cell r="D338" t="str">
            <v>M</v>
          </cell>
          <cell r="E338">
            <v>41400</v>
          </cell>
          <cell r="F338" t="str">
            <v>Belle Rive</v>
          </cell>
          <cell r="G338">
            <v>0</v>
          </cell>
          <cell r="H338" t="str">
            <v>C209581</v>
          </cell>
          <cell r="I338">
            <v>0</v>
          </cell>
          <cell r="J338" t="str">
            <v>ADONAI CANDOS AC</v>
          </cell>
          <cell r="K338" t="str">
            <v>QB</v>
          </cell>
          <cell r="L338" t="str">
            <v>ATH</v>
          </cell>
          <cell r="M338" t="str">
            <v>U14</v>
          </cell>
          <cell r="N338">
            <v>150</v>
          </cell>
        </row>
        <row r="339">
          <cell r="A339">
            <v>3319</v>
          </cell>
          <cell r="B339" t="str">
            <v>CHAPLIN</v>
          </cell>
          <cell r="C339" t="str">
            <v>Merrick William</v>
          </cell>
          <cell r="D339" t="str">
            <v>M</v>
          </cell>
          <cell r="E339">
            <v>43174</v>
          </cell>
          <cell r="F339" t="str">
            <v>Vacoas</v>
          </cell>
          <cell r="G339">
            <v>0</v>
          </cell>
          <cell r="H339" t="str">
            <v>A07936136</v>
          </cell>
          <cell r="I339">
            <v>0</v>
          </cell>
          <cell r="J339" t="str">
            <v>ADONAI CANDOS AC</v>
          </cell>
          <cell r="K339" t="str">
            <v>QB</v>
          </cell>
          <cell r="L339" t="str">
            <v>ATH</v>
          </cell>
          <cell r="M339" t="str">
            <v>U10</v>
          </cell>
          <cell r="N339">
            <v>100</v>
          </cell>
        </row>
        <row r="340">
          <cell r="A340">
            <v>3321</v>
          </cell>
          <cell r="B340" t="str">
            <v>COUTRET</v>
          </cell>
          <cell r="C340" t="str">
            <v>Paige</v>
          </cell>
          <cell r="D340" t="str">
            <v>F</v>
          </cell>
          <cell r="E340">
            <v>43454</v>
          </cell>
          <cell r="F340" t="str">
            <v>Albion</v>
          </cell>
          <cell r="G340">
            <v>0</v>
          </cell>
          <cell r="H340" t="str">
            <v>C185515</v>
          </cell>
          <cell r="I340">
            <v>0</v>
          </cell>
          <cell r="J340" t="str">
            <v>ADONAI CANDOS AC</v>
          </cell>
          <cell r="K340" t="str">
            <v>QB</v>
          </cell>
          <cell r="L340" t="str">
            <v>ATH</v>
          </cell>
          <cell r="M340" t="str">
            <v>U10</v>
          </cell>
          <cell r="N340">
            <v>100</v>
          </cell>
        </row>
        <row r="341">
          <cell r="A341">
            <v>3322</v>
          </cell>
          <cell r="B341" t="str">
            <v>D'AVRINCOURT</v>
          </cell>
          <cell r="C341" t="str">
            <v>Marie Christelle</v>
          </cell>
          <cell r="D341" t="str">
            <v>F</v>
          </cell>
          <cell r="E341">
            <v>30201</v>
          </cell>
          <cell r="F341" t="str">
            <v>Albion</v>
          </cell>
          <cell r="G341">
            <v>0</v>
          </cell>
          <cell r="H341" t="str">
            <v>P0709823106154</v>
          </cell>
          <cell r="I341">
            <v>0</v>
          </cell>
          <cell r="J341" t="str">
            <v>ADONAI CANDOS AC</v>
          </cell>
          <cell r="K341" t="str">
            <v>QB</v>
          </cell>
          <cell r="L341" t="str">
            <v>ATH</v>
          </cell>
          <cell r="M341" t="str">
            <v>MASTERS</v>
          </cell>
          <cell r="N341">
            <v>600</v>
          </cell>
        </row>
        <row r="342">
          <cell r="A342">
            <v>3330</v>
          </cell>
          <cell r="B342" t="str">
            <v>ESSOO</v>
          </cell>
          <cell r="C342" t="str">
            <v>Riley</v>
          </cell>
          <cell r="D342" t="str">
            <v>M</v>
          </cell>
          <cell r="E342">
            <v>42189</v>
          </cell>
          <cell r="F342" t="str">
            <v>Curepipe</v>
          </cell>
          <cell r="G342">
            <v>0</v>
          </cell>
          <cell r="H342" t="str">
            <v>E0407150068162</v>
          </cell>
          <cell r="I342">
            <v>0</v>
          </cell>
          <cell r="J342" t="str">
            <v>ADONAI CANDOS AC</v>
          </cell>
          <cell r="K342" t="str">
            <v>QB</v>
          </cell>
          <cell r="L342" t="str">
            <v>ATH</v>
          </cell>
          <cell r="M342" t="str">
            <v>U12</v>
          </cell>
          <cell r="N342">
            <v>100</v>
          </cell>
        </row>
        <row r="343">
          <cell r="A343">
            <v>3332</v>
          </cell>
          <cell r="B343" t="str">
            <v>PINARD</v>
          </cell>
          <cell r="C343" t="str">
            <v>Solyan</v>
          </cell>
          <cell r="D343" t="str">
            <v>M</v>
          </cell>
          <cell r="E343">
            <v>43256</v>
          </cell>
          <cell r="F343" t="str">
            <v>Albion</v>
          </cell>
          <cell r="G343">
            <v>0</v>
          </cell>
          <cell r="H343" t="str">
            <v>19EH97209</v>
          </cell>
          <cell r="I343">
            <v>0</v>
          </cell>
          <cell r="J343" t="str">
            <v>ADONAI CANDOS AC</v>
          </cell>
          <cell r="K343" t="str">
            <v>QB</v>
          </cell>
          <cell r="L343" t="str">
            <v>ATH</v>
          </cell>
          <cell r="M343" t="str">
            <v>U10</v>
          </cell>
          <cell r="N343">
            <v>100</v>
          </cell>
        </row>
        <row r="344">
          <cell r="A344">
            <v>3335</v>
          </cell>
          <cell r="B344" t="str">
            <v>CORDEN</v>
          </cell>
          <cell r="C344" t="str">
            <v>Roxi</v>
          </cell>
          <cell r="D344" t="str">
            <v>F</v>
          </cell>
          <cell r="E344">
            <v>41015</v>
          </cell>
          <cell r="F344" t="str">
            <v>Ave Janvier, Trou Aux Biches</v>
          </cell>
          <cell r="G344">
            <v>55092101</v>
          </cell>
          <cell r="H344">
            <v>0</v>
          </cell>
          <cell r="I344" t="str">
            <v>kerry@mooidev.co.za</v>
          </cell>
          <cell r="J344" t="str">
            <v>POUDRE D'OR AC</v>
          </cell>
          <cell r="K344" t="str">
            <v>REMP</v>
          </cell>
          <cell r="L344" t="str">
            <v>ATH</v>
          </cell>
          <cell r="M344" t="str">
            <v>U16</v>
          </cell>
          <cell r="N344">
            <v>150</v>
          </cell>
        </row>
        <row r="345">
          <cell r="A345">
            <v>3336</v>
          </cell>
          <cell r="B345" t="str">
            <v>CORDEN</v>
          </cell>
          <cell r="C345" t="str">
            <v>Mackenzie</v>
          </cell>
          <cell r="D345" t="str">
            <v>F</v>
          </cell>
          <cell r="E345">
            <v>41015</v>
          </cell>
          <cell r="F345" t="str">
            <v>Ave Janvier, Trou Aux Biches</v>
          </cell>
          <cell r="G345">
            <v>55092101</v>
          </cell>
          <cell r="H345">
            <v>0</v>
          </cell>
          <cell r="I345" t="str">
            <v>kerry@mooidev.co.za</v>
          </cell>
          <cell r="J345" t="str">
            <v>POUDRE D'OR AC</v>
          </cell>
          <cell r="K345" t="str">
            <v>REMP</v>
          </cell>
          <cell r="L345" t="str">
            <v>ATH</v>
          </cell>
          <cell r="M345" t="str">
            <v>U16</v>
          </cell>
          <cell r="N345">
            <v>150</v>
          </cell>
        </row>
        <row r="346">
          <cell r="A346">
            <v>3337</v>
          </cell>
          <cell r="B346" t="str">
            <v>CORDEN</v>
          </cell>
          <cell r="C346" t="str">
            <v>Hunter</v>
          </cell>
          <cell r="D346" t="str">
            <v>M</v>
          </cell>
          <cell r="E346">
            <v>41015</v>
          </cell>
          <cell r="F346" t="str">
            <v>Ave Janvier, Trou Aux Biches</v>
          </cell>
          <cell r="G346">
            <v>55092101</v>
          </cell>
          <cell r="H346">
            <v>0</v>
          </cell>
          <cell r="I346" t="str">
            <v>kerry@mooidev.co.za</v>
          </cell>
          <cell r="J346" t="str">
            <v>POUDRE D'OR AC</v>
          </cell>
          <cell r="K346" t="str">
            <v>REMP</v>
          </cell>
          <cell r="L346" t="str">
            <v>ATH</v>
          </cell>
          <cell r="M346" t="str">
            <v>U16</v>
          </cell>
          <cell r="N346">
            <v>150</v>
          </cell>
        </row>
        <row r="347">
          <cell r="A347">
            <v>3342</v>
          </cell>
          <cell r="B347" t="str">
            <v>UYS</v>
          </cell>
          <cell r="C347" t="str">
            <v xml:space="preserve">Roeline </v>
          </cell>
          <cell r="D347" t="str">
            <v>F</v>
          </cell>
          <cell r="E347">
            <v>24788</v>
          </cell>
          <cell r="F347" t="str">
            <v>La Louisa, Pamplemousses</v>
          </cell>
          <cell r="G347">
            <v>52540160</v>
          </cell>
          <cell r="H347">
            <v>0</v>
          </cell>
          <cell r="I347" t="str">
            <v>roeline@absamail.co.za</v>
          </cell>
          <cell r="J347" t="str">
            <v>POUDRE D'OR AC</v>
          </cell>
          <cell r="K347" t="str">
            <v>REMP</v>
          </cell>
          <cell r="L347" t="str">
            <v>COA</v>
          </cell>
          <cell r="M347" t="str">
            <v>N/APP</v>
          </cell>
          <cell r="N347">
            <v>600</v>
          </cell>
        </row>
        <row r="348">
          <cell r="A348">
            <v>3343</v>
          </cell>
          <cell r="B348" t="str">
            <v>FIRJHUN</v>
          </cell>
          <cell r="C348" t="str">
            <v>Graicia</v>
          </cell>
          <cell r="D348" t="str">
            <v>F</v>
          </cell>
          <cell r="E348">
            <v>43155</v>
          </cell>
          <cell r="F348" t="str">
            <v>Solitude,  Triolet</v>
          </cell>
          <cell r="G348">
            <v>58659926</v>
          </cell>
          <cell r="H348">
            <v>0</v>
          </cell>
          <cell r="I348" t="str">
            <v>frjhunleiticia@gmail.com</v>
          </cell>
          <cell r="J348" t="str">
            <v>POUDRE D'OR AC</v>
          </cell>
          <cell r="K348" t="str">
            <v>REMP</v>
          </cell>
          <cell r="L348" t="str">
            <v>ATH</v>
          </cell>
          <cell r="M348" t="str">
            <v>U10</v>
          </cell>
          <cell r="N348">
            <v>100</v>
          </cell>
        </row>
        <row r="349">
          <cell r="A349">
            <v>3364</v>
          </cell>
          <cell r="B349" t="str">
            <v>LACHUMUN</v>
          </cell>
          <cell r="C349" t="str">
            <v>Dinesh</v>
          </cell>
          <cell r="D349" t="str">
            <v>M</v>
          </cell>
          <cell r="E349">
            <v>34597</v>
          </cell>
          <cell r="F349" t="str">
            <v>Aventist Road, Narvera Street, Chemin Grenier</v>
          </cell>
          <cell r="G349">
            <v>0</v>
          </cell>
          <cell r="H349">
            <v>0</v>
          </cell>
          <cell r="I349">
            <v>0</v>
          </cell>
          <cell r="J349" t="str">
            <v>P-LOUIS RACERS AC</v>
          </cell>
          <cell r="K349" t="str">
            <v>PL</v>
          </cell>
          <cell r="L349" t="str">
            <v>ATH</v>
          </cell>
          <cell r="M349" t="str">
            <v>SENIOR</v>
          </cell>
          <cell r="N349">
            <v>400</v>
          </cell>
        </row>
        <row r="350">
          <cell r="A350">
            <v>3365</v>
          </cell>
          <cell r="B350" t="str">
            <v>REEGA</v>
          </cell>
          <cell r="C350" t="str">
            <v>Elijah</v>
          </cell>
          <cell r="D350" t="str">
            <v>M</v>
          </cell>
          <cell r="E350">
            <v>41196</v>
          </cell>
          <cell r="F350" t="str">
            <v>Reservoir Road, Hollyrood, Vacoas</v>
          </cell>
          <cell r="G350">
            <v>0</v>
          </cell>
          <cell r="H350">
            <v>0</v>
          </cell>
          <cell r="I350">
            <v>0</v>
          </cell>
          <cell r="J350" t="str">
            <v>FLOREAL STARS AC</v>
          </cell>
          <cell r="K350" t="str">
            <v>CPE</v>
          </cell>
          <cell r="L350" t="str">
            <v>ATH</v>
          </cell>
          <cell r="M350" t="str">
            <v>U16</v>
          </cell>
          <cell r="N350">
            <v>150</v>
          </cell>
        </row>
        <row r="351">
          <cell r="A351">
            <v>3367</v>
          </cell>
          <cell r="B351" t="str">
            <v>RAMEN</v>
          </cell>
          <cell r="C351" t="str">
            <v>Waren</v>
          </cell>
          <cell r="D351" t="str">
            <v>M</v>
          </cell>
          <cell r="E351">
            <v>34989</v>
          </cell>
          <cell r="F351" t="str">
            <v>7 Rue Guillot, Rose Bois</v>
          </cell>
          <cell r="G351">
            <v>0</v>
          </cell>
          <cell r="H351">
            <v>0</v>
          </cell>
          <cell r="I351">
            <v>0</v>
          </cell>
          <cell r="J351" t="str">
            <v>FLOREAL STARS AC</v>
          </cell>
          <cell r="K351" t="str">
            <v>CPE</v>
          </cell>
          <cell r="L351" t="str">
            <v>ATH</v>
          </cell>
          <cell r="M351" t="str">
            <v>SENIOR</v>
          </cell>
          <cell r="N351">
            <v>400</v>
          </cell>
        </row>
        <row r="352">
          <cell r="A352">
            <v>3371</v>
          </cell>
          <cell r="B352" t="str">
            <v>MOONSAMY</v>
          </cell>
          <cell r="C352" t="str">
            <v>Darmalingum Poolay Ashley</v>
          </cell>
          <cell r="D352" t="str">
            <v>M</v>
          </cell>
          <cell r="E352">
            <v>33424</v>
          </cell>
          <cell r="F352" t="str">
            <v>Ave Jeewoonarain Lane Palma, Quatre Bornes</v>
          </cell>
          <cell r="G352">
            <v>0</v>
          </cell>
          <cell r="H352">
            <v>0</v>
          </cell>
          <cell r="I352">
            <v>0</v>
          </cell>
          <cell r="J352" t="str">
            <v>FLOREAL STARS AC</v>
          </cell>
          <cell r="K352" t="str">
            <v>CPE</v>
          </cell>
          <cell r="L352" t="str">
            <v>ATH</v>
          </cell>
          <cell r="M352" t="str">
            <v>MASTERS</v>
          </cell>
          <cell r="N352">
            <v>600</v>
          </cell>
        </row>
        <row r="353">
          <cell r="A353">
            <v>3373</v>
          </cell>
          <cell r="B353" t="str">
            <v>NUNKOO</v>
          </cell>
          <cell r="C353" t="str">
            <v>Gowtum</v>
          </cell>
          <cell r="D353" t="str">
            <v>M</v>
          </cell>
          <cell r="E353">
            <v>28376</v>
          </cell>
          <cell r="F353" t="str">
            <v>Rishi Dayanand Street, Petit Bel Air</v>
          </cell>
          <cell r="G353">
            <v>57070427</v>
          </cell>
          <cell r="H353" t="str">
            <v>N080977180495D</v>
          </cell>
          <cell r="I353" t="str">
            <v>gowtumnunkoo@yahoo.com</v>
          </cell>
          <cell r="J353" t="str">
            <v>RIVIÈRE DES CRÉOLES SOUTHERN LIONS AC</v>
          </cell>
          <cell r="K353" t="str">
            <v>GP</v>
          </cell>
          <cell r="L353" t="str">
            <v>ATH</v>
          </cell>
          <cell r="M353" t="str">
            <v>MASTERS</v>
          </cell>
          <cell r="N353">
            <v>600</v>
          </cell>
        </row>
        <row r="354">
          <cell r="A354">
            <v>3375</v>
          </cell>
          <cell r="B354" t="str">
            <v>FIGARO</v>
          </cell>
          <cell r="C354" t="str">
            <v>Matthieu</v>
          </cell>
          <cell r="D354" t="str">
            <v>M</v>
          </cell>
          <cell r="E354">
            <v>38775</v>
          </cell>
          <cell r="F354" t="str">
            <v>Vieux Grand Port</v>
          </cell>
          <cell r="G354">
            <v>57050124</v>
          </cell>
          <cell r="H354" t="str">
            <v>F270206004215D</v>
          </cell>
          <cell r="I354" t="str">
            <v>matthieufigaro70@gmail.com</v>
          </cell>
          <cell r="J354" t="str">
            <v>RIVIÈRE DES CRÉOLES SOUTHERN LIONS AC</v>
          </cell>
          <cell r="K354" t="str">
            <v>GP</v>
          </cell>
          <cell r="L354" t="str">
            <v>ATH</v>
          </cell>
          <cell r="M354" t="str">
            <v>SENIOR</v>
          </cell>
          <cell r="N354">
            <v>400</v>
          </cell>
        </row>
        <row r="355">
          <cell r="A355">
            <v>3376</v>
          </cell>
          <cell r="B355" t="str">
            <v>BISSESSUR</v>
          </cell>
          <cell r="C355" t="str">
            <v>Khileshwary</v>
          </cell>
          <cell r="D355" t="str">
            <v>F</v>
          </cell>
          <cell r="E355">
            <v>38036</v>
          </cell>
          <cell r="F355" t="str">
            <v>135, Morcellement Ferney, Riviere Des Creoles</v>
          </cell>
          <cell r="G355">
            <v>58013048</v>
          </cell>
          <cell r="H355" t="str">
            <v>B1902040033424</v>
          </cell>
          <cell r="I355" t="str">
            <v>bissessurkhileshwary@gmail.com</v>
          </cell>
          <cell r="J355" t="str">
            <v>RIVIÈRE DES CRÉOLES SOUTHERN LIONS AC</v>
          </cell>
          <cell r="K355" t="str">
            <v>GP</v>
          </cell>
          <cell r="L355" t="str">
            <v>ATH</v>
          </cell>
          <cell r="M355" t="str">
            <v>SENIOR</v>
          </cell>
          <cell r="N355">
            <v>400</v>
          </cell>
        </row>
        <row r="356">
          <cell r="A356">
            <v>3378</v>
          </cell>
          <cell r="B356" t="str">
            <v>SADOO</v>
          </cell>
          <cell r="C356" t="str">
            <v>Gilbert</v>
          </cell>
          <cell r="D356" t="str">
            <v>M</v>
          </cell>
          <cell r="E356">
            <v>30448</v>
          </cell>
          <cell r="F356" t="str">
            <v>158, Morcellement Ferney, Riviere Des Creoles</v>
          </cell>
          <cell r="G356">
            <v>57706034</v>
          </cell>
          <cell r="H356" t="str">
            <v>S1205831802113</v>
          </cell>
          <cell r="I356" t="str">
            <v>gilbertsadoo3@gmail.com</v>
          </cell>
          <cell r="J356" t="str">
            <v>RIVIÈRE DES CRÉOLES SOUTHERN LIONS AC</v>
          </cell>
          <cell r="K356" t="str">
            <v>GP</v>
          </cell>
          <cell r="L356" t="str">
            <v>ATH</v>
          </cell>
          <cell r="M356" t="str">
            <v>MASTERS</v>
          </cell>
          <cell r="N356">
            <v>600</v>
          </cell>
        </row>
        <row r="357">
          <cell r="A357">
            <v>3379</v>
          </cell>
          <cell r="B357" t="str">
            <v>MALOO</v>
          </cell>
          <cell r="C357" t="str">
            <v>Rameshwar</v>
          </cell>
          <cell r="D357" t="str">
            <v>M</v>
          </cell>
          <cell r="E357">
            <v>31698</v>
          </cell>
          <cell r="F357" t="str">
            <v>Shivala Lane, Baramia, Rose Belle</v>
          </cell>
          <cell r="G357">
            <v>57644297</v>
          </cell>
          <cell r="H357" t="str">
            <v>M131086304320E</v>
          </cell>
          <cell r="I357">
            <v>0</v>
          </cell>
          <cell r="J357" t="str">
            <v>RIVIÈRE DES CRÉOLES SOUTHERN LIONS AC</v>
          </cell>
          <cell r="K357" t="str">
            <v>GP</v>
          </cell>
          <cell r="L357" t="str">
            <v>ATH</v>
          </cell>
          <cell r="M357" t="str">
            <v>MASTERS</v>
          </cell>
          <cell r="N357">
            <v>600</v>
          </cell>
        </row>
        <row r="358">
          <cell r="A358">
            <v>3380</v>
          </cell>
          <cell r="B358" t="str">
            <v>BALLOO</v>
          </cell>
          <cell r="C358" t="str">
            <v>Bhivrish</v>
          </cell>
          <cell r="D358" t="str">
            <v>M</v>
          </cell>
          <cell r="E358">
            <v>37969</v>
          </cell>
          <cell r="F358" t="str">
            <v>Camp Carol, Riviere Des Creoles</v>
          </cell>
          <cell r="G358">
            <v>58313711</v>
          </cell>
          <cell r="H358" t="str">
            <v>B141203000020D</v>
          </cell>
          <cell r="I358" t="str">
            <v>bhivrish14@gmail.com</v>
          </cell>
          <cell r="J358" t="str">
            <v>RIVIÈRE DES CRÉOLES SOUTHERN LIONS AC</v>
          </cell>
          <cell r="K358" t="str">
            <v>GP</v>
          </cell>
          <cell r="L358" t="str">
            <v>ATH</v>
          </cell>
          <cell r="M358" t="str">
            <v>SENIOR</v>
          </cell>
          <cell r="N358">
            <v>400</v>
          </cell>
        </row>
        <row r="359">
          <cell r="A359">
            <v>3381</v>
          </cell>
          <cell r="B359" t="str">
            <v>KANNAYYA</v>
          </cell>
          <cell r="C359" t="str">
            <v>Vikayshay</v>
          </cell>
          <cell r="D359" t="str">
            <v>M</v>
          </cell>
          <cell r="E359">
            <v>34692</v>
          </cell>
          <cell r="F359" t="str">
            <v>B1, Balisson, Rose Belle</v>
          </cell>
          <cell r="G359">
            <v>57771420</v>
          </cell>
          <cell r="H359" t="str">
            <v>K241294300145G</v>
          </cell>
          <cell r="I359">
            <v>0</v>
          </cell>
          <cell r="J359" t="str">
            <v>RIVIÈRE DES CRÉOLES SOUTHERN LIONS AC</v>
          </cell>
          <cell r="K359" t="str">
            <v>GP</v>
          </cell>
          <cell r="L359" t="str">
            <v>ATH</v>
          </cell>
          <cell r="M359" t="str">
            <v>SENIOR</v>
          </cell>
          <cell r="N359">
            <v>400</v>
          </cell>
        </row>
        <row r="360">
          <cell r="A360">
            <v>3382</v>
          </cell>
          <cell r="B360" t="str">
            <v>JOSEPH</v>
          </cell>
          <cell r="C360" t="str">
            <v>Fabrice</v>
          </cell>
          <cell r="D360" t="str">
            <v>M</v>
          </cell>
          <cell r="E360">
            <v>37790</v>
          </cell>
          <cell r="F360" t="str">
            <v>Royal Road, Marie-Jeannie, Rose Belle</v>
          </cell>
          <cell r="G360">
            <v>59127699</v>
          </cell>
          <cell r="H360" t="str">
            <v>JJ1806030114193</v>
          </cell>
          <cell r="I360" t="str">
            <v>fabricejfd@gmail.com</v>
          </cell>
          <cell r="J360" t="str">
            <v>RIVIÈRE DES CRÉOLES SOUTHERN LIONS AC</v>
          </cell>
          <cell r="K360" t="str">
            <v>GP</v>
          </cell>
          <cell r="L360" t="str">
            <v>ATH</v>
          </cell>
          <cell r="M360" t="str">
            <v>SENIOR</v>
          </cell>
          <cell r="N360">
            <v>400</v>
          </cell>
        </row>
        <row r="361">
          <cell r="A361">
            <v>3383</v>
          </cell>
          <cell r="B361" t="str">
            <v>SADOO</v>
          </cell>
          <cell r="C361" t="str">
            <v>Milan</v>
          </cell>
          <cell r="D361" t="str">
            <v>M</v>
          </cell>
          <cell r="E361">
            <v>43326</v>
          </cell>
          <cell r="F361" t="str">
            <v>158, Morcellement Ferney, Riviere Des Creoles</v>
          </cell>
          <cell r="G361">
            <v>57706034</v>
          </cell>
          <cell r="H361" t="str">
            <v>S140818008193E</v>
          </cell>
          <cell r="I361" t="str">
            <v>gilbertsadoo3@gmail.com</v>
          </cell>
          <cell r="J361" t="str">
            <v>RIVIÈRE DES CRÉOLES SOUTHERN LIONS AC</v>
          </cell>
          <cell r="K361" t="str">
            <v>GP</v>
          </cell>
          <cell r="L361" t="str">
            <v>ATH</v>
          </cell>
          <cell r="M361" t="str">
            <v>U10</v>
          </cell>
          <cell r="N361">
            <v>100</v>
          </cell>
        </row>
        <row r="362">
          <cell r="A362">
            <v>3384</v>
          </cell>
          <cell r="B362" t="str">
            <v>APOLLON</v>
          </cell>
          <cell r="C362" t="str">
            <v>Liam</v>
          </cell>
          <cell r="D362" t="str">
            <v>M</v>
          </cell>
          <cell r="E362">
            <v>42094</v>
          </cell>
          <cell r="F362" t="str">
            <v>Chemin Station, Vieux Grand Port</v>
          </cell>
          <cell r="G362">
            <v>59730882</v>
          </cell>
          <cell r="H362" t="str">
            <v>A3103150034013</v>
          </cell>
          <cell r="I362">
            <v>0</v>
          </cell>
          <cell r="J362" t="str">
            <v>RIVIÈRE DES CRÉOLES SOUTHERN LIONS AC</v>
          </cell>
          <cell r="K362" t="str">
            <v>GP</v>
          </cell>
          <cell r="L362" t="str">
            <v>ATH</v>
          </cell>
          <cell r="M362" t="str">
            <v>U12</v>
          </cell>
          <cell r="N362">
            <v>100</v>
          </cell>
        </row>
        <row r="363">
          <cell r="A363">
            <v>3390</v>
          </cell>
          <cell r="B363" t="str">
            <v>ASH</v>
          </cell>
          <cell r="C363" t="str">
            <v>Stephen</v>
          </cell>
          <cell r="D363" t="str">
            <v>M</v>
          </cell>
          <cell r="E363" t="str">
            <v>17/09/1999</v>
          </cell>
          <cell r="F363" t="str">
            <v>Peacock Street, Morcellement Ferney, Riviere Des Creoles</v>
          </cell>
          <cell r="G363">
            <v>59262657</v>
          </cell>
          <cell r="H363" t="str">
            <v>A170999180407D</v>
          </cell>
          <cell r="I363">
            <v>0</v>
          </cell>
          <cell r="J363" t="str">
            <v>RIVIÈRE DES CRÉOLES SOUTHERN LIONS AC</v>
          </cell>
          <cell r="K363" t="str">
            <v>GP</v>
          </cell>
          <cell r="L363" t="str">
            <v>ATH</v>
          </cell>
          <cell r="M363" t="str">
            <v>SENIOR</v>
          </cell>
          <cell r="N363">
            <v>400</v>
          </cell>
        </row>
        <row r="364">
          <cell r="A364">
            <v>3409</v>
          </cell>
          <cell r="B364" t="str">
            <v>AUGUSTIN</v>
          </cell>
          <cell r="C364" t="str">
            <v>David  Jonathan</v>
          </cell>
          <cell r="D364" t="str">
            <v>M</v>
          </cell>
          <cell r="E364">
            <v>32686</v>
          </cell>
          <cell r="F364" t="str">
            <v>Impasse Dieudonne, Riche Terre</v>
          </cell>
          <cell r="G364">
            <v>59462577</v>
          </cell>
          <cell r="H364" t="str">
            <v>A2706893822659</v>
          </cell>
          <cell r="I364" t="str">
            <v>mohpow@yahoo.com</v>
          </cell>
          <cell r="J364" t="str">
            <v>P-LOUIS RACERS AC</v>
          </cell>
          <cell r="K364" t="str">
            <v>PL</v>
          </cell>
          <cell r="L364" t="str">
            <v>ATH</v>
          </cell>
          <cell r="M364" t="str">
            <v>MASTERS</v>
          </cell>
          <cell r="N364">
            <v>600</v>
          </cell>
        </row>
        <row r="365">
          <cell r="A365">
            <v>3410</v>
          </cell>
          <cell r="B365" t="str">
            <v>MAMET-AUGUSTIN</v>
          </cell>
          <cell r="C365" t="str">
            <v>Donna</v>
          </cell>
          <cell r="D365" t="str">
            <v>F</v>
          </cell>
          <cell r="E365">
            <v>34624</v>
          </cell>
          <cell r="F365" t="str">
            <v>Impasse Dieudonne, Riche Terre</v>
          </cell>
          <cell r="G365">
            <v>57939218</v>
          </cell>
          <cell r="H365" t="str">
            <v>M1710940803346</v>
          </cell>
          <cell r="I365" t="str">
            <v>mohpow@yahoo.com</v>
          </cell>
          <cell r="J365" t="str">
            <v>P-LOUIS RACERS AC</v>
          </cell>
          <cell r="K365" t="str">
            <v>PL</v>
          </cell>
          <cell r="L365" t="str">
            <v>ATH</v>
          </cell>
          <cell r="M365" t="str">
            <v>SENIOR</v>
          </cell>
          <cell r="N365">
            <v>400</v>
          </cell>
        </row>
        <row r="366">
          <cell r="A366">
            <v>3411</v>
          </cell>
          <cell r="B366" t="str">
            <v>ANTHONEE</v>
          </cell>
          <cell r="C366" t="str">
            <v>Shawn</v>
          </cell>
          <cell r="D366" t="str">
            <v>M</v>
          </cell>
          <cell r="E366">
            <v>41387</v>
          </cell>
          <cell r="F366" t="str">
            <v>Rue Des Paons, Tombeau Bay</v>
          </cell>
          <cell r="G366">
            <v>59266960</v>
          </cell>
          <cell r="H366">
            <v>0</v>
          </cell>
          <cell r="I366" t="str">
            <v>mohpow@yahoo.com</v>
          </cell>
          <cell r="J366" t="str">
            <v>P-LOUIS RACERS AC</v>
          </cell>
          <cell r="K366" t="str">
            <v>PL</v>
          </cell>
          <cell r="L366" t="str">
            <v>ATH</v>
          </cell>
          <cell r="M366" t="str">
            <v>U14</v>
          </cell>
          <cell r="N366">
            <v>150</v>
          </cell>
        </row>
        <row r="367">
          <cell r="A367">
            <v>3413</v>
          </cell>
          <cell r="B367" t="str">
            <v>LOUIS</v>
          </cell>
          <cell r="C367" t="str">
            <v>Megane</v>
          </cell>
          <cell r="D367" t="str">
            <v>F</v>
          </cell>
          <cell r="E367">
            <v>41628</v>
          </cell>
          <cell r="F367" t="str">
            <v>Rue Lavoquer, Cite Briquetterie</v>
          </cell>
          <cell r="G367">
            <v>57113513</v>
          </cell>
          <cell r="H367">
            <v>0</v>
          </cell>
          <cell r="I367" t="str">
            <v>mohpow@yahoo.com</v>
          </cell>
          <cell r="J367" t="str">
            <v>P-LOUIS RACERS AC</v>
          </cell>
          <cell r="K367" t="str">
            <v>PL</v>
          </cell>
          <cell r="L367" t="str">
            <v>ATH</v>
          </cell>
          <cell r="M367" t="str">
            <v>U14</v>
          </cell>
          <cell r="N367">
            <v>150</v>
          </cell>
        </row>
        <row r="368">
          <cell r="A368">
            <v>3417</v>
          </cell>
          <cell r="B368" t="str">
            <v>COUTRET</v>
          </cell>
          <cell r="C368" t="str">
            <v>Thomas</v>
          </cell>
          <cell r="D368" t="str">
            <v>M</v>
          </cell>
          <cell r="E368">
            <v>42530</v>
          </cell>
          <cell r="F368" t="str">
            <v>Albion</v>
          </cell>
          <cell r="G368" t="str">
            <v>230 58147528</v>
          </cell>
          <cell r="H368">
            <v>0</v>
          </cell>
          <cell r="I368" t="str">
            <v>claire.courtret@gmail.com</v>
          </cell>
          <cell r="J368" t="str">
            <v>ADONAI CANDOS AC</v>
          </cell>
          <cell r="K368" t="str">
            <v>QB</v>
          </cell>
          <cell r="L368" t="str">
            <v>ATH</v>
          </cell>
          <cell r="M368" t="str">
            <v>U12</v>
          </cell>
          <cell r="N368">
            <v>100</v>
          </cell>
        </row>
        <row r="369">
          <cell r="A369">
            <v>3431</v>
          </cell>
          <cell r="B369" t="str">
            <v>SANNASSEE</v>
          </cell>
          <cell r="C369" t="str">
            <v>Celena Kiara</v>
          </cell>
          <cell r="D369" t="str">
            <v>F</v>
          </cell>
          <cell r="E369">
            <v>40769</v>
          </cell>
          <cell r="F369" t="str">
            <v>Billberry Street Morcellement Le Printemps, Pointe Aux Sables</v>
          </cell>
          <cell r="G369">
            <v>54235198</v>
          </cell>
          <cell r="H369">
            <v>0</v>
          </cell>
          <cell r="I369" t="str">
            <v>nancymireille@yahoo.fr / csannassee@icloud.com</v>
          </cell>
          <cell r="J369" t="str">
            <v>Q-BORNES PAVILLON AC</v>
          </cell>
          <cell r="K369" t="str">
            <v>QB</v>
          </cell>
          <cell r="L369" t="str">
            <v>ATH</v>
          </cell>
          <cell r="M369" t="str">
            <v>U16</v>
          </cell>
          <cell r="N369">
            <v>150</v>
          </cell>
        </row>
        <row r="370">
          <cell r="A370">
            <v>3454</v>
          </cell>
          <cell r="B370" t="str">
            <v>MOOTEALOO</v>
          </cell>
          <cell r="C370" t="str">
            <v>Sley-Ann</v>
          </cell>
          <cell r="D370" t="str">
            <v>F</v>
          </cell>
          <cell r="E370">
            <v>42378</v>
          </cell>
          <cell r="F370" t="str">
            <v xml:space="preserve">Dispensary Road Terre Rouge </v>
          </cell>
          <cell r="G370">
            <v>57048623</v>
          </cell>
          <cell r="H370">
            <v>0</v>
          </cell>
          <cell r="I370" t="str">
            <v xml:space="preserve">dcmootealoo@gmail.com </v>
          </cell>
          <cell r="J370" t="str">
            <v>LE HOCHET AC</v>
          </cell>
          <cell r="K370" t="str">
            <v>PAMP</v>
          </cell>
          <cell r="L370" t="str">
            <v>ATH</v>
          </cell>
          <cell r="M370" t="str">
            <v>U12</v>
          </cell>
          <cell r="N370">
            <v>100</v>
          </cell>
        </row>
        <row r="371">
          <cell r="A371">
            <v>3470</v>
          </cell>
          <cell r="B371" t="str">
            <v>NARAIN</v>
          </cell>
          <cell r="C371" t="str">
            <v>Nathalie</v>
          </cell>
          <cell r="D371" t="str">
            <v>F</v>
          </cell>
          <cell r="E371">
            <v>24408</v>
          </cell>
          <cell r="F371" t="str">
            <v>Ghoorun Lane Rue Couvent De Lorette Eau Coulee</v>
          </cell>
          <cell r="G371">
            <v>57694160</v>
          </cell>
          <cell r="H371" t="str">
            <v>M2810662913673</v>
          </cell>
          <cell r="I371" t="str">
            <v>nattydesir@yahoo.com</v>
          </cell>
          <cell r="J371" t="str">
            <v>CUREPIPE HARLEM AC</v>
          </cell>
          <cell r="K371" t="str">
            <v>CPE</v>
          </cell>
          <cell r="L371" t="str">
            <v>NTO</v>
          </cell>
          <cell r="M371" t="str">
            <v>N/APP</v>
          </cell>
          <cell r="N371">
            <v>600</v>
          </cell>
        </row>
        <row r="372">
          <cell r="A372">
            <v>3472</v>
          </cell>
          <cell r="B372" t="str">
            <v>BERRY</v>
          </cell>
          <cell r="C372" t="str">
            <v>Gabriel</v>
          </cell>
          <cell r="D372" t="str">
            <v>M</v>
          </cell>
          <cell r="E372">
            <v>41079</v>
          </cell>
          <cell r="F372" t="str">
            <v xml:space="preserve">Lacaverne No.1 Vacoas </v>
          </cell>
          <cell r="G372">
            <v>58220116</v>
          </cell>
          <cell r="H372" t="str">
            <v>B1906120073139</v>
          </cell>
          <cell r="I372" t="str">
            <v>berrygeatan24@gmail.com</v>
          </cell>
          <cell r="J372" t="str">
            <v>LA CAVERNE AC</v>
          </cell>
          <cell r="K372" t="str">
            <v>VCPH</v>
          </cell>
          <cell r="L372" t="str">
            <v>ATH</v>
          </cell>
          <cell r="M372" t="str">
            <v>U16</v>
          </cell>
          <cell r="N372">
            <v>150</v>
          </cell>
        </row>
        <row r="373">
          <cell r="A373">
            <v>3483</v>
          </cell>
          <cell r="B373" t="str">
            <v>TUTTEA</v>
          </cell>
          <cell r="C373" t="str">
            <v>Roodra</v>
          </cell>
          <cell r="D373" t="str">
            <v>M</v>
          </cell>
          <cell r="E373">
            <v>39805</v>
          </cell>
          <cell r="F373" t="str">
            <v>Mont Rose Ville B Songes</v>
          </cell>
          <cell r="G373">
            <v>57339438</v>
          </cell>
          <cell r="H373">
            <v>0</v>
          </cell>
          <cell r="I373">
            <v>0</v>
          </cell>
          <cell r="J373" t="str">
            <v>ROSE HILL AC</v>
          </cell>
          <cell r="K373" t="str">
            <v>BBRH</v>
          </cell>
          <cell r="L373" t="str">
            <v>ATH</v>
          </cell>
          <cell r="M373" t="str">
            <v>U20</v>
          </cell>
          <cell r="N373">
            <v>300</v>
          </cell>
        </row>
        <row r="374">
          <cell r="A374">
            <v>3488</v>
          </cell>
          <cell r="B374" t="str">
            <v>DIALAVA</v>
          </cell>
          <cell r="C374" t="str">
            <v>Flavia</v>
          </cell>
          <cell r="D374" t="str">
            <v>F</v>
          </cell>
          <cell r="E374">
            <v>38763</v>
          </cell>
          <cell r="F374" t="str">
            <v>Mont Ghurburrun Pte O Sables</v>
          </cell>
          <cell r="G374">
            <v>59055429</v>
          </cell>
          <cell r="H374">
            <v>0</v>
          </cell>
          <cell r="I374">
            <v>0</v>
          </cell>
          <cell r="J374" t="str">
            <v>ROSE HILL AC</v>
          </cell>
          <cell r="K374" t="str">
            <v>BBRH</v>
          </cell>
          <cell r="L374" t="str">
            <v>ATH</v>
          </cell>
          <cell r="M374" t="str">
            <v>SENIOR</v>
          </cell>
          <cell r="N374">
            <v>400</v>
          </cell>
        </row>
        <row r="375">
          <cell r="A375">
            <v>3491</v>
          </cell>
          <cell r="B375" t="str">
            <v>LOUIS</v>
          </cell>
          <cell r="C375" t="str">
            <v>Evae-Lle</v>
          </cell>
          <cell r="D375" t="str">
            <v>F</v>
          </cell>
          <cell r="E375">
            <v>40695</v>
          </cell>
          <cell r="F375" t="str">
            <v>Lavenir St Pierre</v>
          </cell>
          <cell r="G375">
            <v>59053915</v>
          </cell>
          <cell r="H375">
            <v>0</v>
          </cell>
          <cell r="I375">
            <v>0</v>
          </cell>
          <cell r="J375" t="str">
            <v>ROSE HILL AC</v>
          </cell>
          <cell r="K375" t="str">
            <v>BBRH</v>
          </cell>
          <cell r="L375" t="str">
            <v>ATH</v>
          </cell>
          <cell r="M375" t="str">
            <v>U16</v>
          </cell>
          <cell r="N375">
            <v>150</v>
          </cell>
        </row>
        <row r="376">
          <cell r="A376">
            <v>3507</v>
          </cell>
          <cell r="B376" t="str">
            <v>HUNG- FONG- YUE</v>
          </cell>
          <cell r="C376" t="str">
            <v>Matthew</v>
          </cell>
          <cell r="D376" t="str">
            <v>M</v>
          </cell>
          <cell r="E376">
            <v>40647</v>
          </cell>
          <cell r="F376" t="str">
            <v>Morc Belvedere, Rue Sir Gaetan Duval, Curepipe</v>
          </cell>
          <cell r="G376">
            <v>57406614</v>
          </cell>
          <cell r="H376">
            <v>0</v>
          </cell>
          <cell r="I376">
            <v>0</v>
          </cell>
          <cell r="J376" t="str">
            <v>CUREPIPE HARLEM AC</v>
          </cell>
          <cell r="K376" t="str">
            <v>CPE</v>
          </cell>
          <cell r="L376" t="str">
            <v>ATH</v>
          </cell>
          <cell r="M376" t="str">
            <v>U16</v>
          </cell>
          <cell r="N376">
            <v>150</v>
          </cell>
        </row>
        <row r="377">
          <cell r="A377">
            <v>3528</v>
          </cell>
          <cell r="B377" t="str">
            <v>GAJADHAR</v>
          </cell>
          <cell r="C377" t="str">
            <v>Hemraz</v>
          </cell>
          <cell r="D377" t="str">
            <v>M</v>
          </cell>
          <cell r="E377">
            <v>30103</v>
          </cell>
          <cell r="F377" t="str">
            <v>238 Morc. Vrs Belle Terre Highlands</v>
          </cell>
          <cell r="G377" t="str">
            <v>5504 3781</v>
          </cell>
          <cell r="H377" t="str">
            <v>G0106823200882</v>
          </cell>
          <cell r="I377">
            <v>0</v>
          </cell>
          <cell r="J377" t="str">
            <v>P-LOUIS RACERS AC</v>
          </cell>
          <cell r="K377" t="str">
            <v>PL</v>
          </cell>
          <cell r="L377" t="str">
            <v>ATH</v>
          </cell>
          <cell r="M377" t="str">
            <v>MASTERS</v>
          </cell>
          <cell r="N377">
            <v>600</v>
          </cell>
        </row>
        <row r="378">
          <cell r="A378">
            <v>3536</v>
          </cell>
          <cell r="B378" t="str">
            <v>EDOO</v>
          </cell>
          <cell r="C378" t="str">
            <v>Ya'Qûb</v>
          </cell>
          <cell r="D378" t="str">
            <v>M</v>
          </cell>
          <cell r="E378">
            <v>43242</v>
          </cell>
          <cell r="F378" t="str">
            <v xml:space="preserve">Church Road Notre Dame </v>
          </cell>
          <cell r="G378">
            <v>57511588</v>
          </cell>
          <cell r="H378">
            <v>0</v>
          </cell>
          <cell r="I378">
            <v>0</v>
          </cell>
          <cell r="J378" t="str">
            <v>LE HOCHET AC</v>
          </cell>
          <cell r="K378" t="str">
            <v>PAMP</v>
          </cell>
          <cell r="L378" t="str">
            <v>ATH</v>
          </cell>
          <cell r="M378" t="str">
            <v>U10</v>
          </cell>
          <cell r="N378">
            <v>100</v>
          </cell>
        </row>
        <row r="379">
          <cell r="A379">
            <v>3537</v>
          </cell>
          <cell r="B379" t="str">
            <v>PANPADOO</v>
          </cell>
          <cell r="C379" t="str">
            <v>James Ricardo Kursty</v>
          </cell>
          <cell r="D379" t="str">
            <v>M</v>
          </cell>
          <cell r="E379">
            <v>33176</v>
          </cell>
          <cell r="F379" t="str">
            <v>Ave Dodo Morc Belle Vue Albion</v>
          </cell>
          <cell r="G379">
            <v>58945357</v>
          </cell>
          <cell r="H379" t="str">
            <v>P3010904637363</v>
          </cell>
          <cell r="I379" t="str">
            <v>kursty.panpadoo30@gmail.com</v>
          </cell>
          <cell r="J379" t="str">
            <v>LE HOCHET AC</v>
          </cell>
          <cell r="K379" t="str">
            <v>PAMP</v>
          </cell>
          <cell r="L379" t="str">
            <v>ATH</v>
          </cell>
          <cell r="M379" t="str">
            <v>MASTERS</v>
          </cell>
          <cell r="N379">
            <v>600</v>
          </cell>
        </row>
        <row r="380">
          <cell r="A380">
            <v>3576</v>
          </cell>
          <cell r="B380" t="str">
            <v>DÉSIRÉ</v>
          </cell>
          <cell r="C380" t="str">
            <v>Esther Lacey</v>
          </cell>
          <cell r="D380" t="str">
            <v>F</v>
          </cell>
          <cell r="E380">
            <v>39637</v>
          </cell>
          <cell r="F380" t="str">
            <v>Pointe Aux Sables</v>
          </cell>
          <cell r="G380">
            <v>23059172906</v>
          </cell>
          <cell r="H380" t="str">
            <v>D0807080096036</v>
          </cell>
          <cell r="I380" t="str">
            <v xml:space="preserve"> </v>
          </cell>
          <cell r="J380" t="str">
            <v>ADONAI CANDOS AC</v>
          </cell>
          <cell r="K380" t="str">
            <v>QB</v>
          </cell>
          <cell r="L380" t="str">
            <v>ATH</v>
          </cell>
          <cell r="M380" t="str">
            <v>U20</v>
          </cell>
          <cell r="N380">
            <v>300</v>
          </cell>
        </row>
        <row r="381">
          <cell r="A381">
            <v>3590</v>
          </cell>
          <cell r="B381" t="str">
            <v>LUXE</v>
          </cell>
          <cell r="C381" t="str">
            <v>Diane</v>
          </cell>
          <cell r="D381" t="str">
            <v>F</v>
          </cell>
          <cell r="E381">
            <v>40918</v>
          </cell>
          <cell r="F381" t="str">
            <v>Lagrement St Pierre</v>
          </cell>
          <cell r="G381">
            <v>55025801</v>
          </cell>
          <cell r="H381">
            <v>0</v>
          </cell>
          <cell r="I381">
            <v>0</v>
          </cell>
          <cell r="J381" t="str">
            <v>ROSE HILL AC</v>
          </cell>
          <cell r="K381" t="str">
            <v>BBRH</v>
          </cell>
          <cell r="L381" t="str">
            <v>ATH</v>
          </cell>
          <cell r="M381" t="str">
            <v>U16</v>
          </cell>
          <cell r="N381">
            <v>150</v>
          </cell>
        </row>
        <row r="382">
          <cell r="A382">
            <v>3612</v>
          </cell>
          <cell r="B382" t="str">
            <v>TSANG CHIN WAN</v>
          </cell>
          <cell r="C382" t="str">
            <v>Wayne Mitchell</v>
          </cell>
          <cell r="D382" t="str">
            <v>M</v>
          </cell>
          <cell r="E382">
            <v>40314</v>
          </cell>
          <cell r="F382" t="str">
            <v>14 Morcellement Sunset View, Roche Brunes</v>
          </cell>
          <cell r="G382">
            <v>57906673</v>
          </cell>
          <cell r="H382">
            <v>0</v>
          </cell>
          <cell r="I382" t="str">
            <v>shirleytcw@icloud.com</v>
          </cell>
          <cell r="J382" t="str">
            <v>Q-BORNES PAVILLON AC</v>
          </cell>
          <cell r="K382" t="str">
            <v>QB</v>
          </cell>
          <cell r="L382" t="str">
            <v>ATH</v>
          </cell>
          <cell r="M382" t="str">
            <v>U18</v>
          </cell>
          <cell r="N382">
            <v>200</v>
          </cell>
        </row>
        <row r="383">
          <cell r="A383">
            <v>3613</v>
          </cell>
          <cell r="B383" t="str">
            <v>SOOPRAYENPILLÉ</v>
          </cell>
          <cell r="C383" t="str">
            <v>Kayla Esther</v>
          </cell>
          <cell r="D383" t="str">
            <v>F</v>
          </cell>
          <cell r="E383">
            <v>42583</v>
          </cell>
          <cell r="F383" t="str">
            <v>Plot No. 5, Kalimaye Lane, Ave Bassin, Q.Bornes</v>
          </cell>
          <cell r="G383">
            <v>57775511</v>
          </cell>
          <cell r="H383">
            <v>0</v>
          </cell>
          <cell r="I383" t="str">
            <v>christellesalomon32@gmail.com</v>
          </cell>
          <cell r="J383" t="str">
            <v>Q-BORNES PAVILLON AC</v>
          </cell>
          <cell r="K383" t="str">
            <v>QB</v>
          </cell>
          <cell r="L383" t="str">
            <v>ATH</v>
          </cell>
          <cell r="M383" t="str">
            <v>U12</v>
          </cell>
          <cell r="N383">
            <v>100</v>
          </cell>
        </row>
        <row r="384">
          <cell r="A384">
            <v>3626</v>
          </cell>
          <cell r="B384" t="str">
            <v>ERNEST</v>
          </cell>
          <cell r="C384" t="str">
            <v>Gamaliel Noé</v>
          </cell>
          <cell r="D384" t="str">
            <v>M</v>
          </cell>
          <cell r="E384">
            <v>40791</v>
          </cell>
          <cell r="F384" t="str">
            <v>15 Cantons, La Marie Road, Vacoas</v>
          </cell>
          <cell r="G384">
            <v>57180585</v>
          </cell>
          <cell r="H384">
            <v>0</v>
          </cell>
          <cell r="I384" t="str">
            <v>ernestnoe07@gmail.com</v>
          </cell>
          <cell r="J384" t="str">
            <v>FLOREAL STARS AC</v>
          </cell>
          <cell r="K384" t="str">
            <v>CPE</v>
          </cell>
          <cell r="L384" t="str">
            <v>ATH</v>
          </cell>
          <cell r="M384" t="str">
            <v>U16</v>
          </cell>
          <cell r="N384">
            <v>150</v>
          </cell>
        </row>
        <row r="385">
          <cell r="A385">
            <v>3628</v>
          </cell>
          <cell r="B385" t="str">
            <v>MARIE</v>
          </cell>
          <cell r="C385" t="str">
            <v>Jean Thomas Brian</v>
          </cell>
          <cell r="D385" t="str">
            <v>M</v>
          </cell>
          <cell r="E385">
            <v>38380</v>
          </cell>
          <cell r="F385" t="str">
            <v>N58 Cité Edc Olivia, Bel-Air</v>
          </cell>
          <cell r="G385">
            <v>59395861</v>
          </cell>
          <cell r="H385" t="str">
            <v>M2801050034574</v>
          </cell>
          <cell r="I385" t="str">
            <v>brian28net@gmail.com</v>
          </cell>
          <cell r="J385" t="str">
            <v>P-LOUIS RACERS AC</v>
          </cell>
          <cell r="K385" t="str">
            <v>PL</v>
          </cell>
          <cell r="L385" t="str">
            <v>ATH</v>
          </cell>
          <cell r="M385" t="str">
            <v>SENIOR</v>
          </cell>
          <cell r="N385">
            <v>400</v>
          </cell>
        </row>
        <row r="386">
          <cell r="A386">
            <v>3631</v>
          </cell>
          <cell r="B386" t="str">
            <v>BERTIN</v>
          </cell>
          <cell r="C386" t="str">
            <v>Karl</v>
          </cell>
          <cell r="D386" t="str">
            <v>M</v>
          </cell>
          <cell r="E386" t="str">
            <v>21/12/1959</v>
          </cell>
          <cell r="F386" t="str">
            <v>Tyack</v>
          </cell>
          <cell r="G386">
            <v>54780558</v>
          </cell>
          <cell r="H386">
            <v>0</v>
          </cell>
          <cell r="I386">
            <v>0</v>
          </cell>
          <cell r="J386" t="str">
            <v>SOUILLAC AC</v>
          </cell>
          <cell r="K386" t="str">
            <v>SAV</v>
          </cell>
          <cell r="L386" t="str">
            <v>COA</v>
          </cell>
          <cell r="M386" t="str">
            <v>N/APP</v>
          </cell>
          <cell r="N386">
            <v>600</v>
          </cell>
        </row>
        <row r="387">
          <cell r="A387">
            <v>3632</v>
          </cell>
          <cell r="B387" t="str">
            <v>MUSETTE</v>
          </cell>
          <cell r="C387" t="str">
            <v>Marie-Aniatha</v>
          </cell>
          <cell r="D387" t="str">
            <v>F</v>
          </cell>
          <cell r="E387" t="str">
            <v>21/01/2011</v>
          </cell>
          <cell r="F387" t="str">
            <v>Rianbel</v>
          </cell>
          <cell r="G387">
            <v>57214980</v>
          </cell>
          <cell r="H387">
            <v>0</v>
          </cell>
          <cell r="I387">
            <v>0</v>
          </cell>
          <cell r="J387" t="str">
            <v>SOUILLAC AC</v>
          </cell>
          <cell r="K387" t="str">
            <v>SAV</v>
          </cell>
          <cell r="L387" t="str">
            <v>ATH</v>
          </cell>
          <cell r="M387" t="str">
            <v>U16</v>
          </cell>
          <cell r="N387">
            <v>150</v>
          </cell>
        </row>
        <row r="388">
          <cell r="A388">
            <v>3633</v>
          </cell>
          <cell r="B388" t="str">
            <v>EDOUARD</v>
          </cell>
          <cell r="C388" t="str">
            <v>Johandsy Jurest</v>
          </cell>
          <cell r="D388" t="str">
            <v>M</v>
          </cell>
          <cell r="E388">
            <v>38880</v>
          </cell>
          <cell r="F388" t="str">
            <v>Bois Cheri</v>
          </cell>
          <cell r="G388">
            <v>0</v>
          </cell>
          <cell r="H388">
            <v>0</v>
          </cell>
          <cell r="I388">
            <v>0</v>
          </cell>
          <cell r="J388" t="str">
            <v>SOUILLAC AC</v>
          </cell>
          <cell r="K388" t="str">
            <v>SAV</v>
          </cell>
          <cell r="L388" t="str">
            <v>ATH</v>
          </cell>
          <cell r="M388" t="str">
            <v>SENIOR</v>
          </cell>
          <cell r="N388">
            <v>400</v>
          </cell>
        </row>
        <row r="389">
          <cell r="A389">
            <v>3638</v>
          </cell>
          <cell r="B389" t="str">
            <v>PHILIBERT</v>
          </cell>
          <cell r="C389" t="str">
            <v>Marie Jade Camellia</v>
          </cell>
          <cell r="D389" t="str">
            <v>F</v>
          </cell>
          <cell r="E389">
            <v>40007</v>
          </cell>
          <cell r="F389" t="str">
            <v>Surinam</v>
          </cell>
          <cell r="G389">
            <v>55162617</v>
          </cell>
          <cell r="H389">
            <v>0</v>
          </cell>
          <cell r="I389">
            <v>0</v>
          </cell>
          <cell r="J389" t="str">
            <v>SOUILLAC AC</v>
          </cell>
          <cell r="K389" t="str">
            <v>SAV</v>
          </cell>
          <cell r="L389" t="str">
            <v>ATH</v>
          </cell>
          <cell r="M389" t="str">
            <v>U18</v>
          </cell>
          <cell r="N389">
            <v>200</v>
          </cell>
        </row>
        <row r="390">
          <cell r="A390">
            <v>3645</v>
          </cell>
          <cell r="B390" t="str">
            <v>BRUGETTE</v>
          </cell>
          <cell r="C390" t="str">
            <v xml:space="preserve">Sébastien </v>
          </cell>
          <cell r="D390" t="str">
            <v>M</v>
          </cell>
          <cell r="E390">
            <v>41875</v>
          </cell>
          <cell r="F390" t="str">
            <v xml:space="preserve">Ave Des Capucines Pamplemousses </v>
          </cell>
          <cell r="G390">
            <v>54939784</v>
          </cell>
          <cell r="H390">
            <v>0</v>
          </cell>
          <cell r="I390">
            <v>0</v>
          </cell>
          <cell r="J390" t="str">
            <v>LE HOCHET AC</v>
          </cell>
          <cell r="K390" t="str">
            <v>PAMP</v>
          </cell>
          <cell r="L390" t="str">
            <v>ATH</v>
          </cell>
          <cell r="M390" t="str">
            <v>U14</v>
          </cell>
          <cell r="N390">
            <v>150</v>
          </cell>
        </row>
        <row r="391">
          <cell r="A391">
            <v>3662</v>
          </cell>
          <cell r="B391" t="str">
            <v xml:space="preserve">HÉLÈNE </v>
          </cell>
          <cell r="C391" t="str">
            <v>Juliano</v>
          </cell>
          <cell r="D391" t="str">
            <v>M</v>
          </cell>
          <cell r="E391" t="str">
            <v>22/08/2003</v>
          </cell>
          <cell r="F391" t="str">
            <v>Batimarais</v>
          </cell>
          <cell r="G391">
            <v>57430277</v>
          </cell>
          <cell r="H391">
            <v>0</v>
          </cell>
          <cell r="I391">
            <v>0</v>
          </cell>
          <cell r="J391" t="str">
            <v>SOUILLAC AC</v>
          </cell>
          <cell r="K391" t="str">
            <v>SAV</v>
          </cell>
          <cell r="L391" t="str">
            <v>ATH</v>
          </cell>
          <cell r="M391" t="str">
            <v>SENIOR</v>
          </cell>
          <cell r="N391">
            <v>400</v>
          </cell>
        </row>
        <row r="392">
          <cell r="A392">
            <v>3664</v>
          </cell>
          <cell r="B392" t="str">
            <v>LACTIVE</v>
          </cell>
          <cell r="C392" t="str">
            <v>Marie Lea Amélie</v>
          </cell>
          <cell r="D392" t="str">
            <v>F</v>
          </cell>
          <cell r="E392">
            <v>39210</v>
          </cell>
          <cell r="F392" t="str">
            <v>Avenue Des Fleurs, Bambous</v>
          </cell>
          <cell r="G392">
            <v>59814833</v>
          </cell>
          <cell r="H392">
            <v>0</v>
          </cell>
          <cell r="I392" t="str">
            <v>amelieactive2007@gmail.com</v>
          </cell>
          <cell r="J392" t="str">
            <v>Q-BORNES PAVILLON AC</v>
          </cell>
          <cell r="K392" t="str">
            <v>QB</v>
          </cell>
          <cell r="L392" t="str">
            <v>ATH</v>
          </cell>
          <cell r="M392" t="str">
            <v>U20</v>
          </cell>
          <cell r="N392">
            <v>300</v>
          </cell>
        </row>
        <row r="393">
          <cell r="A393">
            <v>3667</v>
          </cell>
          <cell r="B393" t="str">
            <v>GANIAH</v>
          </cell>
          <cell r="C393" t="str">
            <v>Lunasha</v>
          </cell>
          <cell r="D393" t="str">
            <v>F</v>
          </cell>
          <cell r="E393">
            <v>41267</v>
          </cell>
          <cell r="F393" t="str">
            <v>Dhyal Street, Riviere Des Creoles</v>
          </cell>
          <cell r="G393">
            <v>52591506</v>
          </cell>
          <cell r="H393">
            <v>0</v>
          </cell>
          <cell r="I393">
            <v>0</v>
          </cell>
          <cell r="J393" t="str">
            <v>RIVIÈRE DES CRÉOLES SOUTHERN LIONS AC</v>
          </cell>
          <cell r="K393" t="str">
            <v>GP</v>
          </cell>
          <cell r="L393" t="str">
            <v>ATH</v>
          </cell>
          <cell r="M393" t="str">
            <v>U16</v>
          </cell>
          <cell r="N393">
            <v>150</v>
          </cell>
        </row>
        <row r="394">
          <cell r="A394">
            <v>3677</v>
          </cell>
          <cell r="B394" t="str">
            <v>DOORGAYA</v>
          </cell>
          <cell r="C394" t="str">
            <v>Amy</v>
          </cell>
          <cell r="D394" t="str">
            <v>F</v>
          </cell>
          <cell r="E394">
            <v>41143</v>
          </cell>
          <cell r="F394" t="str">
            <v>Beau Sejour Qb</v>
          </cell>
          <cell r="G394">
            <v>57164328</v>
          </cell>
          <cell r="H394">
            <v>0</v>
          </cell>
          <cell r="I394">
            <v>0</v>
          </cell>
          <cell r="J394" t="str">
            <v>ROSE HILL AC</v>
          </cell>
          <cell r="K394" t="str">
            <v>BBRH</v>
          </cell>
          <cell r="L394" t="str">
            <v>ATH</v>
          </cell>
          <cell r="M394" t="str">
            <v>U16</v>
          </cell>
          <cell r="N394">
            <v>150</v>
          </cell>
        </row>
        <row r="395">
          <cell r="A395">
            <v>3701</v>
          </cell>
          <cell r="B395" t="str">
            <v>DEBOUCHERVILLE</v>
          </cell>
          <cell r="C395" t="str">
            <v>Guillano</v>
          </cell>
          <cell r="D395" t="str">
            <v>M</v>
          </cell>
          <cell r="E395">
            <v>41030</v>
          </cell>
          <cell r="F395" t="str">
            <v>123 Morcellement Pouchon La Marie</v>
          </cell>
          <cell r="G395">
            <v>59849386</v>
          </cell>
          <cell r="H395">
            <v>0</v>
          </cell>
          <cell r="I395" t="str">
            <v>baptisteclaudine@yahoo.com</v>
          </cell>
          <cell r="J395" t="str">
            <v>RISING PHOENIX AC</v>
          </cell>
          <cell r="K395" t="str">
            <v>VCPH</v>
          </cell>
          <cell r="L395" t="str">
            <v>ATH</v>
          </cell>
          <cell r="M395" t="str">
            <v>U16</v>
          </cell>
          <cell r="N395">
            <v>150</v>
          </cell>
        </row>
        <row r="396">
          <cell r="A396">
            <v>3745</v>
          </cell>
          <cell r="B396" t="str">
            <v>VERTE</v>
          </cell>
          <cell r="C396" t="str">
            <v>Noah Michael</v>
          </cell>
          <cell r="D396" t="str">
            <v>M</v>
          </cell>
          <cell r="E396">
            <v>39840</v>
          </cell>
          <cell r="F396" t="str">
            <v>Avenue De Caen Belle Rose, Quatre Bornes</v>
          </cell>
          <cell r="G396">
            <v>55026446</v>
          </cell>
          <cell r="H396">
            <v>0</v>
          </cell>
          <cell r="I396" t="str">
            <v>noahmichaelverte@gmail.com</v>
          </cell>
          <cell r="J396" t="str">
            <v>Q-BORNES PAVILLON AC</v>
          </cell>
          <cell r="K396" t="str">
            <v>QB</v>
          </cell>
          <cell r="L396" t="str">
            <v>ATH</v>
          </cell>
          <cell r="M396" t="str">
            <v>U18</v>
          </cell>
          <cell r="N396">
            <v>200</v>
          </cell>
        </row>
        <row r="397">
          <cell r="A397">
            <v>3751</v>
          </cell>
          <cell r="B397" t="str">
            <v>CLAIN</v>
          </cell>
          <cell r="C397" t="str">
            <v>Maria Enorah</v>
          </cell>
          <cell r="D397" t="str">
            <v>F</v>
          </cell>
          <cell r="E397">
            <v>39599</v>
          </cell>
          <cell r="F397" t="str">
            <v>Camp-Levieux, Eau Coulee, Curepipe</v>
          </cell>
          <cell r="G397">
            <v>57495438</v>
          </cell>
          <cell r="H397">
            <v>0</v>
          </cell>
          <cell r="I397" t="str">
            <v>enoaldc@gmail.com</v>
          </cell>
          <cell r="J397" t="str">
            <v>Q-BORNES PAVILLON AC</v>
          </cell>
          <cell r="K397" t="str">
            <v>QB</v>
          </cell>
          <cell r="L397" t="str">
            <v>ATH</v>
          </cell>
          <cell r="M397" t="str">
            <v>U20</v>
          </cell>
          <cell r="N397">
            <v>300</v>
          </cell>
        </row>
        <row r="398">
          <cell r="A398">
            <v>3752</v>
          </cell>
          <cell r="B398" t="str">
            <v>KUPPAN</v>
          </cell>
          <cell r="C398" t="str">
            <v>Jessigen</v>
          </cell>
          <cell r="D398" t="str">
            <v>M</v>
          </cell>
          <cell r="E398">
            <v>34323</v>
          </cell>
          <cell r="F398" t="str">
            <v xml:space="preserve">Rivière Des Anguilles </v>
          </cell>
          <cell r="G398">
            <v>57880015</v>
          </cell>
          <cell r="H398">
            <v>0</v>
          </cell>
          <cell r="I398" t="str">
            <v>Jessigenkuppan@gmail.com</v>
          </cell>
          <cell r="J398" t="str">
            <v>SOUILLAC AC</v>
          </cell>
          <cell r="K398" t="str">
            <v>SAV</v>
          </cell>
          <cell r="L398" t="str">
            <v>ATH</v>
          </cell>
          <cell r="M398" t="str">
            <v>SENIOR</v>
          </cell>
          <cell r="N398">
            <v>400</v>
          </cell>
        </row>
        <row r="399">
          <cell r="A399">
            <v>3766</v>
          </cell>
          <cell r="B399" t="str">
            <v>ROSE</v>
          </cell>
          <cell r="C399" t="str">
            <v>Alicia Klena</v>
          </cell>
          <cell r="D399" t="str">
            <v>F</v>
          </cell>
          <cell r="E399">
            <v>40746</v>
          </cell>
          <cell r="F399" t="str">
            <v>Lambie Road, Roches Noires</v>
          </cell>
          <cell r="G399">
            <v>59061053</v>
          </cell>
          <cell r="H399" t="str">
            <v>R22071109576G</v>
          </cell>
          <cell r="I399" t="str">
            <v>aliciarose@gmail.com</v>
          </cell>
          <cell r="J399" t="str">
            <v>POUDRE D'OR AC</v>
          </cell>
          <cell r="K399" t="str">
            <v>REMP</v>
          </cell>
          <cell r="L399" t="str">
            <v>ATH</v>
          </cell>
          <cell r="M399" t="str">
            <v>U16</v>
          </cell>
          <cell r="N399">
            <v>150</v>
          </cell>
        </row>
        <row r="400">
          <cell r="A400">
            <v>3767</v>
          </cell>
          <cell r="B400" t="str">
            <v>LALANDE</v>
          </cell>
          <cell r="C400" t="str">
            <v>James Smiley</v>
          </cell>
          <cell r="D400" t="str">
            <v>M</v>
          </cell>
          <cell r="E400">
            <v>39962</v>
          </cell>
          <cell r="F400" t="str">
            <v>Nhdc 04, L'Esperance Piton</v>
          </cell>
          <cell r="G400">
            <v>55101203</v>
          </cell>
          <cell r="H400" t="str">
            <v>L2905090079380</v>
          </cell>
          <cell r="I400" t="str">
            <v>smileylalande22@gmail.com</v>
          </cell>
          <cell r="J400" t="str">
            <v>POUDRE D'OR AC</v>
          </cell>
          <cell r="K400" t="str">
            <v>REMP</v>
          </cell>
          <cell r="L400" t="str">
            <v>ATH</v>
          </cell>
          <cell r="M400" t="str">
            <v>U18</v>
          </cell>
          <cell r="N400">
            <v>200</v>
          </cell>
        </row>
        <row r="401">
          <cell r="A401">
            <v>3769</v>
          </cell>
          <cell r="B401" t="str">
            <v>LEGOFF</v>
          </cell>
          <cell r="C401" t="str">
            <v>Sean Preston Tyler</v>
          </cell>
          <cell r="D401" t="str">
            <v>M</v>
          </cell>
          <cell r="E401">
            <v>39614</v>
          </cell>
          <cell r="F401" t="str">
            <v>36 Avenue De Chazal, Pllaissance, Rose Hill</v>
          </cell>
          <cell r="G401">
            <v>54537224</v>
          </cell>
          <cell r="H401">
            <v>0</v>
          </cell>
          <cell r="I401" t="str">
            <v>seanprestontyler15@gmail.com</v>
          </cell>
          <cell r="J401" t="str">
            <v>Q-BORNES PAVILLON AC</v>
          </cell>
          <cell r="K401" t="str">
            <v>QB</v>
          </cell>
          <cell r="L401" t="str">
            <v>ATH</v>
          </cell>
          <cell r="M401" t="str">
            <v>U20</v>
          </cell>
          <cell r="N401">
            <v>300</v>
          </cell>
        </row>
        <row r="402">
          <cell r="A402">
            <v>3774</v>
          </cell>
          <cell r="B402" t="str">
            <v>LAROSE</v>
          </cell>
          <cell r="C402" t="str">
            <v>Grace</v>
          </cell>
          <cell r="D402" t="str">
            <v>F</v>
          </cell>
          <cell r="E402">
            <v>40068</v>
          </cell>
          <cell r="F402" t="str">
            <v>Petit Verger Petite Riviere</v>
          </cell>
          <cell r="G402">
            <v>59164991</v>
          </cell>
          <cell r="H402">
            <v>0</v>
          </cell>
          <cell r="I402">
            <v>0</v>
          </cell>
          <cell r="J402" t="str">
            <v>ROSE HILL AC</v>
          </cell>
          <cell r="K402" t="str">
            <v>BBRH</v>
          </cell>
          <cell r="L402" t="str">
            <v>ATH</v>
          </cell>
          <cell r="M402" t="str">
            <v>U18</v>
          </cell>
          <cell r="N402">
            <v>200</v>
          </cell>
        </row>
        <row r="403">
          <cell r="A403">
            <v>3797</v>
          </cell>
          <cell r="B403" t="str">
            <v>ROSE</v>
          </cell>
          <cell r="C403" t="str">
            <v>Jean Lionel Mattéo</v>
          </cell>
          <cell r="D403" t="str">
            <v>M</v>
          </cell>
          <cell r="E403">
            <v>39247</v>
          </cell>
          <cell r="F403" t="str">
            <v>D04 Nhdc, Montagne Blanche</v>
          </cell>
          <cell r="G403">
            <v>58400223</v>
          </cell>
          <cell r="H403">
            <v>0</v>
          </cell>
          <cell r="I403">
            <v>0</v>
          </cell>
          <cell r="J403" t="str">
            <v>Q-BORNES PAVILLON AC</v>
          </cell>
          <cell r="K403" t="str">
            <v>QB</v>
          </cell>
          <cell r="L403" t="str">
            <v>ATH</v>
          </cell>
          <cell r="M403" t="str">
            <v>U20</v>
          </cell>
          <cell r="N403">
            <v>300</v>
          </cell>
        </row>
        <row r="404">
          <cell r="A404">
            <v>3816</v>
          </cell>
          <cell r="B404" t="str">
            <v>BABAJEE</v>
          </cell>
          <cell r="C404" t="str">
            <v>Rebekah Hadassa</v>
          </cell>
          <cell r="D404" t="str">
            <v>F</v>
          </cell>
          <cell r="E404">
            <v>35321</v>
          </cell>
          <cell r="F404" t="str">
            <v>38A, Avenue Des Lataniers, Morcellement St-Jean, Quatre-Bornes</v>
          </cell>
          <cell r="G404">
            <v>57746069</v>
          </cell>
          <cell r="H404" t="str">
            <v>B1309963000242.</v>
          </cell>
          <cell r="I404" t="str">
            <v>rebabajee@gmail.com</v>
          </cell>
          <cell r="J404" t="str">
            <v>P-LOUIS RACERS AC</v>
          </cell>
          <cell r="K404" t="str">
            <v>PL</v>
          </cell>
          <cell r="L404" t="str">
            <v>ATH</v>
          </cell>
          <cell r="M404" t="str">
            <v>SENIOR</v>
          </cell>
          <cell r="N404">
            <v>400</v>
          </cell>
        </row>
        <row r="405">
          <cell r="A405">
            <v>3817</v>
          </cell>
          <cell r="B405" t="str">
            <v>PAUL</v>
          </cell>
          <cell r="C405" t="str">
            <v>Kenway Nehemy</v>
          </cell>
          <cell r="D405" t="str">
            <v>M</v>
          </cell>
          <cell r="E405">
            <v>40026</v>
          </cell>
          <cell r="F405" t="str">
            <v>5 Latour Lane, Stanley, Rose Hill</v>
          </cell>
          <cell r="G405">
            <v>59789523</v>
          </cell>
          <cell r="H405">
            <v>0</v>
          </cell>
          <cell r="I405" t="str">
            <v>klkenway1401@gmail.com</v>
          </cell>
          <cell r="J405" t="str">
            <v>Q-BORNES PAVILLON AC</v>
          </cell>
          <cell r="K405" t="str">
            <v>QB</v>
          </cell>
          <cell r="L405" t="str">
            <v>ATH</v>
          </cell>
          <cell r="M405" t="str">
            <v>U18</v>
          </cell>
          <cell r="N405">
            <v>200</v>
          </cell>
        </row>
        <row r="406">
          <cell r="A406">
            <v>3819</v>
          </cell>
          <cell r="B406" t="str">
            <v>AZOR</v>
          </cell>
          <cell r="C406" t="str">
            <v>Anae</v>
          </cell>
          <cell r="D406" t="str">
            <v>F</v>
          </cell>
          <cell r="E406">
            <v>40736</v>
          </cell>
          <cell r="F406" t="str">
            <v>Trianon</v>
          </cell>
          <cell r="G406">
            <v>0</v>
          </cell>
          <cell r="H406">
            <v>0</v>
          </cell>
          <cell r="I406" t="str">
            <v xml:space="preserve"> </v>
          </cell>
          <cell r="J406" t="str">
            <v>ADONAI CANDOS AC</v>
          </cell>
          <cell r="K406" t="str">
            <v>QB</v>
          </cell>
          <cell r="L406" t="str">
            <v>ATH</v>
          </cell>
          <cell r="M406" t="str">
            <v>U16</v>
          </cell>
          <cell r="N406">
            <v>150</v>
          </cell>
        </row>
        <row r="407">
          <cell r="A407">
            <v>3822</v>
          </cell>
          <cell r="B407" t="str">
            <v>MEDARD</v>
          </cell>
          <cell r="C407" t="str">
            <v>Coralyne</v>
          </cell>
          <cell r="D407" t="str">
            <v>F</v>
          </cell>
          <cell r="E407">
            <v>41823</v>
          </cell>
          <cell r="F407" t="str">
            <v>Vacoas</v>
          </cell>
          <cell r="G407">
            <v>0</v>
          </cell>
          <cell r="H407">
            <v>0</v>
          </cell>
          <cell r="I407" t="str">
            <v xml:space="preserve"> </v>
          </cell>
          <cell r="J407" t="str">
            <v>ADONAI CANDOS AC</v>
          </cell>
          <cell r="K407" t="str">
            <v>QB</v>
          </cell>
          <cell r="L407" t="str">
            <v>ATH</v>
          </cell>
          <cell r="M407" t="str">
            <v>U14</v>
          </cell>
          <cell r="N407">
            <v>150</v>
          </cell>
        </row>
        <row r="408">
          <cell r="A408">
            <v>3829</v>
          </cell>
          <cell r="B408" t="str">
            <v xml:space="preserve">LAGAILLARDE </v>
          </cell>
          <cell r="C408" t="str">
            <v>Louis Daryl Luciano</v>
          </cell>
          <cell r="D408" t="str">
            <v>M</v>
          </cell>
          <cell r="E408" t="str">
            <v>25/09/2009</v>
          </cell>
          <cell r="F408" t="str">
            <v>Anse Jonchée</v>
          </cell>
          <cell r="G408">
            <v>0</v>
          </cell>
          <cell r="H408">
            <v>0</v>
          </cell>
          <cell r="I408">
            <v>0</v>
          </cell>
          <cell r="J408" t="str">
            <v>SOUILLAC AC</v>
          </cell>
          <cell r="K408" t="str">
            <v>SAV</v>
          </cell>
          <cell r="L408" t="str">
            <v>ATH</v>
          </cell>
          <cell r="M408" t="str">
            <v>U18</v>
          </cell>
          <cell r="N408">
            <v>200</v>
          </cell>
        </row>
        <row r="409">
          <cell r="A409">
            <v>3831</v>
          </cell>
          <cell r="B409" t="str">
            <v xml:space="preserve">FORTUNO </v>
          </cell>
          <cell r="C409" t="str">
            <v>Evangeline</v>
          </cell>
          <cell r="D409" t="str">
            <v>F</v>
          </cell>
          <cell r="E409">
            <v>40096</v>
          </cell>
          <cell r="F409" t="str">
            <v xml:space="preserve">Curepipe </v>
          </cell>
          <cell r="G409">
            <v>0</v>
          </cell>
          <cell r="H409">
            <v>0</v>
          </cell>
          <cell r="I409">
            <v>0</v>
          </cell>
          <cell r="J409" t="str">
            <v>SOUILLAC AC</v>
          </cell>
          <cell r="K409" t="str">
            <v>SAV</v>
          </cell>
          <cell r="L409" t="str">
            <v>ATH</v>
          </cell>
          <cell r="M409" t="str">
            <v>U18</v>
          </cell>
          <cell r="N409">
            <v>200</v>
          </cell>
        </row>
        <row r="410">
          <cell r="A410">
            <v>3834</v>
          </cell>
          <cell r="B410" t="str">
            <v>SIMON</v>
          </cell>
          <cell r="C410" t="str">
            <v>Ezéchiel</v>
          </cell>
          <cell r="D410" t="str">
            <v>M</v>
          </cell>
          <cell r="E410" t="str">
            <v>13/03/2007</v>
          </cell>
          <cell r="F410" t="str">
            <v xml:space="preserve">Souillac </v>
          </cell>
          <cell r="G410">
            <v>58493167</v>
          </cell>
          <cell r="H410">
            <v>0</v>
          </cell>
          <cell r="I410">
            <v>0</v>
          </cell>
          <cell r="J410" t="str">
            <v>SOUILLAC AC</v>
          </cell>
          <cell r="K410" t="str">
            <v>SAV</v>
          </cell>
          <cell r="L410" t="str">
            <v>ATH</v>
          </cell>
          <cell r="M410" t="str">
            <v>U20</v>
          </cell>
          <cell r="N410">
            <v>300</v>
          </cell>
        </row>
        <row r="411">
          <cell r="A411">
            <v>3840</v>
          </cell>
          <cell r="B411" t="str">
            <v>NARAIN</v>
          </cell>
          <cell r="C411" t="str">
            <v>Vikash</v>
          </cell>
          <cell r="D411" t="str">
            <v>M</v>
          </cell>
          <cell r="E411">
            <v>31138</v>
          </cell>
          <cell r="F411" t="str">
            <v>Camp Letchis Bambous</v>
          </cell>
          <cell r="G411">
            <v>57718277</v>
          </cell>
          <cell r="H411" t="str">
            <v>N0104853400369</v>
          </cell>
          <cell r="I411">
            <v>0</v>
          </cell>
          <cell r="J411" t="str">
            <v>P-LOUIS RACERS AC</v>
          </cell>
          <cell r="K411" t="str">
            <v>PL</v>
          </cell>
          <cell r="L411" t="str">
            <v>ATH</v>
          </cell>
          <cell r="M411" t="str">
            <v>MASTERS</v>
          </cell>
          <cell r="N411">
            <v>600</v>
          </cell>
        </row>
        <row r="412">
          <cell r="A412">
            <v>3841</v>
          </cell>
          <cell r="B412" t="str">
            <v>REESAUL</v>
          </cell>
          <cell r="C412" t="str">
            <v>Keshi</v>
          </cell>
          <cell r="D412" t="str">
            <v>F</v>
          </cell>
          <cell r="E412">
            <v>40644</v>
          </cell>
          <cell r="F412" t="str">
            <v>Reservoir Road, Camp Fauquereaux, Phoenix</v>
          </cell>
          <cell r="G412">
            <v>57500941</v>
          </cell>
          <cell r="H412">
            <v>0</v>
          </cell>
          <cell r="I412">
            <v>0</v>
          </cell>
          <cell r="J412" t="str">
            <v>Q-BORNES PAVILLON AC</v>
          </cell>
          <cell r="K412" t="str">
            <v>QB</v>
          </cell>
          <cell r="L412" t="str">
            <v>ATH</v>
          </cell>
          <cell r="M412" t="str">
            <v>U16</v>
          </cell>
          <cell r="N412">
            <v>150</v>
          </cell>
        </row>
        <row r="413">
          <cell r="A413">
            <v>3842</v>
          </cell>
          <cell r="B413" t="str">
            <v>LOUIS</v>
          </cell>
          <cell r="C413" t="str">
            <v>Emmanuel</v>
          </cell>
          <cell r="D413" t="str">
            <v>M</v>
          </cell>
          <cell r="E413">
            <v>40277</v>
          </cell>
          <cell r="F413" t="str">
            <v xml:space="preserve"> Ave.Dignité R.Kennedy Q-Bornes</v>
          </cell>
          <cell r="G413">
            <v>59487057</v>
          </cell>
          <cell r="H413" t="str">
            <v>L0904100052373</v>
          </cell>
          <cell r="I413" t="str">
            <v>baptisteclaudine@yahoo.com</v>
          </cell>
          <cell r="J413" t="str">
            <v>RISING PHOENIX AC</v>
          </cell>
          <cell r="K413" t="str">
            <v>VCPH</v>
          </cell>
          <cell r="L413" t="str">
            <v>ATH</v>
          </cell>
          <cell r="M413" t="str">
            <v>U18</v>
          </cell>
          <cell r="N413">
            <v>200</v>
          </cell>
        </row>
        <row r="414">
          <cell r="A414">
            <v>3843</v>
          </cell>
          <cell r="B414" t="str">
            <v>TUYAU</v>
          </cell>
          <cell r="C414" t="str">
            <v>Tyron</v>
          </cell>
          <cell r="D414" t="str">
            <v>M</v>
          </cell>
          <cell r="E414">
            <v>42633</v>
          </cell>
          <cell r="F414" t="str">
            <v>St.Paul</v>
          </cell>
          <cell r="G414">
            <v>58329940</v>
          </cell>
          <cell r="H414">
            <v>0</v>
          </cell>
          <cell r="I414" t="str">
            <v>baptisteclaudine@yahoo.com</v>
          </cell>
          <cell r="J414" t="str">
            <v>RISING PHOENIX AC</v>
          </cell>
          <cell r="K414" t="str">
            <v>VCPH</v>
          </cell>
          <cell r="L414" t="str">
            <v>ATH</v>
          </cell>
          <cell r="M414" t="str">
            <v>U12</v>
          </cell>
          <cell r="N414">
            <v>100</v>
          </cell>
        </row>
        <row r="415">
          <cell r="A415">
            <v>3844</v>
          </cell>
          <cell r="B415" t="str">
            <v>HUET</v>
          </cell>
          <cell r="C415" t="str">
            <v>Soul</v>
          </cell>
          <cell r="D415" t="str">
            <v>M</v>
          </cell>
          <cell r="E415">
            <v>41678</v>
          </cell>
          <cell r="F415" t="str">
            <v>Flic En Flac</v>
          </cell>
          <cell r="G415">
            <v>54924024</v>
          </cell>
          <cell r="H415">
            <v>0</v>
          </cell>
          <cell r="I415" t="str">
            <v>baptisteclaudine@yahoo.com</v>
          </cell>
          <cell r="J415" t="str">
            <v>RISING PHOENIX AC</v>
          </cell>
          <cell r="K415" t="str">
            <v>VCPH</v>
          </cell>
          <cell r="L415" t="str">
            <v>ATH</v>
          </cell>
          <cell r="M415" t="str">
            <v>U14</v>
          </cell>
          <cell r="N415">
            <v>150</v>
          </cell>
        </row>
        <row r="416">
          <cell r="A416">
            <v>3845</v>
          </cell>
          <cell r="B416" t="str">
            <v>HUET</v>
          </cell>
          <cell r="C416" t="str">
            <v>Zion</v>
          </cell>
          <cell r="D416" t="str">
            <v>M</v>
          </cell>
          <cell r="E416">
            <v>40933</v>
          </cell>
          <cell r="F416" t="str">
            <v>Flic En Flac</v>
          </cell>
          <cell r="G416">
            <v>54924024</v>
          </cell>
          <cell r="H416">
            <v>0</v>
          </cell>
          <cell r="I416" t="str">
            <v>baptisteclaudine@yahoo.com</v>
          </cell>
          <cell r="J416" t="str">
            <v>RISING PHOENIX AC</v>
          </cell>
          <cell r="K416" t="str">
            <v>VCPH</v>
          </cell>
          <cell r="L416" t="str">
            <v>ATH</v>
          </cell>
          <cell r="M416" t="str">
            <v>U16</v>
          </cell>
          <cell r="N416">
            <v>150</v>
          </cell>
        </row>
        <row r="417">
          <cell r="A417">
            <v>3848</v>
          </cell>
          <cell r="B417" t="str">
            <v>BELLEPEAU</v>
          </cell>
          <cell r="C417" t="str">
            <v>Marie Acélya</v>
          </cell>
          <cell r="D417" t="str">
            <v>F</v>
          </cell>
          <cell r="E417">
            <v>42289</v>
          </cell>
          <cell r="F417" t="str">
            <v xml:space="preserve">Pointe Aux Piment </v>
          </cell>
          <cell r="G417">
            <v>54856841</v>
          </cell>
          <cell r="H417">
            <v>0</v>
          </cell>
          <cell r="I417" t="str">
            <v xml:space="preserve">lehochetac@gmail.com </v>
          </cell>
          <cell r="J417" t="str">
            <v>LE HOCHET AC</v>
          </cell>
          <cell r="K417" t="str">
            <v>PAMP</v>
          </cell>
          <cell r="L417" t="str">
            <v>ATH</v>
          </cell>
          <cell r="M417" t="str">
            <v>U12</v>
          </cell>
          <cell r="N417">
            <v>100</v>
          </cell>
        </row>
        <row r="418">
          <cell r="A418">
            <v>3850</v>
          </cell>
          <cell r="B418" t="str">
            <v xml:space="preserve">PARISIENNE </v>
          </cell>
          <cell r="C418" t="str">
            <v>Neal</v>
          </cell>
          <cell r="D418" t="str">
            <v>M</v>
          </cell>
          <cell r="E418">
            <v>41868</v>
          </cell>
          <cell r="F418" t="str">
            <v xml:space="preserve">La Fontaine 23 Reega Lane Le Hochet </v>
          </cell>
          <cell r="G418">
            <v>57759799</v>
          </cell>
          <cell r="H418">
            <v>0</v>
          </cell>
          <cell r="I418" t="str">
            <v xml:space="preserve">lehochetac@gmail.com </v>
          </cell>
          <cell r="J418" t="str">
            <v>LE HOCHET AC</v>
          </cell>
          <cell r="K418" t="str">
            <v>PAMP</v>
          </cell>
          <cell r="L418" t="str">
            <v>ATH</v>
          </cell>
          <cell r="M418" t="str">
            <v>U14</v>
          </cell>
          <cell r="N418">
            <v>150</v>
          </cell>
        </row>
        <row r="419">
          <cell r="A419">
            <v>3851</v>
          </cell>
          <cell r="B419" t="str">
            <v xml:space="preserve">PARISIENNE </v>
          </cell>
          <cell r="C419" t="str">
            <v>Jarel</v>
          </cell>
          <cell r="D419" t="str">
            <v>M</v>
          </cell>
          <cell r="E419">
            <v>41868</v>
          </cell>
          <cell r="F419" t="str">
            <v xml:space="preserve">La Fontaine 23 Reega Lane Le Hochet </v>
          </cell>
          <cell r="G419">
            <v>57759799</v>
          </cell>
          <cell r="H419">
            <v>0</v>
          </cell>
          <cell r="I419" t="str">
            <v xml:space="preserve">lehochetac@gmail.com </v>
          </cell>
          <cell r="J419" t="str">
            <v>LE HOCHET AC</v>
          </cell>
          <cell r="K419" t="str">
            <v>PAMP</v>
          </cell>
          <cell r="L419" t="str">
            <v>ATH</v>
          </cell>
          <cell r="M419" t="str">
            <v>U14</v>
          </cell>
          <cell r="N419">
            <v>150</v>
          </cell>
        </row>
        <row r="420">
          <cell r="A420">
            <v>3852</v>
          </cell>
          <cell r="B420" t="str">
            <v>TANNER</v>
          </cell>
          <cell r="C420" t="str">
            <v>Lynnsha</v>
          </cell>
          <cell r="D420" t="str">
            <v>F</v>
          </cell>
          <cell r="E420">
            <v>41283</v>
          </cell>
          <cell r="F420" t="str">
            <v>Triolet</v>
          </cell>
          <cell r="G420">
            <v>58472691</v>
          </cell>
          <cell r="H420">
            <v>0</v>
          </cell>
          <cell r="I420" t="str">
            <v xml:space="preserve">lehochetac@gmail.com </v>
          </cell>
          <cell r="J420" t="str">
            <v>LE HOCHET AC</v>
          </cell>
          <cell r="K420" t="str">
            <v>PAMP</v>
          </cell>
          <cell r="L420" t="str">
            <v>ATH</v>
          </cell>
          <cell r="M420" t="str">
            <v>U14</v>
          </cell>
          <cell r="N420">
            <v>150</v>
          </cell>
        </row>
        <row r="421">
          <cell r="A421">
            <v>3884</v>
          </cell>
          <cell r="B421" t="str">
            <v>DOOKHOO</v>
          </cell>
          <cell r="C421" t="str">
            <v>Ilyan Adriel</v>
          </cell>
          <cell r="D421" t="str">
            <v>M</v>
          </cell>
          <cell r="E421">
            <v>43726</v>
          </cell>
          <cell r="F421" t="str">
            <v>Pont Bruniquel, Baie Du Tombeau</v>
          </cell>
          <cell r="G421">
            <v>0</v>
          </cell>
          <cell r="H421">
            <v>0</v>
          </cell>
          <cell r="I421">
            <v>0</v>
          </cell>
          <cell r="J421" t="str">
            <v>P-LOUIS RACERS AC</v>
          </cell>
          <cell r="K421" t="str">
            <v>PL</v>
          </cell>
          <cell r="L421" t="str">
            <v>ATH</v>
          </cell>
          <cell r="M421" t="str">
            <v>U10</v>
          </cell>
          <cell r="N421">
            <v>100</v>
          </cell>
        </row>
        <row r="422">
          <cell r="A422">
            <v>3896</v>
          </cell>
          <cell r="B422" t="str">
            <v>D'EAU</v>
          </cell>
          <cell r="C422" t="str">
            <v>Francaniel</v>
          </cell>
          <cell r="D422" t="str">
            <v>F</v>
          </cell>
          <cell r="E422">
            <v>39927</v>
          </cell>
          <cell r="F422" t="str">
            <v>Camp Buvette, Les Casernes,Curepipe</v>
          </cell>
          <cell r="G422">
            <v>58465794</v>
          </cell>
          <cell r="H422">
            <v>0</v>
          </cell>
          <cell r="I422">
            <v>0</v>
          </cell>
          <cell r="J422" t="str">
            <v>CUREPIPE HARLEM AC</v>
          </cell>
          <cell r="K422" t="str">
            <v>CPE</v>
          </cell>
          <cell r="L422" t="str">
            <v>ATH</v>
          </cell>
          <cell r="M422" t="str">
            <v>U18</v>
          </cell>
          <cell r="N422">
            <v>200</v>
          </cell>
        </row>
        <row r="423">
          <cell r="A423">
            <v>3897</v>
          </cell>
          <cell r="B423" t="str">
            <v>ATHANAS</v>
          </cell>
          <cell r="C423" t="str">
            <v>Theronn</v>
          </cell>
          <cell r="D423" t="str">
            <v>M</v>
          </cell>
          <cell r="E423">
            <v>40630</v>
          </cell>
          <cell r="F423" t="str">
            <v>Rue Bougainvilles Curepipe Road</v>
          </cell>
          <cell r="G423">
            <v>54785156</v>
          </cell>
          <cell r="H423">
            <v>0</v>
          </cell>
          <cell r="I423">
            <v>0</v>
          </cell>
          <cell r="J423" t="str">
            <v>CUREPIPE HARLEM AC</v>
          </cell>
          <cell r="K423" t="str">
            <v>CPE</v>
          </cell>
          <cell r="L423" t="str">
            <v>ATH</v>
          </cell>
          <cell r="M423" t="str">
            <v>U16</v>
          </cell>
          <cell r="N423">
            <v>150</v>
          </cell>
        </row>
        <row r="424">
          <cell r="A424">
            <v>3912</v>
          </cell>
          <cell r="B424" t="str">
            <v>TOULET</v>
          </cell>
          <cell r="C424" t="str">
            <v>Adrien Xavier</v>
          </cell>
          <cell r="D424" t="str">
            <v>M</v>
          </cell>
          <cell r="E424">
            <v>38969</v>
          </cell>
          <cell r="F424" t="str">
            <v>Saint Antoine Goodlands</v>
          </cell>
          <cell r="G424">
            <v>59325263</v>
          </cell>
          <cell r="H424" t="str">
            <v>T090906013091C</v>
          </cell>
          <cell r="I424" t="str">
            <v>adrientoulet09@gmail.com</v>
          </cell>
          <cell r="J424" t="str">
            <v>P-LOUIS RACERS AC</v>
          </cell>
          <cell r="K424" t="str">
            <v>PL</v>
          </cell>
          <cell r="L424" t="str">
            <v>ATH</v>
          </cell>
          <cell r="M424" t="str">
            <v>SENIOR</v>
          </cell>
          <cell r="N424">
            <v>400</v>
          </cell>
        </row>
        <row r="425">
          <cell r="A425">
            <v>3913</v>
          </cell>
          <cell r="B425" t="str">
            <v>SEENEEVASSEN</v>
          </cell>
          <cell r="C425" t="str">
            <v>Marvin K.</v>
          </cell>
          <cell r="D425" t="str">
            <v>M</v>
          </cell>
          <cell r="E425">
            <v>41274</v>
          </cell>
          <cell r="F425" t="str">
            <v>A5 Ave Victoria Cite Lacaverne</v>
          </cell>
          <cell r="G425">
            <v>59264642</v>
          </cell>
          <cell r="H425" t="str">
            <v>S3101120017420</v>
          </cell>
          <cell r="I425">
            <v>0</v>
          </cell>
          <cell r="J425" t="str">
            <v>LA CAVERNE AC</v>
          </cell>
          <cell r="K425" t="str">
            <v>VCPH</v>
          </cell>
          <cell r="L425" t="str">
            <v>ATH</v>
          </cell>
          <cell r="M425" t="str">
            <v>U16</v>
          </cell>
          <cell r="N425">
            <v>150</v>
          </cell>
        </row>
        <row r="426">
          <cell r="A426">
            <v>3914</v>
          </cell>
          <cell r="B426" t="str">
            <v>SEENEEVASSEN</v>
          </cell>
          <cell r="C426" t="str">
            <v>Keshinee</v>
          </cell>
          <cell r="D426" t="str">
            <v>F</v>
          </cell>
          <cell r="E426">
            <v>41336</v>
          </cell>
          <cell r="F426" t="str">
            <v>A5 Ave Victoria Cite Lacaverne</v>
          </cell>
          <cell r="G426">
            <v>59264642</v>
          </cell>
          <cell r="H426" t="str">
            <v>S0303130029015</v>
          </cell>
          <cell r="I426">
            <v>0</v>
          </cell>
          <cell r="J426" t="str">
            <v>LA CAVERNE AC</v>
          </cell>
          <cell r="K426" t="str">
            <v>VCPH</v>
          </cell>
          <cell r="L426" t="str">
            <v>ATH</v>
          </cell>
          <cell r="M426" t="str">
            <v>U14</v>
          </cell>
          <cell r="N426">
            <v>150</v>
          </cell>
        </row>
        <row r="427">
          <cell r="A427">
            <v>3942</v>
          </cell>
          <cell r="B427" t="str">
            <v>EDOUARD</v>
          </cell>
          <cell r="C427" t="str">
            <v>Enoc</v>
          </cell>
          <cell r="D427" t="str">
            <v>M</v>
          </cell>
          <cell r="E427">
            <v>40933</v>
          </cell>
          <cell r="F427" t="str">
            <v>44 Deboucher, Roche Bois</v>
          </cell>
          <cell r="G427">
            <v>1</v>
          </cell>
          <cell r="H427">
            <v>0</v>
          </cell>
          <cell r="I427">
            <v>0</v>
          </cell>
          <cell r="J427" t="str">
            <v>BLACK RIVER STAR AC</v>
          </cell>
          <cell r="K427" t="str">
            <v>BR</v>
          </cell>
          <cell r="L427" t="str">
            <v>ATH</v>
          </cell>
          <cell r="M427" t="str">
            <v>U16</v>
          </cell>
          <cell r="N427">
            <v>150</v>
          </cell>
        </row>
        <row r="428">
          <cell r="A428">
            <v>3966</v>
          </cell>
          <cell r="B428" t="str">
            <v>ZUFFOUR</v>
          </cell>
          <cell r="C428" t="str">
            <v>Olivia</v>
          </cell>
          <cell r="D428" t="str">
            <v>F</v>
          </cell>
          <cell r="E428">
            <v>41024</v>
          </cell>
          <cell r="F428" t="str">
            <v>0</v>
          </cell>
          <cell r="G428">
            <v>57407694</v>
          </cell>
          <cell r="H428">
            <v>0</v>
          </cell>
          <cell r="I428" t="str">
            <v>ozuffour"gmail.com</v>
          </cell>
          <cell r="J428" t="str">
            <v>Q-BORNES PAVILLON AC</v>
          </cell>
          <cell r="K428" t="str">
            <v>QB</v>
          </cell>
          <cell r="L428" t="str">
            <v>ATH</v>
          </cell>
          <cell r="M428" t="str">
            <v>U16</v>
          </cell>
          <cell r="N428">
            <v>150</v>
          </cell>
        </row>
        <row r="429">
          <cell r="A429">
            <v>3967</v>
          </cell>
          <cell r="B429" t="str">
            <v>LIU TZE CHUNG</v>
          </cell>
          <cell r="C429" t="str">
            <v>Marine Rachel</v>
          </cell>
          <cell r="D429" t="str">
            <v>F</v>
          </cell>
          <cell r="E429">
            <v>41035</v>
          </cell>
          <cell r="F429" t="str">
            <v>134 St Paul'S Road, La Caverne, Vacoas</v>
          </cell>
          <cell r="G429">
            <v>0</v>
          </cell>
          <cell r="H429">
            <v>0</v>
          </cell>
          <cell r="I429" t="str">
            <v>srunghen1974@yahoo.com</v>
          </cell>
          <cell r="J429" t="str">
            <v>Q-BORNES PAVILLON AC</v>
          </cell>
          <cell r="K429" t="str">
            <v>QB</v>
          </cell>
          <cell r="L429" t="str">
            <v>ATH</v>
          </cell>
          <cell r="M429" t="str">
            <v>U16</v>
          </cell>
          <cell r="N429">
            <v>150</v>
          </cell>
        </row>
        <row r="430">
          <cell r="A430">
            <v>3974</v>
          </cell>
          <cell r="B430" t="str">
            <v>RAMCHURN</v>
          </cell>
          <cell r="C430" t="str">
            <v>Jean Patrick Berty</v>
          </cell>
          <cell r="D430" t="str">
            <v>M</v>
          </cell>
          <cell r="E430">
            <v>23568</v>
          </cell>
          <cell r="F430" t="str">
            <v xml:space="preserve">Rue Dr. Manilall Le Hochet  Terre Rouge </v>
          </cell>
          <cell r="G430">
            <v>57790168</v>
          </cell>
          <cell r="H430" t="str">
            <v>R1007640701148</v>
          </cell>
          <cell r="I430" t="str">
            <v>patrick.ramchurn@axcess.mu</v>
          </cell>
          <cell r="J430" t="str">
            <v>LE HOCHET AC</v>
          </cell>
          <cell r="K430" t="str">
            <v>PAMP</v>
          </cell>
          <cell r="L430" t="str">
            <v>ATH</v>
          </cell>
          <cell r="M430" t="str">
            <v>MASTERS</v>
          </cell>
          <cell r="N430">
            <v>600</v>
          </cell>
        </row>
        <row r="431">
          <cell r="A431">
            <v>3976</v>
          </cell>
          <cell r="B431" t="str">
            <v>MARGUERITE</v>
          </cell>
          <cell r="C431" t="str">
            <v>D.Wayde</v>
          </cell>
          <cell r="D431" t="str">
            <v>M</v>
          </cell>
          <cell r="E431">
            <v>41049</v>
          </cell>
          <cell r="F431" t="str">
            <v>Roma Lane Riche Terre</v>
          </cell>
          <cell r="G431">
            <v>58400799</v>
          </cell>
          <cell r="H431">
            <v>0</v>
          </cell>
          <cell r="I431" t="str">
            <v xml:space="preserve">lehochetac@gmail.com </v>
          </cell>
          <cell r="J431" t="str">
            <v>LE HOCHET AC</v>
          </cell>
          <cell r="K431" t="str">
            <v>PAMP</v>
          </cell>
          <cell r="L431" t="str">
            <v>ATH</v>
          </cell>
          <cell r="M431" t="str">
            <v>U16</v>
          </cell>
          <cell r="N431">
            <v>150</v>
          </cell>
        </row>
        <row r="432">
          <cell r="A432">
            <v>3977</v>
          </cell>
          <cell r="B432" t="str">
            <v>GOOLAMSING</v>
          </cell>
          <cell r="C432" t="str">
            <v>Izaura Serena</v>
          </cell>
          <cell r="D432" t="str">
            <v>F</v>
          </cell>
          <cell r="E432">
            <v>38891</v>
          </cell>
          <cell r="F432" t="str">
            <v>Kensington, Petit Verger, Pte Aux Sables</v>
          </cell>
          <cell r="G432">
            <v>1</v>
          </cell>
          <cell r="H432">
            <v>0</v>
          </cell>
          <cell r="I432">
            <v>0</v>
          </cell>
          <cell r="J432" t="str">
            <v>BLACK RIVER STAR AC</v>
          </cell>
          <cell r="K432" t="str">
            <v>BR</v>
          </cell>
          <cell r="L432" t="str">
            <v>ATH</v>
          </cell>
          <cell r="M432" t="str">
            <v>SENIOR</v>
          </cell>
          <cell r="N432">
            <v>400</v>
          </cell>
        </row>
        <row r="433">
          <cell r="A433">
            <v>4003</v>
          </cell>
          <cell r="B433" t="str">
            <v>JEEBUN</v>
          </cell>
          <cell r="C433" t="str">
            <v>Abhinav</v>
          </cell>
          <cell r="D433" t="str">
            <v>M</v>
          </cell>
          <cell r="E433">
            <v>41459</v>
          </cell>
          <cell r="F433" t="str">
            <v>Mahatma Gandi Street, Riviere Des Creoles</v>
          </cell>
          <cell r="G433">
            <v>57942217</v>
          </cell>
          <cell r="H433">
            <v>0</v>
          </cell>
          <cell r="I433">
            <v>0</v>
          </cell>
          <cell r="J433" t="str">
            <v>RIVIÈRE DES CRÉOLES SOUTHERN LIONS AC</v>
          </cell>
          <cell r="K433" t="str">
            <v>GP</v>
          </cell>
          <cell r="L433" t="str">
            <v>ATH</v>
          </cell>
          <cell r="M433" t="str">
            <v>U14</v>
          </cell>
          <cell r="N433">
            <v>150</v>
          </cell>
        </row>
        <row r="434">
          <cell r="A434">
            <v>4005</v>
          </cell>
          <cell r="B434" t="str">
            <v>SOOKUN</v>
          </cell>
          <cell r="C434" t="str">
            <v>Daksh</v>
          </cell>
          <cell r="D434" t="str">
            <v>M</v>
          </cell>
          <cell r="E434">
            <v>37312</v>
          </cell>
          <cell r="F434" t="str">
            <v>Mon Gout, Pamplemousses</v>
          </cell>
          <cell r="G434">
            <v>58154384</v>
          </cell>
          <cell r="H434">
            <v>0</v>
          </cell>
          <cell r="I434" t="str">
            <v xml:space="preserve">rohansookun702@gmail.com </v>
          </cell>
          <cell r="J434" t="str">
            <v>POUDRE D'OR AC</v>
          </cell>
          <cell r="K434" t="str">
            <v>REMP</v>
          </cell>
          <cell r="L434" t="str">
            <v>ATH</v>
          </cell>
          <cell r="M434" t="str">
            <v>SENIOR</v>
          </cell>
          <cell r="N434">
            <v>400</v>
          </cell>
        </row>
        <row r="435">
          <cell r="A435">
            <v>4006</v>
          </cell>
          <cell r="B435" t="str">
            <v>ETIENNETTE</v>
          </cell>
          <cell r="C435" t="str">
            <v>Stéphen Grégory</v>
          </cell>
          <cell r="D435" t="str">
            <v>M</v>
          </cell>
          <cell r="E435">
            <v>39504</v>
          </cell>
          <cell r="F435" t="str">
            <v>Dr Bour Lane No1 Forest Side Curepipe</v>
          </cell>
          <cell r="G435">
            <v>57143313</v>
          </cell>
          <cell r="H435" t="str">
            <v>E2602080027179</v>
          </cell>
          <cell r="I435" t="str">
            <v>fraeti17@gmail.com</v>
          </cell>
          <cell r="J435" t="str">
            <v>P-LOUIS RACERS AC</v>
          </cell>
          <cell r="K435" t="str">
            <v>PL</v>
          </cell>
          <cell r="L435" t="str">
            <v>ATH</v>
          </cell>
          <cell r="M435" t="str">
            <v>U20</v>
          </cell>
          <cell r="N435">
            <v>300</v>
          </cell>
        </row>
        <row r="436">
          <cell r="A436">
            <v>4037</v>
          </cell>
          <cell r="B436" t="str">
            <v>HERMINETTE</v>
          </cell>
          <cell r="C436" t="str">
            <v>Irma</v>
          </cell>
          <cell r="D436" t="str">
            <v>F</v>
          </cell>
          <cell r="E436">
            <v>41160</v>
          </cell>
          <cell r="F436" t="str">
            <v>Ave Freddy Camp Le Vieux</v>
          </cell>
          <cell r="G436">
            <v>57972084</v>
          </cell>
          <cell r="H436">
            <v>0</v>
          </cell>
          <cell r="I436">
            <v>0</v>
          </cell>
          <cell r="J436" t="str">
            <v>ROSE HILL AC</v>
          </cell>
          <cell r="K436" t="str">
            <v>BBRH</v>
          </cell>
          <cell r="L436" t="str">
            <v>ATH</v>
          </cell>
          <cell r="M436" t="str">
            <v>U16</v>
          </cell>
          <cell r="N436">
            <v>150</v>
          </cell>
        </row>
        <row r="437">
          <cell r="A437">
            <v>4047</v>
          </cell>
          <cell r="B437" t="str">
            <v>LEONIDE</v>
          </cell>
          <cell r="C437" t="str">
            <v>Samuel Julien</v>
          </cell>
          <cell r="D437" t="str">
            <v>M</v>
          </cell>
          <cell r="E437">
            <v>40266</v>
          </cell>
          <cell r="F437" t="str">
            <v>28, Ave. Abercrombie, Ste Croix</v>
          </cell>
          <cell r="G437">
            <v>0</v>
          </cell>
          <cell r="H437">
            <v>0</v>
          </cell>
          <cell r="I437">
            <v>0</v>
          </cell>
          <cell r="J437" t="str">
            <v>P-LOUIS RACERS AC</v>
          </cell>
          <cell r="K437" t="str">
            <v>PL</v>
          </cell>
          <cell r="L437" t="str">
            <v>ATH</v>
          </cell>
          <cell r="M437" t="str">
            <v>U18</v>
          </cell>
          <cell r="N437">
            <v>200</v>
          </cell>
        </row>
        <row r="438">
          <cell r="A438">
            <v>4056</v>
          </cell>
          <cell r="B438" t="str">
            <v>CHAVRY</v>
          </cell>
          <cell r="C438" t="str">
            <v>Mayesha Selena</v>
          </cell>
          <cell r="D438" t="str">
            <v>F</v>
          </cell>
          <cell r="E438">
            <v>41202</v>
          </cell>
          <cell r="F438" t="str">
            <v>Rue Fregate, Cite Briquetterie</v>
          </cell>
          <cell r="G438">
            <v>0</v>
          </cell>
          <cell r="H438">
            <v>0</v>
          </cell>
          <cell r="I438">
            <v>0</v>
          </cell>
          <cell r="J438" t="str">
            <v>P-LOUIS RACERS AC</v>
          </cell>
          <cell r="K438" t="str">
            <v>PL</v>
          </cell>
          <cell r="L438" t="str">
            <v>ATH</v>
          </cell>
          <cell r="M438" t="str">
            <v>U16</v>
          </cell>
          <cell r="N438">
            <v>150</v>
          </cell>
        </row>
        <row r="439">
          <cell r="A439">
            <v>4058</v>
          </cell>
          <cell r="B439" t="str">
            <v>LEBRASSE</v>
          </cell>
          <cell r="C439" t="str">
            <v>Marusha</v>
          </cell>
          <cell r="D439" t="str">
            <v>F</v>
          </cell>
          <cell r="E439">
            <v>41147</v>
          </cell>
          <cell r="F439" t="str">
            <v>Rue Fregate, Cite Briquetterie</v>
          </cell>
          <cell r="G439">
            <v>0</v>
          </cell>
          <cell r="H439">
            <v>0</v>
          </cell>
          <cell r="I439">
            <v>0</v>
          </cell>
          <cell r="J439" t="str">
            <v>P-LOUIS RACERS AC</v>
          </cell>
          <cell r="K439" t="str">
            <v>PL</v>
          </cell>
          <cell r="L439" t="str">
            <v>ATH</v>
          </cell>
          <cell r="M439" t="str">
            <v>U16</v>
          </cell>
          <cell r="N439">
            <v>150</v>
          </cell>
        </row>
        <row r="440">
          <cell r="A440">
            <v>4063</v>
          </cell>
          <cell r="B440" t="str">
            <v>MALBROOK</v>
          </cell>
          <cell r="C440" t="str">
            <v>Miguel</v>
          </cell>
          <cell r="D440" t="str">
            <v>M</v>
          </cell>
          <cell r="E440">
            <v>44088</v>
          </cell>
          <cell r="F440" t="str">
            <v>Lecornu, Ste Croix</v>
          </cell>
          <cell r="G440">
            <v>0</v>
          </cell>
          <cell r="H440">
            <v>0</v>
          </cell>
          <cell r="I440">
            <v>0</v>
          </cell>
          <cell r="J440" t="str">
            <v>P-LOUIS RACERS AC</v>
          </cell>
          <cell r="K440" t="str">
            <v>PL</v>
          </cell>
          <cell r="L440" t="str">
            <v>ATH</v>
          </cell>
          <cell r="M440" t="str">
            <v>U10</v>
          </cell>
          <cell r="N440">
            <v>100</v>
          </cell>
        </row>
        <row r="441">
          <cell r="A441">
            <v>4064</v>
          </cell>
          <cell r="B441" t="str">
            <v xml:space="preserve">ANTOINETTE </v>
          </cell>
          <cell r="C441" t="str">
            <v>Gino</v>
          </cell>
          <cell r="D441" t="str">
            <v>M</v>
          </cell>
          <cell r="E441">
            <v>28677</v>
          </cell>
          <cell r="F441" t="str">
            <v>Swallow Bird Lane Morc Tara T.Rouge</v>
          </cell>
          <cell r="G441">
            <v>0</v>
          </cell>
          <cell r="H441" t="str">
            <v>A060778461494F</v>
          </cell>
          <cell r="I441" t="str">
            <v xml:space="preserve">lehochetac@gmail.com </v>
          </cell>
          <cell r="J441" t="str">
            <v>LE HOCHET AC</v>
          </cell>
          <cell r="K441" t="str">
            <v>PAMP</v>
          </cell>
          <cell r="L441" t="str">
            <v>ATH</v>
          </cell>
          <cell r="M441" t="str">
            <v>MASTERS</v>
          </cell>
          <cell r="N441">
            <v>600</v>
          </cell>
        </row>
        <row r="442">
          <cell r="A442">
            <v>4068</v>
          </cell>
          <cell r="B442" t="str">
            <v>OLIVIA</v>
          </cell>
          <cell r="C442" t="str">
            <v>Elano</v>
          </cell>
          <cell r="D442" t="str">
            <v>M</v>
          </cell>
          <cell r="E442">
            <v>40498</v>
          </cell>
          <cell r="F442" t="str">
            <v xml:space="preserve">Morc Goolamally Le Hochet T.Rouge </v>
          </cell>
          <cell r="G442">
            <v>58225261</v>
          </cell>
          <cell r="H442">
            <v>0</v>
          </cell>
          <cell r="I442" t="str">
            <v xml:space="preserve">lehochetac@gmail.com </v>
          </cell>
          <cell r="J442" t="str">
            <v>LE HOCHET AC</v>
          </cell>
          <cell r="K442" t="str">
            <v>PAMP</v>
          </cell>
          <cell r="L442" t="str">
            <v>ATH</v>
          </cell>
          <cell r="M442" t="str">
            <v>U18</v>
          </cell>
          <cell r="N442">
            <v>200</v>
          </cell>
        </row>
        <row r="443">
          <cell r="A443">
            <v>4079</v>
          </cell>
          <cell r="B443" t="str">
            <v>MANUEL</v>
          </cell>
          <cell r="C443" t="str">
            <v>Dangel Isaac Aiden Daimon</v>
          </cell>
          <cell r="D443" t="str">
            <v>M</v>
          </cell>
          <cell r="E443">
            <v>41592</v>
          </cell>
          <cell r="F443" t="str">
            <v>Peeroo Lane Camp De Masque</v>
          </cell>
          <cell r="G443">
            <v>59348687</v>
          </cell>
          <cell r="H443">
            <v>0</v>
          </cell>
          <cell r="I443" t="str">
            <v>dangelmanuel14@gmai;.com</v>
          </cell>
          <cell r="J443" t="str">
            <v>Q-BORNES PAVILLON AC</v>
          </cell>
          <cell r="K443" t="str">
            <v>QB</v>
          </cell>
          <cell r="L443" t="str">
            <v>ATH</v>
          </cell>
          <cell r="M443" t="str">
            <v>U14</v>
          </cell>
          <cell r="N443">
            <v>150</v>
          </cell>
        </row>
        <row r="444">
          <cell r="A444">
            <v>4086</v>
          </cell>
          <cell r="B444" t="str">
            <v>LABICHE</v>
          </cell>
          <cell r="C444" t="str">
            <v>Elina</v>
          </cell>
          <cell r="D444" t="str">
            <v>F</v>
          </cell>
          <cell r="E444">
            <v>42091</v>
          </cell>
          <cell r="F444" t="str">
            <v>19A Residence Anoska 16Eme Mille</v>
          </cell>
          <cell r="G444">
            <v>57100115</v>
          </cell>
          <cell r="H444">
            <v>0</v>
          </cell>
          <cell r="I444">
            <v>0</v>
          </cell>
          <cell r="J444" t="str">
            <v>CUREPIPE HARLEM AC</v>
          </cell>
          <cell r="K444" t="str">
            <v>CPE</v>
          </cell>
          <cell r="L444" t="str">
            <v>ATH</v>
          </cell>
          <cell r="M444" t="str">
            <v>U12</v>
          </cell>
          <cell r="N444">
            <v>100</v>
          </cell>
        </row>
        <row r="445">
          <cell r="A445">
            <v>4087</v>
          </cell>
          <cell r="B445" t="str">
            <v>MEETUN</v>
          </cell>
          <cell r="C445" t="str">
            <v>Kellya</v>
          </cell>
          <cell r="D445" t="str">
            <v>F</v>
          </cell>
          <cell r="E445">
            <v>41698</v>
          </cell>
          <cell r="F445" t="str">
            <v>23B Cite Anoska</v>
          </cell>
          <cell r="G445">
            <v>54529748</v>
          </cell>
          <cell r="H445">
            <v>0</v>
          </cell>
          <cell r="I445">
            <v>0</v>
          </cell>
          <cell r="J445" t="str">
            <v>CUREPIPE HARLEM AC</v>
          </cell>
          <cell r="K445" t="str">
            <v>CPE</v>
          </cell>
          <cell r="L445" t="str">
            <v>ATH</v>
          </cell>
          <cell r="M445" t="str">
            <v>U14</v>
          </cell>
          <cell r="N445">
            <v>150</v>
          </cell>
        </row>
        <row r="446">
          <cell r="A446">
            <v>4091</v>
          </cell>
          <cell r="B446" t="str">
            <v>BONTEMPS</v>
          </cell>
          <cell r="C446" t="str">
            <v>Elsa Benedicte</v>
          </cell>
          <cell r="D446" t="str">
            <v>F</v>
          </cell>
          <cell r="E446">
            <v>41172</v>
          </cell>
          <cell r="F446" t="str">
            <v>0</v>
          </cell>
          <cell r="G446">
            <v>0</v>
          </cell>
          <cell r="H446">
            <v>0</v>
          </cell>
          <cell r="I446">
            <v>0</v>
          </cell>
          <cell r="J446" t="str">
            <v>Q-BORNES PAVILLON AC</v>
          </cell>
          <cell r="K446" t="str">
            <v>QB</v>
          </cell>
          <cell r="L446" t="str">
            <v>ATH</v>
          </cell>
          <cell r="M446" t="str">
            <v>U16</v>
          </cell>
          <cell r="N446">
            <v>150</v>
          </cell>
        </row>
        <row r="447">
          <cell r="A447">
            <v>4092</v>
          </cell>
          <cell r="B447" t="str">
            <v>AGATHE</v>
          </cell>
          <cell r="C447" t="str">
            <v>Jean Rib Benley</v>
          </cell>
          <cell r="D447" t="str">
            <v>M</v>
          </cell>
          <cell r="E447">
            <v>28320</v>
          </cell>
          <cell r="F447" t="str">
            <v>Terre Rouge</v>
          </cell>
          <cell r="G447">
            <v>0</v>
          </cell>
          <cell r="H447" t="str">
            <v>A1407778106486</v>
          </cell>
          <cell r="I447" t="str">
            <v>jrbenley14@gmail.com</v>
          </cell>
          <cell r="J447" t="str">
            <v>RONALD JOLICOEUR GRANDE MONTAGNE AC</v>
          </cell>
          <cell r="K447" t="str">
            <v>ROD</v>
          </cell>
          <cell r="L447" t="str">
            <v>RAD</v>
          </cell>
          <cell r="M447" t="str">
            <v>N/APP</v>
          </cell>
          <cell r="N447">
            <v>600</v>
          </cell>
        </row>
        <row r="448">
          <cell r="A448">
            <v>4096</v>
          </cell>
          <cell r="B448" t="str">
            <v>FONTIN</v>
          </cell>
          <cell r="C448" t="str">
            <v>Theo</v>
          </cell>
          <cell r="D448" t="str">
            <v>M</v>
          </cell>
          <cell r="E448">
            <v>42070</v>
          </cell>
          <cell r="F448" t="str">
            <v>Rue Commerson Curepipe</v>
          </cell>
          <cell r="G448">
            <v>57100773</v>
          </cell>
          <cell r="H448">
            <v>0</v>
          </cell>
          <cell r="I448">
            <v>0</v>
          </cell>
          <cell r="J448" t="str">
            <v>CUREPIPE HARLEM AC</v>
          </cell>
          <cell r="K448" t="str">
            <v>CPE</v>
          </cell>
          <cell r="L448" t="str">
            <v>ATH</v>
          </cell>
          <cell r="M448" t="str">
            <v>U12</v>
          </cell>
          <cell r="N448">
            <v>100</v>
          </cell>
        </row>
        <row r="449">
          <cell r="A449">
            <v>4102</v>
          </cell>
          <cell r="B449" t="str">
            <v>SOOPAUL</v>
          </cell>
          <cell r="C449" t="str">
            <v>Loic James</v>
          </cell>
          <cell r="D449" t="str">
            <v>M</v>
          </cell>
          <cell r="E449">
            <v>41180</v>
          </cell>
          <cell r="F449" t="str">
            <v>Lot 25, Avenue Flomboyant Morcellement Vrs Bambous</v>
          </cell>
          <cell r="G449">
            <v>59260485</v>
          </cell>
          <cell r="H449">
            <v>0</v>
          </cell>
          <cell r="I449">
            <v>0</v>
          </cell>
          <cell r="J449" t="str">
            <v>Q-BORNES PAVILLON AC</v>
          </cell>
          <cell r="K449" t="str">
            <v>QB</v>
          </cell>
          <cell r="L449" t="str">
            <v>ATH</v>
          </cell>
          <cell r="M449" t="str">
            <v>U16</v>
          </cell>
          <cell r="N449">
            <v>150</v>
          </cell>
        </row>
        <row r="450">
          <cell r="A450">
            <v>4104</v>
          </cell>
          <cell r="B450" t="str">
            <v>COMMARMOND</v>
          </cell>
          <cell r="C450" t="str">
            <v>Jeremy Emmanuel</v>
          </cell>
          <cell r="D450" t="str">
            <v>M</v>
          </cell>
          <cell r="E450">
            <v>39843</v>
          </cell>
          <cell r="F450" t="str">
            <v>B19 Coastal Road Tombeau Bay</v>
          </cell>
          <cell r="G450">
            <v>59876101</v>
          </cell>
          <cell r="H450">
            <v>0</v>
          </cell>
          <cell r="I450">
            <v>0</v>
          </cell>
          <cell r="J450" t="str">
            <v>Q-BORNES PAVILLON AC</v>
          </cell>
          <cell r="K450" t="str">
            <v>QB</v>
          </cell>
          <cell r="L450" t="str">
            <v>ATH</v>
          </cell>
          <cell r="M450" t="str">
            <v>U18</v>
          </cell>
          <cell r="N450">
            <v>200</v>
          </cell>
        </row>
        <row r="451">
          <cell r="A451">
            <v>4113</v>
          </cell>
          <cell r="B451" t="str">
            <v>SEBLIN</v>
          </cell>
          <cell r="C451" t="str">
            <v>Marie Solenza</v>
          </cell>
          <cell r="D451" t="str">
            <v>F</v>
          </cell>
          <cell r="E451" t="str">
            <v>29/05/2012</v>
          </cell>
          <cell r="F451" t="str">
            <v xml:space="preserve">Union Park , Rose Belle </v>
          </cell>
          <cell r="G451">
            <v>0</v>
          </cell>
          <cell r="H451">
            <v>0</v>
          </cell>
          <cell r="I451">
            <v>0</v>
          </cell>
          <cell r="J451" t="str">
            <v>SOUILLAC AC</v>
          </cell>
          <cell r="K451" t="str">
            <v>SAV</v>
          </cell>
          <cell r="L451" t="str">
            <v>ATH</v>
          </cell>
          <cell r="M451" t="str">
            <v>U16</v>
          </cell>
          <cell r="N451">
            <v>150</v>
          </cell>
        </row>
        <row r="452">
          <cell r="A452">
            <v>4123</v>
          </cell>
          <cell r="B452" t="str">
            <v>LOUISE</v>
          </cell>
          <cell r="C452" t="str">
            <v xml:space="preserve">Loic </v>
          </cell>
          <cell r="D452" t="str">
            <v>M</v>
          </cell>
          <cell r="E452">
            <v>40920</v>
          </cell>
          <cell r="F452" t="str">
            <v>Hospital Rd, Poudre D'Or Village</v>
          </cell>
          <cell r="G452">
            <v>54819233</v>
          </cell>
          <cell r="H452">
            <v>0</v>
          </cell>
          <cell r="I452">
            <v>0</v>
          </cell>
          <cell r="J452" t="str">
            <v>POUDRE D'OR AC</v>
          </cell>
          <cell r="K452" t="str">
            <v>REMP</v>
          </cell>
          <cell r="L452" t="str">
            <v>ATH</v>
          </cell>
          <cell r="M452" t="str">
            <v>U16</v>
          </cell>
          <cell r="N452">
            <v>150</v>
          </cell>
        </row>
        <row r="453">
          <cell r="A453">
            <v>4125</v>
          </cell>
          <cell r="B453" t="str">
            <v>SYLVIO</v>
          </cell>
          <cell r="C453" t="str">
            <v>Jean Aurelien Brice</v>
          </cell>
          <cell r="D453" t="str">
            <v>M</v>
          </cell>
          <cell r="E453">
            <v>41178</v>
          </cell>
          <cell r="F453" t="str">
            <v>Jankee Rd, Poudre D'Or Village</v>
          </cell>
          <cell r="G453">
            <v>54835096</v>
          </cell>
          <cell r="H453">
            <v>0</v>
          </cell>
          <cell r="I453" t="str">
            <v>Francisdesirejulio@gmail.com</v>
          </cell>
          <cell r="J453" t="str">
            <v>POUDRE D'OR AC</v>
          </cell>
          <cell r="K453" t="str">
            <v>REMP</v>
          </cell>
          <cell r="L453" t="str">
            <v>ATH</v>
          </cell>
          <cell r="M453" t="str">
            <v>U16</v>
          </cell>
          <cell r="N453">
            <v>150</v>
          </cell>
        </row>
        <row r="454">
          <cell r="A454">
            <v>4132</v>
          </cell>
          <cell r="B454" t="str">
            <v>ETIENNETTE</v>
          </cell>
          <cell r="C454" t="str">
            <v>Anne Mathilde</v>
          </cell>
          <cell r="D454" t="str">
            <v>F</v>
          </cell>
          <cell r="E454">
            <v>39956</v>
          </cell>
          <cell r="F454" t="str">
            <v>Dr Bour Lane No1 Forest Side Curepipe</v>
          </cell>
          <cell r="G454">
            <v>57143313</v>
          </cell>
          <cell r="H454" t="str">
            <v>E230509006471A</v>
          </cell>
          <cell r="I454" t="str">
            <v>fraeti17@gmail.com</v>
          </cell>
          <cell r="J454" t="str">
            <v>P-LOUIS RACERS AC</v>
          </cell>
          <cell r="K454" t="str">
            <v>PL</v>
          </cell>
          <cell r="L454" t="str">
            <v>ATH</v>
          </cell>
          <cell r="M454" t="str">
            <v>U18</v>
          </cell>
          <cell r="N454">
            <v>200</v>
          </cell>
        </row>
        <row r="455">
          <cell r="A455">
            <v>4133</v>
          </cell>
          <cell r="B455" t="str">
            <v>ROMOOAH</v>
          </cell>
          <cell r="C455" t="str">
            <v>Kaviraj</v>
          </cell>
          <cell r="D455" t="str">
            <v>M</v>
          </cell>
          <cell r="E455">
            <v>34528</v>
          </cell>
          <cell r="F455" t="str">
            <v>0</v>
          </cell>
          <cell r="G455" t="str">
            <v>5859 4510</v>
          </cell>
          <cell r="H455" t="str">
            <v>R1307943802212</v>
          </cell>
          <cell r="I455" t="str">
            <v>Kaviraj1307@gmail.com</v>
          </cell>
          <cell r="J455" t="str">
            <v>P-LOUIS RACERS AC</v>
          </cell>
          <cell r="K455" t="str">
            <v>PL</v>
          </cell>
          <cell r="L455" t="str">
            <v>ATH</v>
          </cell>
          <cell r="M455" t="str">
            <v>SENIOR</v>
          </cell>
          <cell r="N455">
            <v>400</v>
          </cell>
        </row>
        <row r="456">
          <cell r="A456">
            <v>4134</v>
          </cell>
          <cell r="B456" t="str">
            <v>UPPIAH</v>
          </cell>
          <cell r="C456" t="str">
            <v>Abygaelle Lydia Zoé</v>
          </cell>
          <cell r="D456" t="str">
            <v>F</v>
          </cell>
          <cell r="E456">
            <v>39984</v>
          </cell>
          <cell r="F456" t="str">
            <v>Coastal Road Old Terminus Petit Verger, Pointe Aux Sables</v>
          </cell>
          <cell r="G456">
            <v>57825671</v>
          </cell>
          <cell r="H456">
            <v>0</v>
          </cell>
          <cell r="I456" t="str">
            <v>zoeuppiah@gmail.com</v>
          </cell>
          <cell r="J456" t="str">
            <v>Q-BORNES PAVILLON AC</v>
          </cell>
          <cell r="K456" t="str">
            <v>QB</v>
          </cell>
          <cell r="L456" t="str">
            <v>ATH</v>
          </cell>
          <cell r="M456" t="str">
            <v>U18</v>
          </cell>
          <cell r="N456">
            <v>200</v>
          </cell>
        </row>
        <row r="457">
          <cell r="A457">
            <v>4135</v>
          </cell>
          <cell r="B457" t="str">
            <v>TSANG CHIN WAN</v>
          </cell>
          <cell r="C457" t="str">
            <v>Mary Abigail</v>
          </cell>
          <cell r="D457" t="str">
            <v>F</v>
          </cell>
          <cell r="E457">
            <v>40939</v>
          </cell>
          <cell r="F457" t="str">
            <v>Lot 14, Sunset View, Roche Brunes</v>
          </cell>
          <cell r="G457">
            <v>54871764</v>
          </cell>
          <cell r="H457">
            <v>0</v>
          </cell>
          <cell r="I457">
            <v>0</v>
          </cell>
          <cell r="J457" t="str">
            <v>Q-BORNES PAVILLON AC</v>
          </cell>
          <cell r="K457" t="str">
            <v>QB</v>
          </cell>
          <cell r="L457" t="str">
            <v>ATH</v>
          </cell>
          <cell r="M457" t="str">
            <v>U16</v>
          </cell>
          <cell r="N457">
            <v>150</v>
          </cell>
        </row>
        <row r="458">
          <cell r="A458">
            <v>4136</v>
          </cell>
          <cell r="B458" t="str">
            <v>LAFINE</v>
          </cell>
          <cell r="C458" t="str">
            <v>Marie Estrella Teyana</v>
          </cell>
          <cell r="D458" t="str">
            <v>F</v>
          </cell>
          <cell r="E458">
            <v>40921</v>
          </cell>
          <cell r="F458" t="str">
            <v>C05 Nhdc Vuillemin, Q.Millitaire</v>
          </cell>
          <cell r="G458">
            <v>57040598</v>
          </cell>
          <cell r="H458">
            <v>0</v>
          </cell>
          <cell r="I458" t="str">
            <v>joannelafine@gmail.com</v>
          </cell>
          <cell r="J458" t="str">
            <v>Q-BORNES PAVILLON AC</v>
          </cell>
          <cell r="K458" t="str">
            <v>QB</v>
          </cell>
          <cell r="L458" t="str">
            <v>ATH</v>
          </cell>
          <cell r="M458" t="str">
            <v>U16</v>
          </cell>
          <cell r="N458">
            <v>150</v>
          </cell>
        </row>
        <row r="459">
          <cell r="A459">
            <v>4151</v>
          </cell>
          <cell r="B459" t="str">
            <v xml:space="preserve">ROSE </v>
          </cell>
          <cell r="C459" t="str">
            <v>Jude Mc Wayne</v>
          </cell>
          <cell r="D459" t="str">
            <v>M</v>
          </cell>
          <cell r="E459">
            <v>40988</v>
          </cell>
          <cell r="F459" t="str">
            <v>Mt Lubin</v>
          </cell>
          <cell r="G459">
            <v>55101246</v>
          </cell>
          <cell r="H459" t="str">
            <v>R2003120039818</v>
          </cell>
          <cell r="I459">
            <v>0</v>
          </cell>
          <cell r="J459" t="str">
            <v>RONALD JOLICOEUR GRANDE MONTAGNE AC</v>
          </cell>
          <cell r="K459" t="str">
            <v>ROD</v>
          </cell>
          <cell r="L459" t="str">
            <v>ATH</v>
          </cell>
          <cell r="M459" t="str">
            <v>U16</v>
          </cell>
          <cell r="N459">
            <v>150</v>
          </cell>
        </row>
        <row r="460">
          <cell r="A460">
            <v>4163</v>
          </cell>
          <cell r="B460" t="str">
            <v>BEGUE</v>
          </cell>
          <cell r="C460" t="str">
            <v>Bradley Clement</v>
          </cell>
          <cell r="D460" t="str">
            <v>M</v>
          </cell>
          <cell r="E460">
            <v>41229</v>
          </cell>
          <cell r="F460" t="str">
            <v>Block A2, Cité Mapou, Mapou</v>
          </cell>
          <cell r="G460">
            <v>57406659</v>
          </cell>
          <cell r="H460">
            <v>0</v>
          </cell>
          <cell r="I460">
            <v>0</v>
          </cell>
          <cell r="J460" t="str">
            <v>POUDRE D'OR AC</v>
          </cell>
          <cell r="K460" t="str">
            <v>REMP</v>
          </cell>
          <cell r="L460" t="str">
            <v>ATH</v>
          </cell>
          <cell r="M460" t="str">
            <v>U16</v>
          </cell>
          <cell r="N460">
            <v>150</v>
          </cell>
        </row>
        <row r="461">
          <cell r="A461">
            <v>4164</v>
          </cell>
          <cell r="B461" t="str">
            <v xml:space="preserve">FRÉDÉRIC </v>
          </cell>
          <cell r="C461" t="str">
            <v>Sael</v>
          </cell>
          <cell r="D461" t="str">
            <v>M</v>
          </cell>
          <cell r="E461">
            <v>40951</v>
          </cell>
          <cell r="F461" t="str">
            <v>15 Rue Descariere Roche Bois</v>
          </cell>
          <cell r="G461">
            <v>58427949</v>
          </cell>
          <cell r="H461">
            <v>0</v>
          </cell>
          <cell r="I461" t="str">
            <v xml:space="preserve">lehochetac@gmail.com </v>
          </cell>
          <cell r="J461" t="str">
            <v>LE HOCHET AC</v>
          </cell>
          <cell r="K461" t="str">
            <v>PAMP</v>
          </cell>
          <cell r="L461" t="str">
            <v>ATH</v>
          </cell>
          <cell r="M461" t="str">
            <v>U16</v>
          </cell>
          <cell r="N461">
            <v>150</v>
          </cell>
        </row>
        <row r="462">
          <cell r="A462">
            <v>4165</v>
          </cell>
          <cell r="B462" t="str">
            <v>CLOVIS</v>
          </cell>
          <cell r="C462" t="str">
            <v>Coutinio</v>
          </cell>
          <cell r="D462" t="str">
            <v>M</v>
          </cell>
          <cell r="E462">
            <v>42516</v>
          </cell>
          <cell r="F462" t="str">
            <v xml:space="preserve">Chemin Muslim Petite Pte Aux Piment </v>
          </cell>
          <cell r="G462">
            <v>57632423</v>
          </cell>
          <cell r="H462">
            <v>0</v>
          </cell>
          <cell r="I462" t="str">
            <v xml:space="preserve">josiqueperticot2508@gmail.com </v>
          </cell>
          <cell r="J462" t="str">
            <v>LE HOCHET AC</v>
          </cell>
          <cell r="K462" t="str">
            <v>PAMP</v>
          </cell>
          <cell r="L462" t="str">
            <v>ATH</v>
          </cell>
          <cell r="M462" t="str">
            <v>U12</v>
          </cell>
          <cell r="N462">
            <v>100</v>
          </cell>
        </row>
        <row r="463">
          <cell r="A463">
            <v>4166</v>
          </cell>
          <cell r="B463" t="str">
            <v>COLOMES</v>
          </cell>
          <cell r="C463" t="str">
            <v>Lucas</v>
          </cell>
          <cell r="D463" t="str">
            <v>M</v>
          </cell>
          <cell r="E463">
            <v>40547</v>
          </cell>
          <cell r="F463" t="str">
            <v xml:space="preserve">51 Cité Mère Térésa Triolet </v>
          </cell>
          <cell r="G463">
            <v>58470216</v>
          </cell>
          <cell r="H463">
            <v>0</v>
          </cell>
          <cell r="I463" t="str">
            <v xml:space="preserve">lehochetac@gmail.com </v>
          </cell>
          <cell r="J463" t="str">
            <v>LE HOCHET AC</v>
          </cell>
          <cell r="K463" t="str">
            <v>PAMP</v>
          </cell>
          <cell r="L463" t="str">
            <v>ATH</v>
          </cell>
          <cell r="M463" t="str">
            <v>U16</v>
          </cell>
          <cell r="N463">
            <v>150</v>
          </cell>
        </row>
        <row r="464">
          <cell r="A464">
            <v>4167</v>
          </cell>
          <cell r="B464" t="str">
            <v>EMILIEN</v>
          </cell>
          <cell r="C464" t="str">
            <v>Lucas James</v>
          </cell>
          <cell r="D464" t="str">
            <v>M</v>
          </cell>
          <cell r="E464">
            <v>40255</v>
          </cell>
          <cell r="F464" t="str">
            <v>Route Royal Riche Terre</v>
          </cell>
          <cell r="G464">
            <v>54592573</v>
          </cell>
          <cell r="H464">
            <v>0</v>
          </cell>
          <cell r="I464" t="str">
            <v xml:space="preserve">lehochetac@gmail.com </v>
          </cell>
          <cell r="J464" t="str">
            <v>LE HOCHET AC</v>
          </cell>
          <cell r="K464" t="str">
            <v>PAMP</v>
          </cell>
          <cell r="L464" t="str">
            <v>ATH</v>
          </cell>
          <cell r="M464" t="str">
            <v>U18</v>
          </cell>
          <cell r="N464">
            <v>200</v>
          </cell>
        </row>
        <row r="465">
          <cell r="A465">
            <v>4176</v>
          </cell>
          <cell r="B465" t="str">
            <v>MUNGROO</v>
          </cell>
          <cell r="C465" t="str">
            <v>Mohammad Fadel</v>
          </cell>
          <cell r="D465" t="str">
            <v>M</v>
          </cell>
          <cell r="E465">
            <v>36689</v>
          </cell>
          <cell r="F465" t="str">
            <v>Modern Square, Vacoas</v>
          </cell>
          <cell r="G465">
            <v>57940808</v>
          </cell>
          <cell r="H465" t="str">
            <v>M120600420389B</v>
          </cell>
          <cell r="I465" t="str">
            <v>mungroofadel@yahoo.com</v>
          </cell>
          <cell r="J465" t="str">
            <v>P-LOUIS RACERS AC</v>
          </cell>
          <cell r="K465" t="str">
            <v>PL</v>
          </cell>
          <cell r="L465" t="str">
            <v>ATH</v>
          </cell>
          <cell r="M465" t="str">
            <v>SENIOR</v>
          </cell>
          <cell r="N465">
            <v>400</v>
          </cell>
        </row>
        <row r="466">
          <cell r="A466">
            <v>4190</v>
          </cell>
          <cell r="B466" t="str">
            <v>FOWDAR</v>
          </cell>
          <cell r="C466" t="str">
            <v>Zayon Krish</v>
          </cell>
          <cell r="D466" t="str">
            <v>M</v>
          </cell>
          <cell r="E466">
            <v>39817</v>
          </cell>
          <cell r="F466" t="str">
            <v>100 Rue Pouce Tranquebar, Port Louis</v>
          </cell>
          <cell r="G466">
            <v>55146903</v>
          </cell>
          <cell r="H466">
            <v>0</v>
          </cell>
          <cell r="I466" t="str">
            <v>fowdarzayon@gmail.com</v>
          </cell>
          <cell r="J466" t="str">
            <v>Q-BORNES PAVILLON AC</v>
          </cell>
          <cell r="K466" t="str">
            <v>QB</v>
          </cell>
          <cell r="L466" t="str">
            <v>ATH</v>
          </cell>
          <cell r="M466" t="str">
            <v>U18</v>
          </cell>
          <cell r="N466">
            <v>200</v>
          </cell>
        </row>
        <row r="467">
          <cell r="A467">
            <v>4193</v>
          </cell>
          <cell r="B467" t="str">
            <v>MOMINE</v>
          </cell>
          <cell r="C467" t="str">
            <v>Marie Audélie Beatrice</v>
          </cell>
          <cell r="D467" t="str">
            <v>F</v>
          </cell>
          <cell r="E467">
            <v>39455</v>
          </cell>
          <cell r="F467" t="str">
            <v>Poudre D'Or Village</v>
          </cell>
          <cell r="G467">
            <v>59882726</v>
          </cell>
          <cell r="H467" t="str">
            <v>M0801080007838</v>
          </cell>
          <cell r="I467">
            <v>0</v>
          </cell>
          <cell r="J467" t="str">
            <v>POUDRE D'OR AC</v>
          </cell>
          <cell r="K467" t="str">
            <v>REMP</v>
          </cell>
          <cell r="L467" t="str">
            <v>ATH</v>
          </cell>
          <cell r="M467" t="str">
            <v>U20</v>
          </cell>
          <cell r="N467">
            <v>300</v>
          </cell>
        </row>
        <row r="468">
          <cell r="A468">
            <v>4195</v>
          </cell>
          <cell r="B468" t="str">
            <v>SEETHAMA</v>
          </cell>
          <cell r="C468" t="str">
            <v>Mohammad Aly</v>
          </cell>
          <cell r="D468" t="str">
            <v>M</v>
          </cell>
          <cell r="E468">
            <v>39164</v>
          </cell>
          <cell r="F468" t="str">
            <v>Bambous St, Vale</v>
          </cell>
          <cell r="G468">
            <v>54830361</v>
          </cell>
          <cell r="H468" t="str">
            <v>S230307003848E</v>
          </cell>
          <cell r="I468">
            <v>0</v>
          </cell>
          <cell r="J468" t="str">
            <v>POUDRE D'OR AC</v>
          </cell>
          <cell r="K468" t="str">
            <v>REMP</v>
          </cell>
          <cell r="L468" t="str">
            <v>ATH</v>
          </cell>
          <cell r="M468" t="str">
            <v>U20</v>
          </cell>
          <cell r="N468">
            <v>300</v>
          </cell>
        </row>
        <row r="469">
          <cell r="A469">
            <v>4196</v>
          </cell>
          <cell r="B469" t="str">
            <v>GOURDE</v>
          </cell>
          <cell r="C469" t="str">
            <v>Jean Marc</v>
          </cell>
          <cell r="D469" t="str">
            <v>M</v>
          </cell>
          <cell r="E469">
            <v>24193</v>
          </cell>
          <cell r="F469" t="str">
            <v>John Kennedy St, Pamplemousses</v>
          </cell>
          <cell r="G469">
            <v>58424594</v>
          </cell>
          <cell r="H469" t="str">
            <v>G230606FRA214936</v>
          </cell>
          <cell r="I469">
            <v>0</v>
          </cell>
          <cell r="J469" t="str">
            <v>POUDRE D'OR AC</v>
          </cell>
          <cell r="K469" t="str">
            <v>REMP</v>
          </cell>
          <cell r="L469" t="str">
            <v>ATH</v>
          </cell>
          <cell r="M469" t="str">
            <v>MASTERS</v>
          </cell>
          <cell r="N469">
            <v>600</v>
          </cell>
        </row>
        <row r="470">
          <cell r="A470">
            <v>4203</v>
          </cell>
          <cell r="B470" t="str">
            <v>AGATHE</v>
          </cell>
          <cell r="C470" t="str">
            <v>Marie Danielle</v>
          </cell>
          <cell r="D470" t="str">
            <v>F</v>
          </cell>
          <cell r="E470">
            <v>28309</v>
          </cell>
          <cell r="F470" t="str">
            <v>Terre Rouge</v>
          </cell>
          <cell r="G470">
            <v>58757770</v>
          </cell>
          <cell r="H470" t="str">
            <v>P0307778106229</v>
          </cell>
          <cell r="I470" t="str">
            <v>mariedanielleagathe41@gmail.com</v>
          </cell>
          <cell r="J470" t="str">
            <v>RONALD JOLICOEUR GRANDE MONTAGNE AC</v>
          </cell>
          <cell r="K470" t="str">
            <v>ROD</v>
          </cell>
          <cell r="L470" t="str">
            <v>RAD</v>
          </cell>
          <cell r="M470" t="str">
            <v>N/APP</v>
          </cell>
          <cell r="N470">
            <v>600</v>
          </cell>
        </row>
        <row r="471">
          <cell r="A471">
            <v>4209</v>
          </cell>
          <cell r="B471" t="str">
            <v>ANG TING HONG</v>
          </cell>
          <cell r="C471" t="str">
            <v>Yelna Eldora</v>
          </cell>
          <cell r="D471" t="str">
            <v>F</v>
          </cell>
          <cell r="E471">
            <v>40283</v>
          </cell>
          <cell r="F471" t="str">
            <v>Morc Maison Blanche, Pamplemousses</v>
          </cell>
          <cell r="G471">
            <v>54546214</v>
          </cell>
          <cell r="H471" t="str">
            <v>A1504100053598</v>
          </cell>
          <cell r="I471" t="str">
            <v xml:space="preserve">fanchinlorenza03@gmail.com </v>
          </cell>
          <cell r="J471" t="str">
            <v>POUDRE D'OR AC</v>
          </cell>
          <cell r="K471" t="str">
            <v>REMP</v>
          </cell>
          <cell r="L471" t="str">
            <v>ATH</v>
          </cell>
          <cell r="M471" t="str">
            <v>U18</v>
          </cell>
          <cell r="N471">
            <v>200</v>
          </cell>
        </row>
        <row r="472">
          <cell r="A472">
            <v>4211</v>
          </cell>
          <cell r="B472" t="str">
            <v>SCHEEPERS</v>
          </cell>
          <cell r="C472" t="str">
            <v>Jacob Phillip</v>
          </cell>
          <cell r="D472" t="str">
            <v>M</v>
          </cell>
          <cell r="E472">
            <v>42283</v>
          </cell>
          <cell r="F472" t="str">
            <v>Azuri Village, Roche Noires</v>
          </cell>
          <cell r="G472">
            <v>52567478</v>
          </cell>
          <cell r="H472">
            <v>0</v>
          </cell>
          <cell r="I472" t="str">
            <v>j.andreaherrera06@gmail.com</v>
          </cell>
          <cell r="J472" t="str">
            <v>POUDRE D'OR AC</v>
          </cell>
          <cell r="K472" t="str">
            <v>REMP</v>
          </cell>
          <cell r="L472" t="str">
            <v>ATH</v>
          </cell>
          <cell r="M472" t="str">
            <v>U12</v>
          </cell>
          <cell r="N472">
            <v>100</v>
          </cell>
        </row>
        <row r="473">
          <cell r="A473">
            <v>4212</v>
          </cell>
          <cell r="B473" t="str">
            <v>SCHEEPERS</v>
          </cell>
          <cell r="C473" t="str">
            <v>Lars Simon</v>
          </cell>
          <cell r="D473" t="str">
            <v>M</v>
          </cell>
          <cell r="E473">
            <v>43125</v>
          </cell>
          <cell r="F473" t="str">
            <v>Azuri Village, Roche Noires</v>
          </cell>
          <cell r="G473">
            <v>52567478</v>
          </cell>
          <cell r="H473">
            <v>0</v>
          </cell>
          <cell r="I473" t="str">
            <v>j.andreaherrera06@gmail.com</v>
          </cell>
          <cell r="J473" t="str">
            <v>POUDRE D'OR AC</v>
          </cell>
          <cell r="K473" t="str">
            <v>REMP</v>
          </cell>
          <cell r="L473" t="str">
            <v>ATH</v>
          </cell>
          <cell r="M473" t="str">
            <v>U10</v>
          </cell>
          <cell r="N473">
            <v>100</v>
          </cell>
        </row>
        <row r="474">
          <cell r="A474">
            <v>4237</v>
          </cell>
          <cell r="B474" t="str">
            <v>LABICHE</v>
          </cell>
          <cell r="C474" t="str">
            <v>Kellan</v>
          </cell>
          <cell r="D474" t="str">
            <v>M</v>
          </cell>
          <cell r="E474">
            <v>42621</v>
          </cell>
          <cell r="F474" t="str">
            <v>19A Residence Anoska 16Eme Mille</v>
          </cell>
          <cell r="G474">
            <v>57100115</v>
          </cell>
          <cell r="H474">
            <v>0</v>
          </cell>
          <cell r="I474">
            <v>0</v>
          </cell>
          <cell r="J474" t="str">
            <v>CUREPIPE HARLEM AC</v>
          </cell>
          <cell r="K474" t="str">
            <v>CPE</v>
          </cell>
          <cell r="L474" t="str">
            <v>ATH</v>
          </cell>
          <cell r="M474" t="str">
            <v>U12</v>
          </cell>
          <cell r="N474">
            <v>100</v>
          </cell>
        </row>
        <row r="475">
          <cell r="A475">
            <v>4238</v>
          </cell>
          <cell r="B475" t="str">
            <v>GEROFLE</v>
          </cell>
          <cell r="C475" t="str">
            <v>Aaliyah</v>
          </cell>
          <cell r="D475" t="str">
            <v>F</v>
          </cell>
          <cell r="E475">
            <v>42083</v>
          </cell>
          <cell r="F475" t="str">
            <v>19 Jean XXIII Cite Atlee Forest- side</v>
          </cell>
          <cell r="G475">
            <v>59776500</v>
          </cell>
          <cell r="H475">
            <v>0</v>
          </cell>
          <cell r="I475">
            <v>0</v>
          </cell>
          <cell r="J475" t="str">
            <v>CUREPIPE HARLEM AC</v>
          </cell>
          <cell r="K475" t="str">
            <v>CPE</v>
          </cell>
          <cell r="L475" t="str">
            <v>ATH</v>
          </cell>
          <cell r="M475" t="str">
            <v>U12</v>
          </cell>
          <cell r="N475">
            <v>100</v>
          </cell>
        </row>
        <row r="476">
          <cell r="A476">
            <v>4239</v>
          </cell>
          <cell r="B476" t="str">
            <v>GEROFLE</v>
          </cell>
          <cell r="C476" t="str">
            <v>Leanne</v>
          </cell>
          <cell r="D476" t="str">
            <v>F</v>
          </cell>
          <cell r="E476">
            <v>43373</v>
          </cell>
          <cell r="F476" t="str">
            <v>Morc Bijoux, Lane 2, Allee Camphre, Curepipe</v>
          </cell>
          <cell r="G476">
            <v>59822140</v>
          </cell>
          <cell r="H476">
            <v>0</v>
          </cell>
          <cell r="I476">
            <v>0</v>
          </cell>
          <cell r="J476" t="str">
            <v>CUREPIPE HARLEM AC</v>
          </cell>
          <cell r="K476" t="str">
            <v>CPE</v>
          </cell>
          <cell r="L476" t="str">
            <v>ATH</v>
          </cell>
          <cell r="M476" t="str">
            <v>U10</v>
          </cell>
          <cell r="N476">
            <v>100</v>
          </cell>
        </row>
        <row r="477">
          <cell r="A477">
            <v>4240</v>
          </cell>
          <cell r="B477" t="str">
            <v>GEROFLE</v>
          </cell>
          <cell r="C477" t="str">
            <v>Kenzie</v>
          </cell>
          <cell r="D477" t="str">
            <v>F</v>
          </cell>
          <cell r="E477">
            <v>42639</v>
          </cell>
          <cell r="F477" t="str">
            <v>Bijoux,Lane 2,Allee Camphre, Curepipe</v>
          </cell>
          <cell r="G477">
            <v>59822140</v>
          </cell>
          <cell r="H477">
            <v>0</v>
          </cell>
          <cell r="I477">
            <v>0</v>
          </cell>
          <cell r="J477" t="str">
            <v>CUREPIPE HARLEM AC</v>
          </cell>
          <cell r="K477" t="str">
            <v>CPE</v>
          </cell>
          <cell r="L477" t="str">
            <v>ATH</v>
          </cell>
          <cell r="M477" t="str">
            <v>U12</v>
          </cell>
          <cell r="N477">
            <v>100</v>
          </cell>
        </row>
        <row r="478">
          <cell r="A478">
            <v>4251</v>
          </cell>
          <cell r="B478" t="str">
            <v>LAJEUNESSE</v>
          </cell>
          <cell r="C478" t="str">
            <v>Timeo</v>
          </cell>
          <cell r="D478" t="str">
            <v>M</v>
          </cell>
          <cell r="E478">
            <v>42468</v>
          </cell>
          <cell r="F478" t="str">
            <v>Curepipe</v>
          </cell>
          <cell r="G478">
            <v>0</v>
          </cell>
          <cell r="H478">
            <v>0</v>
          </cell>
          <cell r="I478" t="str">
            <v xml:space="preserve"> </v>
          </cell>
          <cell r="J478" t="str">
            <v>ADONAI CANDOS AC</v>
          </cell>
          <cell r="K478" t="str">
            <v>QB</v>
          </cell>
          <cell r="L478" t="str">
            <v>ATH</v>
          </cell>
          <cell r="M478" t="str">
            <v>U12</v>
          </cell>
          <cell r="N478">
            <v>100</v>
          </cell>
        </row>
        <row r="479">
          <cell r="A479">
            <v>4252</v>
          </cell>
          <cell r="B479" t="str">
            <v>MARIE</v>
          </cell>
          <cell r="C479" t="str">
            <v>Caesar</v>
          </cell>
          <cell r="D479" t="str">
            <v>M</v>
          </cell>
          <cell r="E479">
            <v>40299</v>
          </cell>
          <cell r="F479" t="str">
            <v>7 Nicholson Road, Vacoas</v>
          </cell>
          <cell r="G479">
            <v>57970833</v>
          </cell>
          <cell r="H479" t="str">
            <v>M010510000230C</v>
          </cell>
          <cell r="I479" t="str">
            <v>caesar010510@gmail.com</v>
          </cell>
          <cell r="J479" t="str">
            <v>P-LOUIS RACERS AC</v>
          </cell>
          <cell r="K479" t="str">
            <v>PL</v>
          </cell>
          <cell r="L479" t="str">
            <v>ATH</v>
          </cell>
          <cell r="M479" t="str">
            <v>U18</v>
          </cell>
          <cell r="N479">
            <v>200</v>
          </cell>
        </row>
        <row r="480">
          <cell r="A480">
            <v>4253</v>
          </cell>
          <cell r="B480" t="str">
            <v>DURHONE</v>
          </cell>
          <cell r="C480" t="str">
            <v>Devika</v>
          </cell>
          <cell r="D480" t="str">
            <v>F</v>
          </cell>
          <cell r="E480">
            <v>32677</v>
          </cell>
          <cell r="F480" t="str">
            <v>Royal Rd, Queen Victoria, Flacq</v>
          </cell>
          <cell r="G480">
            <v>54936864</v>
          </cell>
          <cell r="H480" t="str">
            <v>B1806894621582</v>
          </cell>
          <cell r="I480" t="str">
            <v>cillverdurhone@gmail.com</v>
          </cell>
          <cell r="J480" t="str">
            <v>P-LOUIS RACERS AC</v>
          </cell>
          <cell r="K480" t="str">
            <v>PL</v>
          </cell>
          <cell r="L480" t="str">
            <v>ATH</v>
          </cell>
          <cell r="M480" t="str">
            <v>MASTERS</v>
          </cell>
          <cell r="N480">
            <v>600</v>
          </cell>
        </row>
        <row r="481">
          <cell r="A481">
            <v>4254</v>
          </cell>
          <cell r="B481" t="str">
            <v>BHUNJAN</v>
          </cell>
          <cell r="C481" t="str">
            <v>Yogeshwary Devi</v>
          </cell>
          <cell r="D481" t="str">
            <v>F</v>
          </cell>
          <cell r="E481">
            <v>34863</v>
          </cell>
          <cell r="F481" t="str">
            <v>Royal Road, Queen Victoria, Flacq</v>
          </cell>
          <cell r="G481">
            <v>58806884</v>
          </cell>
          <cell r="H481" t="str">
            <v>R130695400093B</v>
          </cell>
          <cell r="I481" t="str">
            <v>cillverdurhone@gmail.com</v>
          </cell>
          <cell r="J481" t="str">
            <v>P-LOUIS RACERS AC</v>
          </cell>
          <cell r="K481" t="str">
            <v>PL</v>
          </cell>
          <cell r="L481" t="str">
            <v>ATH</v>
          </cell>
          <cell r="M481" t="str">
            <v>SENIOR</v>
          </cell>
          <cell r="N481">
            <v>400</v>
          </cell>
        </row>
        <row r="482">
          <cell r="A482">
            <v>4263</v>
          </cell>
          <cell r="B482" t="str">
            <v>BATHILDE</v>
          </cell>
          <cell r="C482" t="str">
            <v>Elohim Steed</v>
          </cell>
          <cell r="D482" t="str">
            <v>M</v>
          </cell>
          <cell r="E482">
            <v>42716</v>
          </cell>
          <cell r="F482" t="str">
            <v>Bel Air Riviere Seche</v>
          </cell>
          <cell r="G482">
            <v>57232474</v>
          </cell>
          <cell r="H482">
            <v>0</v>
          </cell>
          <cell r="I482">
            <v>0</v>
          </cell>
          <cell r="J482" t="str">
            <v>RIVIÈRE DES CRÉOLES SOUTHERN LIONS AC</v>
          </cell>
          <cell r="K482" t="str">
            <v>GP</v>
          </cell>
          <cell r="L482" t="str">
            <v>ATH</v>
          </cell>
          <cell r="M482" t="str">
            <v>U12</v>
          </cell>
          <cell r="N482">
            <v>100</v>
          </cell>
        </row>
        <row r="483">
          <cell r="A483">
            <v>4264</v>
          </cell>
          <cell r="B483" t="str">
            <v>BATHILDE</v>
          </cell>
          <cell r="C483" t="str">
            <v>Ruth Shanellia</v>
          </cell>
          <cell r="D483" t="str">
            <v>F</v>
          </cell>
          <cell r="E483">
            <v>41191</v>
          </cell>
          <cell r="F483" t="str">
            <v>Bel Air Riviere Seche</v>
          </cell>
          <cell r="G483">
            <v>57232474</v>
          </cell>
          <cell r="H483">
            <v>0</v>
          </cell>
          <cell r="I483">
            <v>0</v>
          </cell>
          <cell r="J483" t="str">
            <v>RIVIÈRE DES CRÉOLES SOUTHERN LIONS AC</v>
          </cell>
          <cell r="K483" t="str">
            <v>GP</v>
          </cell>
          <cell r="L483" t="str">
            <v>ATH</v>
          </cell>
          <cell r="M483" t="str">
            <v>U16</v>
          </cell>
          <cell r="N483">
            <v>150</v>
          </cell>
        </row>
        <row r="484">
          <cell r="A484">
            <v>4265</v>
          </cell>
          <cell r="B484" t="str">
            <v>FOKEER</v>
          </cell>
          <cell r="C484" t="str">
            <v>Ronak</v>
          </cell>
          <cell r="D484" t="str">
            <v>M</v>
          </cell>
          <cell r="E484">
            <v>41143</v>
          </cell>
          <cell r="F484" t="str">
            <v>Riviere Des Creoles</v>
          </cell>
          <cell r="G484">
            <v>59006765</v>
          </cell>
          <cell r="H484">
            <v>0</v>
          </cell>
          <cell r="I484">
            <v>0</v>
          </cell>
          <cell r="J484" t="str">
            <v>RIVIÈRE DES CRÉOLES SOUTHERN LIONS AC</v>
          </cell>
          <cell r="K484" t="str">
            <v>GP</v>
          </cell>
          <cell r="L484" t="str">
            <v>ATH</v>
          </cell>
          <cell r="M484" t="str">
            <v>U16</v>
          </cell>
          <cell r="N484">
            <v>150</v>
          </cell>
        </row>
        <row r="485">
          <cell r="A485">
            <v>4267</v>
          </cell>
          <cell r="B485" t="str">
            <v>COULON</v>
          </cell>
          <cell r="C485" t="str">
            <v>Myra</v>
          </cell>
          <cell r="D485" t="str">
            <v>F</v>
          </cell>
          <cell r="E485">
            <v>43442</v>
          </cell>
          <cell r="F485" t="str">
            <v>Commerson, St, Curepipe</v>
          </cell>
          <cell r="G485">
            <v>57524849</v>
          </cell>
          <cell r="H485">
            <v>0</v>
          </cell>
          <cell r="I485">
            <v>0</v>
          </cell>
          <cell r="J485" t="str">
            <v>CUREPIPE HARLEM AC</v>
          </cell>
          <cell r="K485" t="str">
            <v>CPE</v>
          </cell>
          <cell r="L485" t="str">
            <v>ATH</v>
          </cell>
          <cell r="M485" t="str">
            <v>U10</v>
          </cell>
          <cell r="N485">
            <v>100</v>
          </cell>
        </row>
        <row r="486">
          <cell r="A486">
            <v>4268</v>
          </cell>
          <cell r="B486" t="str">
            <v>COULON</v>
          </cell>
          <cell r="C486" t="str">
            <v>Wyatt</v>
          </cell>
          <cell r="D486" t="str">
            <v>M</v>
          </cell>
          <cell r="E486">
            <v>42849</v>
          </cell>
          <cell r="F486" t="str">
            <v>Commerson, St, Curepipe</v>
          </cell>
          <cell r="G486">
            <v>57524849</v>
          </cell>
          <cell r="H486">
            <v>0</v>
          </cell>
          <cell r="I486">
            <v>0</v>
          </cell>
          <cell r="J486" t="str">
            <v>CUREPIPE HARLEM AC</v>
          </cell>
          <cell r="K486" t="str">
            <v>CPE</v>
          </cell>
          <cell r="L486" t="str">
            <v>ATH</v>
          </cell>
          <cell r="M486" t="str">
            <v>U10</v>
          </cell>
          <cell r="N486">
            <v>100</v>
          </cell>
        </row>
        <row r="487">
          <cell r="A487">
            <v>4269</v>
          </cell>
          <cell r="B487" t="str">
            <v>CARRE</v>
          </cell>
          <cell r="C487" t="str">
            <v>Cody</v>
          </cell>
          <cell r="D487" t="str">
            <v>M</v>
          </cell>
          <cell r="E487">
            <v>40374</v>
          </cell>
          <cell r="F487" t="str">
            <v>E30, Cite Malherbes, Curepipe</v>
          </cell>
          <cell r="G487">
            <v>57875199</v>
          </cell>
          <cell r="H487">
            <v>0</v>
          </cell>
          <cell r="I487">
            <v>0</v>
          </cell>
          <cell r="J487" t="str">
            <v>CUREPIPE HARLEM AC</v>
          </cell>
          <cell r="K487" t="str">
            <v>CPE</v>
          </cell>
          <cell r="L487" t="str">
            <v>ATH</v>
          </cell>
          <cell r="M487" t="str">
            <v>U18</v>
          </cell>
          <cell r="N487">
            <v>200</v>
          </cell>
        </row>
        <row r="488">
          <cell r="A488">
            <v>4275</v>
          </cell>
          <cell r="B488" t="str">
            <v>NAIKO</v>
          </cell>
          <cell r="C488" t="str">
            <v xml:space="preserve">Syona </v>
          </cell>
          <cell r="D488" t="str">
            <v>F</v>
          </cell>
          <cell r="E488">
            <v>40333</v>
          </cell>
          <cell r="F488" t="str">
            <v>Bel Air Riviere Seche</v>
          </cell>
          <cell r="G488">
            <v>57554111</v>
          </cell>
          <cell r="H488">
            <v>0</v>
          </cell>
          <cell r="I488">
            <v>0</v>
          </cell>
          <cell r="J488" t="str">
            <v>RIVIÈRE DES CRÉOLES SOUTHERN LIONS AC</v>
          </cell>
          <cell r="K488" t="str">
            <v>GP</v>
          </cell>
          <cell r="L488" t="str">
            <v>ATH</v>
          </cell>
          <cell r="M488" t="str">
            <v>U18</v>
          </cell>
          <cell r="N488">
            <v>200</v>
          </cell>
        </row>
        <row r="489">
          <cell r="A489">
            <v>4276</v>
          </cell>
          <cell r="B489" t="str">
            <v>JOSEPH</v>
          </cell>
          <cell r="C489" t="str">
            <v>Dyklan Jinsley</v>
          </cell>
          <cell r="D489" t="str">
            <v>M</v>
          </cell>
          <cell r="E489">
            <v>42142</v>
          </cell>
          <cell r="F489" t="str">
            <v>Riviere Des Creoles</v>
          </cell>
          <cell r="G489">
            <v>59783776</v>
          </cell>
          <cell r="H489">
            <v>0</v>
          </cell>
          <cell r="I489">
            <v>0</v>
          </cell>
          <cell r="J489" t="str">
            <v>RIVIÈRE DES CRÉOLES SOUTHERN LIONS AC</v>
          </cell>
          <cell r="K489" t="str">
            <v>GP</v>
          </cell>
          <cell r="L489" t="str">
            <v>ATH</v>
          </cell>
          <cell r="M489" t="str">
            <v>U12</v>
          </cell>
          <cell r="N489">
            <v>100</v>
          </cell>
        </row>
        <row r="490">
          <cell r="A490">
            <v>4278</v>
          </cell>
          <cell r="B490" t="str">
            <v xml:space="preserve">CROCKETT </v>
          </cell>
          <cell r="C490" t="str">
            <v>Silas</v>
          </cell>
          <cell r="D490" t="str">
            <v>M</v>
          </cell>
          <cell r="E490">
            <v>43168</v>
          </cell>
          <cell r="F490" t="str">
            <v>Coastal Rd, Tombeau Bay</v>
          </cell>
          <cell r="G490">
            <v>57512804</v>
          </cell>
          <cell r="H490">
            <v>0</v>
          </cell>
          <cell r="I490" t="str">
            <v>charlotte.crockett@lighthouse.edu.mu</v>
          </cell>
          <cell r="J490" t="str">
            <v>POUDRE D'OR AC</v>
          </cell>
          <cell r="K490" t="str">
            <v>REMP</v>
          </cell>
          <cell r="L490" t="str">
            <v>ATH</v>
          </cell>
          <cell r="M490" t="str">
            <v>U10</v>
          </cell>
          <cell r="N490">
            <v>100</v>
          </cell>
        </row>
        <row r="491">
          <cell r="A491">
            <v>4280</v>
          </cell>
          <cell r="B491" t="str">
            <v>DOOKHOO</v>
          </cell>
          <cell r="C491" t="str">
            <v>Melina Keila</v>
          </cell>
          <cell r="D491" t="str">
            <v>F</v>
          </cell>
          <cell r="E491">
            <v>40663</v>
          </cell>
          <cell r="F491" t="str">
            <v>R.Bois, Pont Bruniquel</v>
          </cell>
          <cell r="G491">
            <v>0</v>
          </cell>
          <cell r="H491">
            <v>0</v>
          </cell>
          <cell r="I491">
            <v>0</v>
          </cell>
          <cell r="J491" t="str">
            <v>P-LOUIS RACERS AC</v>
          </cell>
          <cell r="K491" t="str">
            <v>PL</v>
          </cell>
          <cell r="L491" t="str">
            <v>ATH</v>
          </cell>
          <cell r="M491" t="str">
            <v>U16</v>
          </cell>
          <cell r="N491">
            <v>150</v>
          </cell>
        </row>
        <row r="492">
          <cell r="A492">
            <v>4281</v>
          </cell>
          <cell r="B492" t="str">
            <v>DOOKHOO</v>
          </cell>
          <cell r="C492" t="str">
            <v>Pascal David</v>
          </cell>
          <cell r="D492" t="str">
            <v>M</v>
          </cell>
          <cell r="E492">
            <v>29151</v>
          </cell>
          <cell r="F492" t="str">
            <v>R.Bois, Pont Bruniquel</v>
          </cell>
          <cell r="G492">
            <v>0</v>
          </cell>
          <cell r="H492">
            <v>0</v>
          </cell>
          <cell r="I492">
            <v>0</v>
          </cell>
          <cell r="J492" t="str">
            <v>P-LOUIS RACERS AC</v>
          </cell>
          <cell r="K492" t="str">
            <v>PL</v>
          </cell>
          <cell r="L492" t="str">
            <v>ATH</v>
          </cell>
          <cell r="M492" t="str">
            <v>MASTERS</v>
          </cell>
          <cell r="N492">
            <v>600</v>
          </cell>
        </row>
        <row r="493">
          <cell r="A493">
            <v>4284</v>
          </cell>
          <cell r="B493" t="str">
            <v>ELLIS</v>
          </cell>
          <cell r="C493" t="str">
            <v>Emie</v>
          </cell>
          <cell r="D493" t="str">
            <v>F</v>
          </cell>
          <cell r="E493">
            <v>40835</v>
          </cell>
          <cell r="F493" t="str">
            <v>11, Rue Raphael, Cite Briquetterie</v>
          </cell>
          <cell r="G493">
            <v>0</v>
          </cell>
          <cell r="H493">
            <v>0</v>
          </cell>
          <cell r="I493">
            <v>0</v>
          </cell>
          <cell r="J493" t="str">
            <v>P-LOUIS RACERS AC</v>
          </cell>
          <cell r="K493" t="str">
            <v>PL</v>
          </cell>
          <cell r="L493" t="str">
            <v>ATH</v>
          </cell>
          <cell r="M493" t="str">
            <v>U16</v>
          </cell>
          <cell r="N493">
            <v>150</v>
          </cell>
        </row>
        <row r="494">
          <cell r="A494">
            <v>4286</v>
          </cell>
          <cell r="B494" t="str">
            <v>CAHIT</v>
          </cell>
          <cell r="C494" t="str">
            <v>Erkin</v>
          </cell>
          <cell r="D494" t="str">
            <v>M</v>
          </cell>
          <cell r="E494">
            <v>33078</v>
          </cell>
          <cell r="F494" t="str">
            <v>Lot 6, Rue John Brodie, Rbois</v>
          </cell>
          <cell r="G494">
            <v>0</v>
          </cell>
          <cell r="H494">
            <v>0</v>
          </cell>
          <cell r="I494">
            <v>0</v>
          </cell>
          <cell r="J494" t="str">
            <v>P-LOUIS RACERS AC</v>
          </cell>
          <cell r="K494" t="str">
            <v>PL</v>
          </cell>
          <cell r="L494" t="str">
            <v>ATH</v>
          </cell>
          <cell r="M494" t="str">
            <v>MASTERS</v>
          </cell>
          <cell r="N494">
            <v>600</v>
          </cell>
        </row>
        <row r="495">
          <cell r="A495">
            <v>4287</v>
          </cell>
          <cell r="B495" t="str">
            <v>BATTERIE</v>
          </cell>
          <cell r="C495" t="str">
            <v>Anne Cecile</v>
          </cell>
          <cell r="D495" t="str">
            <v>F</v>
          </cell>
          <cell r="E495">
            <v>40951</v>
          </cell>
          <cell r="F495" t="str">
            <v>Plot 122, Ave Esperanza T.Bay</v>
          </cell>
          <cell r="G495">
            <v>0</v>
          </cell>
          <cell r="H495">
            <v>0</v>
          </cell>
          <cell r="I495">
            <v>0</v>
          </cell>
          <cell r="J495" t="str">
            <v>P-LOUIS RACERS AC</v>
          </cell>
          <cell r="K495" t="str">
            <v>PL</v>
          </cell>
          <cell r="L495" t="str">
            <v>ATH</v>
          </cell>
          <cell r="M495" t="str">
            <v>U16</v>
          </cell>
          <cell r="N495">
            <v>150</v>
          </cell>
        </row>
        <row r="496">
          <cell r="A496">
            <v>4288</v>
          </cell>
          <cell r="B496" t="str">
            <v>LODOISKA</v>
          </cell>
          <cell r="C496" t="str">
            <v>Nehemie</v>
          </cell>
          <cell r="D496" t="str">
            <v>F</v>
          </cell>
          <cell r="E496">
            <v>40403</v>
          </cell>
          <cell r="F496" t="str">
            <v>Residence Vallijee, Port Louis</v>
          </cell>
          <cell r="G496">
            <v>0</v>
          </cell>
          <cell r="H496">
            <v>0</v>
          </cell>
          <cell r="I496">
            <v>0</v>
          </cell>
          <cell r="J496" t="str">
            <v>P-LOUIS RACERS AC</v>
          </cell>
          <cell r="K496" t="str">
            <v>PL</v>
          </cell>
          <cell r="L496" t="str">
            <v>ATH</v>
          </cell>
          <cell r="M496" t="str">
            <v>U18</v>
          </cell>
          <cell r="N496">
            <v>200</v>
          </cell>
        </row>
        <row r="497">
          <cell r="A497">
            <v>4289</v>
          </cell>
          <cell r="B497" t="str">
            <v>LODOISKA</v>
          </cell>
          <cell r="C497" t="str">
            <v>Jonas</v>
          </cell>
          <cell r="D497" t="str">
            <v>M</v>
          </cell>
          <cell r="E497">
            <v>42694</v>
          </cell>
          <cell r="F497" t="str">
            <v>Residence Vallijee, Port Louis</v>
          </cell>
          <cell r="G497">
            <v>0</v>
          </cell>
          <cell r="H497">
            <v>0</v>
          </cell>
          <cell r="I497">
            <v>0</v>
          </cell>
          <cell r="J497" t="str">
            <v>P-LOUIS RACERS AC</v>
          </cell>
          <cell r="K497" t="str">
            <v>PL</v>
          </cell>
          <cell r="L497" t="str">
            <v>ATH</v>
          </cell>
          <cell r="M497" t="str">
            <v>U12</v>
          </cell>
          <cell r="N497">
            <v>100</v>
          </cell>
        </row>
        <row r="498">
          <cell r="A498">
            <v>4290</v>
          </cell>
          <cell r="B498" t="str">
            <v>UMANEE</v>
          </cell>
          <cell r="C498" t="str">
            <v>Nesy</v>
          </cell>
          <cell r="D498" t="str">
            <v>F</v>
          </cell>
          <cell r="E498">
            <v>40135</v>
          </cell>
          <cell r="F498" t="str">
            <v>Jean Baptiste Lamasse St, Cassis</v>
          </cell>
          <cell r="G498">
            <v>0</v>
          </cell>
          <cell r="H498">
            <v>0</v>
          </cell>
          <cell r="I498">
            <v>0</v>
          </cell>
          <cell r="J498" t="str">
            <v>P-LOUIS RACERS AC</v>
          </cell>
          <cell r="K498" t="str">
            <v>PL</v>
          </cell>
          <cell r="L498" t="str">
            <v>ATH</v>
          </cell>
          <cell r="M498" t="str">
            <v>U18</v>
          </cell>
          <cell r="N498">
            <v>200</v>
          </cell>
        </row>
        <row r="499">
          <cell r="A499">
            <v>4300</v>
          </cell>
          <cell r="B499" t="str">
            <v>PERMES</v>
          </cell>
          <cell r="C499" t="str">
            <v>Marie Alexcha</v>
          </cell>
          <cell r="D499" t="str">
            <v>F</v>
          </cell>
          <cell r="E499">
            <v>39160</v>
          </cell>
          <cell r="F499" t="str">
            <v>C38 Cité Cha, Pamplemousses</v>
          </cell>
          <cell r="G499">
            <v>58446861</v>
          </cell>
          <cell r="H499" t="str">
            <v>P190307003696B</v>
          </cell>
          <cell r="I499">
            <v>0</v>
          </cell>
          <cell r="J499" t="str">
            <v>POUDRE D'OR AC</v>
          </cell>
          <cell r="K499" t="str">
            <v>REMP</v>
          </cell>
          <cell r="L499" t="str">
            <v>ATH</v>
          </cell>
          <cell r="M499" t="str">
            <v>U20</v>
          </cell>
          <cell r="N499">
            <v>300</v>
          </cell>
        </row>
        <row r="500">
          <cell r="A500">
            <v>4302</v>
          </cell>
          <cell r="B500" t="str">
            <v>SEMBHOO</v>
          </cell>
          <cell r="C500" t="str">
            <v>Servesh</v>
          </cell>
          <cell r="D500" t="str">
            <v>M</v>
          </cell>
          <cell r="E500">
            <v>37464</v>
          </cell>
          <cell r="F500" t="str">
            <v>Brisée Verdiere</v>
          </cell>
          <cell r="G500">
            <v>0</v>
          </cell>
          <cell r="H500" t="str">
            <v>S270702014418E</v>
          </cell>
          <cell r="I500">
            <v>0</v>
          </cell>
          <cell r="J500" t="str">
            <v>P-LOUIS RACERS AC</v>
          </cell>
          <cell r="K500" t="str">
            <v>PL</v>
          </cell>
          <cell r="L500" t="str">
            <v>ATH</v>
          </cell>
          <cell r="M500" t="str">
            <v>SENIOR</v>
          </cell>
          <cell r="N500">
            <v>400</v>
          </cell>
        </row>
        <row r="501">
          <cell r="A501">
            <v>4303</v>
          </cell>
          <cell r="B501" t="str">
            <v>DUSSAYE</v>
          </cell>
          <cell r="C501" t="str">
            <v>Miteesha</v>
          </cell>
          <cell r="D501" t="str">
            <v>F</v>
          </cell>
          <cell r="E501">
            <v>41057</v>
          </cell>
          <cell r="F501" t="str">
            <v>Royal Road Pont Colville, Nouvelle France</v>
          </cell>
          <cell r="G501">
            <v>54913528</v>
          </cell>
          <cell r="H501">
            <v>0</v>
          </cell>
          <cell r="I501">
            <v>0</v>
          </cell>
          <cell r="J501" t="str">
            <v>RIVIÈRE DES CRÉOLES SOUTHERN LIONS AC</v>
          </cell>
          <cell r="K501" t="str">
            <v>GP</v>
          </cell>
          <cell r="L501" t="str">
            <v>ATH</v>
          </cell>
          <cell r="M501" t="str">
            <v>U16</v>
          </cell>
          <cell r="N501">
            <v>150</v>
          </cell>
        </row>
        <row r="502">
          <cell r="A502">
            <v>4304</v>
          </cell>
          <cell r="B502" t="str">
            <v>DUSSAYE</v>
          </cell>
          <cell r="C502" t="str">
            <v>Hitanshu</v>
          </cell>
          <cell r="D502" t="str">
            <v>M</v>
          </cell>
          <cell r="E502">
            <v>42665</v>
          </cell>
          <cell r="F502" t="str">
            <v>Royal Road Pont Colville, Nouvelle France</v>
          </cell>
          <cell r="G502">
            <v>54913528</v>
          </cell>
          <cell r="H502">
            <v>0</v>
          </cell>
          <cell r="I502">
            <v>0</v>
          </cell>
          <cell r="J502" t="str">
            <v>RIVIÈRE DES CRÉOLES SOUTHERN LIONS AC</v>
          </cell>
          <cell r="K502" t="str">
            <v>GP</v>
          </cell>
          <cell r="L502" t="str">
            <v>ATH</v>
          </cell>
          <cell r="M502" t="str">
            <v>U12</v>
          </cell>
          <cell r="N502">
            <v>100</v>
          </cell>
        </row>
        <row r="503">
          <cell r="A503">
            <v>4309</v>
          </cell>
          <cell r="B503" t="str">
            <v>RAJOO</v>
          </cell>
          <cell r="C503" t="str">
            <v>Annegret</v>
          </cell>
          <cell r="D503" t="str">
            <v>F</v>
          </cell>
          <cell r="E503">
            <v>30369</v>
          </cell>
          <cell r="F503" t="str">
            <v>Morc Asviva, Trou Aux Biches</v>
          </cell>
          <cell r="G503">
            <v>57959331</v>
          </cell>
          <cell r="H503">
            <v>0</v>
          </cell>
          <cell r="I503" t="str">
            <v>annegret.rajoo@gmail.com</v>
          </cell>
          <cell r="J503" t="str">
            <v>POUDRE D'OR AC</v>
          </cell>
          <cell r="K503" t="str">
            <v>REMP</v>
          </cell>
          <cell r="L503" t="str">
            <v>ATH</v>
          </cell>
          <cell r="M503" t="str">
            <v>MASTERS</v>
          </cell>
          <cell r="N503">
            <v>600</v>
          </cell>
        </row>
        <row r="504">
          <cell r="A504">
            <v>4310</v>
          </cell>
          <cell r="B504" t="str">
            <v>MALECO</v>
          </cell>
          <cell r="C504" t="str">
            <v>Louis Josian</v>
          </cell>
          <cell r="D504" t="str">
            <v>M</v>
          </cell>
          <cell r="E504" t="str">
            <v>26/07/1967</v>
          </cell>
          <cell r="F504" t="str">
            <v>Riambel</v>
          </cell>
          <cell r="G504">
            <v>54506337</v>
          </cell>
          <cell r="H504" t="str">
            <v>M2607672302157</v>
          </cell>
          <cell r="I504">
            <v>0</v>
          </cell>
          <cell r="J504" t="str">
            <v>SOUILLAC AC</v>
          </cell>
          <cell r="K504" t="str">
            <v>SAV</v>
          </cell>
          <cell r="L504" t="str">
            <v>ATH</v>
          </cell>
          <cell r="M504" t="str">
            <v>MASTERS</v>
          </cell>
          <cell r="N504">
            <v>600</v>
          </cell>
        </row>
        <row r="505">
          <cell r="A505">
            <v>4324</v>
          </cell>
          <cell r="B505" t="str">
            <v>ALEEMUTH</v>
          </cell>
          <cell r="C505" t="str">
            <v>Jeremy</v>
          </cell>
          <cell r="D505" t="str">
            <v>M</v>
          </cell>
          <cell r="E505" t="str">
            <v>14/11/2007</v>
          </cell>
          <cell r="F505" t="str">
            <v>Plaine-Magnien</v>
          </cell>
          <cell r="G505">
            <v>0</v>
          </cell>
          <cell r="H505">
            <v>0</v>
          </cell>
          <cell r="I505">
            <v>0</v>
          </cell>
          <cell r="J505" t="str">
            <v>SOUILLAC AC</v>
          </cell>
          <cell r="K505" t="str">
            <v>SAV</v>
          </cell>
          <cell r="L505" t="str">
            <v>ATH</v>
          </cell>
          <cell r="M505" t="str">
            <v>U20</v>
          </cell>
          <cell r="N505">
            <v>300</v>
          </cell>
        </row>
        <row r="506">
          <cell r="A506">
            <v>4325</v>
          </cell>
          <cell r="B506" t="str">
            <v>TOURELLE</v>
          </cell>
          <cell r="C506" t="str">
            <v>Lucas</v>
          </cell>
          <cell r="D506" t="str">
            <v>M</v>
          </cell>
          <cell r="E506" t="str">
            <v>22/11/2010</v>
          </cell>
          <cell r="F506" t="str">
            <v>Mahebourg</v>
          </cell>
          <cell r="G506">
            <v>0</v>
          </cell>
          <cell r="H506">
            <v>0</v>
          </cell>
          <cell r="I506">
            <v>0</v>
          </cell>
          <cell r="J506" t="str">
            <v>SOUILLAC AC</v>
          </cell>
          <cell r="K506" t="str">
            <v>SAV</v>
          </cell>
          <cell r="L506" t="str">
            <v>ATH</v>
          </cell>
          <cell r="M506" t="str">
            <v>U18</v>
          </cell>
          <cell r="N506">
            <v>200</v>
          </cell>
        </row>
        <row r="507">
          <cell r="A507">
            <v>4327</v>
          </cell>
          <cell r="B507" t="str">
            <v>NAPANAHANI</v>
          </cell>
          <cell r="C507" t="str">
            <v>Amelia</v>
          </cell>
          <cell r="D507" t="str">
            <v>F</v>
          </cell>
          <cell r="E507">
            <v>42679</v>
          </cell>
          <cell r="F507" t="str">
            <v>Canal Lane, Palma, Quatre Bornes</v>
          </cell>
          <cell r="G507" t="str">
            <v>5714 1700</v>
          </cell>
          <cell r="H507">
            <v>0</v>
          </cell>
          <cell r="I507" t="str">
            <v>plracers7@gmail.com</v>
          </cell>
          <cell r="J507" t="str">
            <v>P-LOUIS RACERS AC</v>
          </cell>
          <cell r="K507" t="str">
            <v>PL</v>
          </cell>
          <cell r="L507" t="str">
            <v>ATH</v>
          </cell>
          <cell r="M507" t="str">
            <v>U12</v>
          </cell>
          <cell r="N507">
            <v>100</v>
          </cell>
        </row>
        <row r="508">
          <cell r="A508">
            <v>4372</v>
          </cell>
          <cell r="B508" t="str">
            <v>DE MARASSÉ ESNOUF</v>
          </cell>
          <cell r="C508" t="str">
            <v>Timothe</v>
          </cell>
          <cell r="D508" t="str">
            <v>M</v>
          </cell>
          <cell r="E508">
            <v>42195</v>
          </cell>
          <cell r="F508" t="str">
            <v>Dis Lane, Grand-Gaube</v>
          </cell>
          <cell r="G508">
            <v>57172427</v>
          </cell>
          <cell r="H508">
            <v>0</v>
          </cell>
          <cell r="I508">
            <v>0</v>
          </cell>
          <cell r="J508" t="str">
            <v>POUDRE D'OR AC</v>
          </cell>
          <cell r="K508" t="str">
            <v>REMP</v>
          </cell>
          <cell r="L508" t="str">
            <v>ATH</v>
          </cell>
          <cell r="M508" t="str">
            <v>U12</v>
          </cell>
          <cell r="N508">
            <v>100</v>
          </cell>
        </row>
        <row r="509">
          <cell r="A509">
            <v>4373</v>
          </cell>
          <cell r="B509" t="str">
            <v>DE MARASSÉ ESNOUF</v>
          </cell>
          <cell r="C509" t="str">
            <v>Tiago</v>
          </cell>
          <cell r="D509" t="str">
            <v>M</v>
          </cell>
          <cell r="E509">
            <v>42195</v>
          </cell>
          <cell r="F509" t="str">
            <v>Dis Lane, Grand-Gaube</v>
          </cell>
          <cell r="G509">
            <v>57172427</v>
          </cell>
          <cell r="H509">
            <v>0</v>
          </cell>
          <cell r="I509">
            <v>0</v>
          </cell>
          <cell r="J509" t="str">
            <v>POUDRE D'OR AC</v>
          </cell>
          <cell r="K509" t="str">
            <v>REMP</v>
          </cell>
          <cell r="L509" t="str">
            <v>ATH</v>
          </cell>
          <cell r="M509" t="str">
            <v>U12</v>
          </cell>
          <cell r="N509">
            <v>100</v>
          </cell>
        </row>
        <row r="510">
          <cell r="A510">
            <v>4379</v>
          </cell>
          <cell r="B510" t="str">
            <v>DUVAL</v>
          </cell>
          <cell r="C510" t="str">
            <v>Nathanaelle</v>
          </cell>
          <cell r="D510" t="str">
            <v>F</v>
          </cell>
          <cell r="E510">
            <v>39541</v>
          </cell>
          <cell r="F510" t="str">
            <v>Ave C. Malherbes, Curepipe</v>
          </cell>
          <cell r="G510" t="str">
            <v>5732 6932</v>
          </cell>
          <cell r="H510">
            <v>0</v>
          </cell>
          <cell r="I510" t="str">
            <v>plracers7@gmail.com</v>
          </cell>
          <cell r="J510" t="str">
            <v>P-LOUIS RACERS AC</v>
          </cell>
          <cell r="K510" t="str">
            <v>PL</v>
          </cell>
          <cell r="L510" t="str">
            <v>ATH</v>
          </cell>
          <cell r="M510" t="str">
            <v>U20</v>
          </cell>
          <cell r="N510">
            <v>300</v>
          </cell>
        </row>
        <row r="511">
          <cell r="A511">
            <v>4382</v>
          </cell>
          <cell r="B511" t="str">
            <v>ARMOOGUM</v>
          </cell>
          <cell r="C511" t="str">
            <v>Marie Noa Miley Harmony</v>
          </cell>
          <cell r="D511" t="str">
            <v>F</v>
          </cell>
          <cell r="E511">
            <v>40042</v>
          </cell>
          <cell r="F511" t="str">
            <v>15 Route Reunion, Vacoas</v>
          </cell>
          <cell r="G511">
            <v>55195928</v>
          </cell>
          <cell r="H511">
            <v>0</v>
          </cell>
          <cell r="I511" t="str">
            <v>noaarmoogum@icloud.com</v>
          </cell>
          <cell r="J511" t="str">
            <v>Q-BORNES PAVILLON AC</v>
          </cell>
          <cell r="K511" t="str">
            <v>QB</v>
          </cell>
          <cell r="L511" t="str">
            <v>ATH</v>
          </cell>
          <cell r="M511" t="str">
            <v>U18</v>
          </cell>
          <cell r="N511">
            <v>200</v>
          </cell>
        </row>
        <row r="512">
          <cell r="A512">
            <v>4383</v>
          </cell>
          <cell r="B512" t="str">
            <v>VEERASAMY</v>
          </cell>
          <cell r="C512" t="str">
            <v>Yowem Elkessen</v>
          </cell>
          <cell r="D512" t="str">
            <v>M</v>
          </cell>
          <cell r="E512">
            <v>40219</v>
          </cell>
          <cell r="F512" t="str">
            <v>A26 Cité Edc Henrietta Vacoas</v>
          </cell>
          <cell r="G512">
            <v>57247156</v>
          </cell>
          <cell r="H512">
            <v>0</v>
          </cell>
          <cell r="I512" t="str">
            <v>yowenrushil2010@gmail.com</v>
          </cell>
          <cell r="J512" t="str">
            <v>Q-BORNES PAVILLON AC</v>
          </cell>
          <cell r="K512" t="str">
            <v>QB</v>
          </cell>
          <cell r="L512" t="str">
            <v>ATH</v>
          </cell>
          <cell r="M512" t="str">
            <v>U18</v>
          </cell>
          <cell r="N512">
            <v>200</v>
          </cell>
        </row>
        <row r="513">
          <cell r="A513">
            <v>4384</v>
          </cell>
          <cell r="B513" t="str">
            <v>KARIA</v>
          </cell>
          <cell r="C513" t="str">
            <v>Kulvir</v>
          </cell>
          <cell r="D513" t="str">
            <v>M</v>
          </cell>
          <cell r="E513">
            <v>40397</v>
          </cell>
          <cell r="F513" t="str">
            <v>Rue Mamzelle Ste Croix</v>
          </cell>
          <cell r="G513">
            <v>0</v>
          </cell>
          <cell r="H513" t="str">
            <v>K070810009710F</v>
          </cell>
          <cell r="I513" t="str">
            <v>plracers7@gmail.com</v>
          </cell>
          <cell r="J513" t="str">
            <v>P-LOUIS RACERS AC</v>
          </cell>
          <cell r="K513" t="str">
            <v>PL</v>
          </cell>
          <cell r="L513" t="str">
            <v>ATH</v>
          </cell>
          <cell r="M513" t="str">
            <v>U18</v>
          </cell>
          <cell r="N513">
            <v>200</v>
          </cell>
        </row>
        <row r="514">
          <cell r="A514">
            <v>4389</v>
          </cell>
          <cell r="B514" t="str">
            <v>NAWOSAH</v>
          </cell>
          <cell r="C514" t="str">
            <v>Nirav</v>
          </cell>
          <cell r="D514" t="str">
            <v>M</v>
          </cell>
          <cell r="E514">
            <v>39640</v>
          </cell>
          <cell r="F514" t="str">
            <v>Allée Brillianr, Floreal</v>
          </cell>
          <cell r="G514">
            <v>59487685</v>
          </cell>
          <cell r="H514">
            <v>0</v>
          </cell>
          <cell r="I514" t="str">
            <v>nirav.nawosah@gmail.com</v>
          </cell>
          <cell r="J514" t="str">
            <v>Q-BORNES PAVILLON AC</v>
          </cell>
          <cell r="K514" t="str">
            <v>QB</v>
          </cell>
          <cell r="L514" t="str">
            <v>ATH</v>
          </cell>
          <cell r="M514" t="str">
            <v>U20</v>
          </cell>
          <cell r="N514">
            <v>300</v>
          </cell>
        </row>
        <row r="515">
          <cell r="A515">
            <v>4396</v>
          </cell>
          <cell r="B515" t="str">
            <v>BUCKTOWAR</v>
          </cell>
          <cell r="C515" t="str">
            <v>Evans</v>
          </cell>
          <cell r="D515" t="str">
            <v>M</v>
          </cell>
          <cell r="E515">
            <v>40052</v>
          </cell>
          <cell r="F515" t="str">
            <v>Camp Artisans</v>
          </cell>
          <cell r="G515">
            <v>0</v>
          </cell>
          <cell r="H515">
            <v>0</v>
          </cell>
          <cell r="I515" t="str">
            <v xml:space="preserve"> </v>
          </cell>
          <cell r="J515" t="str">
            <v>ADONAI CANDOS AC</v>
          </cell>
          <cell r="K515" t="str">
            <v>QB</v>
          </cell>
          <cell r="L515" t="str">
            <v>ATH</v>
          </cell>
          <cell r="M515" t="str">
            <v>U18</v>
          </cell>
          <cell r="N515">
            <v>200</v>
          </cell>
        </row>
        <row r="516">
          <cell r="A516">
            <v>4403</v>
          </cell>
          <cell r="B516" t="str">
            <v>OODIAH</v>
          </cell>
          <cell r="C516" t="str">
            <v>James Ivans</v>
          </cell>
          <cell r="D516" t="str">
            <v>M</v>
          </cell>
          <cell r="E516">
            <v>31092</v>
          </cell>
          <cell r="F516" t="str">
            <v>Camp Levieux, Rose-Hill</v>
          </cell>
          <cell r="G516">
            <v>57275419</v>
          </cell>
          <cell r="H516" t="str">
            <v>O1402853001687</v>
          </cell>
          <cell r="I516">
            <v>0</v>
          </cell>
          <cell r="J516" t="str">
            <v>POUDRE D'OR AC</v>
          </cell>
          <cell r="K516" t="str">
            <v>REMP</v>
          </cell>
          <cell r="L516" t="str">
            <v>ATH</v>
          </cell>
          <cell r="M516" t="str">
            <v>MASTERS</v>
          </cell>
          <cell r="N516">
            <v>600</v>
          </cell>
        </row>
        <row r="517">
          <cell r="A517">
            <v>4406</v>
          </cell>
          <cell r="B517" t="str">
            <v>DUVAL</v>
          </cell>
          <cell r="C517" t="str">
            <v>Aydon</v>
          </cell>
          <cell r="D517" t="str">
            <v>M</v>
          </cell>
          <cell r="E517">
            <v>43540</v>
          </cell>
          <cell r="F517" t="str">
            <v>Roma Lane Riche Terre</v>
          </cell>
          <cell r="G517">
            <v>58405457</v>
          </cell>
          <cell r="H517">
            <v>0</v>
          </cell>
          <cell r="I517" t="str">
            <v>lehochetac@gmail.com</v>
          </cell>
          <cell r="J517" t="str">
            <v>LE HOCHET AC</v>
          </cell>
          <cell r="K517" t="str">
            <v>PAMP</v>
          </cell>
          <cell r="L517" t="str">
            <v>ATH</v>
          </cell>
          <cell r="M517" t="str">
            <v>U10</v>
          </cell>
          <cell r="N517">
            <v>100</v>
          </cell>
        </row>
        <row r="518">
          <cell r="A518">
            <v>4408</v>
          </cell>
          <cell r="B518" t="str">
            <v>MOUTOU</v>
          </cell>
          <cell r="C518" t="str">
            <v>Megane</v>
          </cell>
          <cell r="D518" t="str">
            <v>F</v>
          </cell>
          <cell r="E518">
            <v>41930</v>
          </cell>
          <cell r="F518" t="str">
            <v>Ave Des Tulip Sodnac Qb</v>
          </cell>
          <cell r="G518">
            <v>57901269</v>
          </cell>
          <cell r="H518">
            <v>0</v>
          </cell>
          <cell r="I518">
            <v>0</v>
          </cell>
          <cell r="J518" t="str">
            <v>ROSE HILL AC</v>
          </cell>
          <cell r="K518" t="str">
            <v>BBRH</v>
          </cell>
          <cell r="L518" t="str">
            <v>ATH</v>
          </cell>
          <cell r="M518" t="str">
            <v>U14</v>
          </cell>
          <cell r="N518">
            <v>150</v>
          </cell>
        </row>
        <row r="519">
          <cell r="A519">
            <v>4454</v>
          </cell>
          <cell r="B519" t="str">
            <v>KARIA</v>
          </cell>
          <cell r="C519" t="str">
            <v>Deokumar</v>
          </cell>
          <cell r="D519" t="str">
            <v>M</v>
          </cell>
          <cell r="E519">
            <v>29623</v>
          </cell>
          <cell r="F519" t="str">
            <v>Rue Mamzelle Ste Croix</v>
          </cell>
          <cell r="G519">
            <v>0</v>
          </cell>
          <cell r="H519" t="str">
            <v>K060281250033G</v>
          </cell>
          <cell r="I519" t="str">
            <v>plracers7@gmail.com</v>
          </cell>
          <cell r="J519" t="str">
            <v>P-LOUIS RACERS AC</v>
          </cell>
          <cell r="K519" t="str">
            <v>PL</v>
          </cell>
          <cell r="L519" t="str">
            <v>ATH</v>
          </cell>
          <cell r="M519" t="str">
            <v>MASTERS</v>
          </cell>
          <cell r="N519">
            <v>600</v>
          </cell>
        </row>
        <row r="520">
          <cell r="A520">
            <v>4460</v>
          </cell>
          <cell r="B520" t="str">
            <v>FRA</v>
          </cell>
          <cell r="C520" t="str">
            <v>Elkana Priscille</v>
          </cell>
          <cell r="D520" t="str">
            <v>F</v>
          </cell>
          <cell r="E520">
            <v>39786</v>
          </cell>
          <cell r="F520" t="str">
            <v>Mhc B 74 Le Hochet T.Rouge</v>
          </cell>
          <cell r="G520">
            <v>54721986</v>
          </cell>
          <cell r="H520">
            <v>0</v>
          </cell>
          <cell r="I520" t="str">
            <v>lehochetac@gmail.com</v>
          </cell>
          <cell r="J520" t="str">
            <v>LE HOCHET AC</v>
          </cell>
          <cell r="K520" t="str">
            <v>PAMP</v>
          </cell>
          <cell r="L520" t="str">
            <v>ATH</v>
          </cell>
          <cell r="M520" t="str">
            <v>U20</v>
          </cell>
          <cell r="N520">
            <v>300</v>
          </cell>
        </row>
        <row r="521">
          <cell r="A521">
            <v>4466</v>
          </cell>
          <cell r="B521" t="str">
            <v>LABONNE</v>
          </cell>
          <cell r="C521" t="str">
            <v>Alicia</v>
          </cell>
          <cell r="D521" t="str">
            <v>F</v>
          </cell>
          <cell r="E521">
            <v>40148</v>
          </cell>
          <cell r="F521" t="str">
            <v>Morc Geoffroy, Bambous</v>
          </cell>
          <cell r="G521">
            <v>0</v>
          </cell>
          <cell r="H521">
            <v>0</v>
          </cell>
          <cell r="I521">
            <v>0</v>
          </cell>
          <cell r="J521" t="str">
            <v>GUEPARD AC</v>
          </cell>
          <cell r="K521" t="str">
            <v>BR</v>
          </cell>
          <cell r="L521" t="str">
            <v>ATH</v>
          </cell>
          <cell r="M521" t="str">
            <v>U18</v>
          </cell>
          <cell r="N521">
            <v>200</v>
          </cell>
        </row>
        <row r="522">
          <cell r="A522">
            <v>4471</v>
          </cell>
          <cell r="B522" t="str">
            <v>RIBET</v>
          </cell>
          <cell r="C522" t="str">
            <v>Jade</v>
          </cell>
          <cell r="D522" t="str">
            <v>F</v>
          </cell>
          <cell r="E522">
            <v>42138</v>
          </cell>
          <cell r="F522" t="str">
            <v>92 B Route Bassin Ste Croix</v>
          </cell>
          <cell r="G522">
            <v>59109561</v>
          </cell>
          <cell r="H522">
            <v>0</v>
          </cell>
          <cell r="I522" t="str">
            <v>lehochetac@gmail.com</v>
          </cell>
          <cell r="J522" t="str">
            <v>LE HOCHET AC</v>
          </cell>
          <cell r="K522" t="str">
            <v>PAMP</v>
          </cell>
          <cell r="L522" t="str">
            <v>ATH</v>
          </cell>
          <cell r="M522" t="str">
            <v>U12</v>
          </cell>
          <cell r="N522">
            <v>100</v>
          </cell>
        </row>
        <row r="523">
          <cell r="A523">
            <v>4472</v>
          </cell>
          <cell r="B523" t="str">
            <v>MADAMOMBE</v>
          </cell>
          <cell r="C523" t="str">
            <v>Kudzaishe</v>
          </cell>
          <cell r="D523" t="str">
            <v>F</v>
          </cell>
          <cell r="E523">
            <v>40515</v>
          </cell>
          <cell r="F523" t="str">
            <v>Phoenix Heights Residence Apartements 1C, Phoenix</v>
          </cell>
          <cell r="G523">
            <v>54826964</v>
          </cell>
          <cell r="H523">
            <v>0</v>
          </cell>
          <cell r="I523">
            <v>0</v>
          </cell>
          <cell r="J523" t="str">
            <v>Q-BORNES PAVILLON AC</v>
          </cell>
          <cell r="K523" t="str">
            <v>QB</v>
          </cell>
          <cell r="L523" t="str">
            <v>ATH</v>
          </cell>
          <cell r="M523" t="str">
            <v>U18</v>
          </cell>
          <cell r="N523">
            <v>200</v>
          </cell>
        </row>
        <row r="524">
          <cell r="A524">
            <v>4473</v>
          </cell>
          <cell r="B524" t="str">
            <v>DOOKHY</v>
          </cell>
          <cell r="C524" t="str">
            <v>Aaryan</v>
          </cell>
          <cell r="D524" t="str">
            <v>M</v>
          </cell>
          <cell r="E524">
            <v>39735</v>
          </cell>
          <cell r="F524" t="str">
            <v>21 Avenue Longanier, Sodnac, Q.Bornes</v>
          </cell>
          <cell r="G524">
            <v>58916395</v>
          </cell>
          <cell r="H524">
            <v>0</v>
          </cell>
          <cell r="I524" t="str">
            <v>dookhyaryaan@gmail..com</v>
          </cell>
          <cell r="J524" t="str">
            <v>Q-BORNES PAVILLON AC</v>
          </cell>
          <cell r="K524" t="str">
            <v>QB</v>
          </cell>
          <cell r="L524" t="str">
            <v>ATH</v>
          </cell>
          <cell r="M524" t="str">
            <v>U20</v>
          </cell>
          <cell r="N524">
            <v>300</v>
          </cell>
        </row>
        <row r="525">
          <cell r="A525">
            <v>4474</v>
          </cell>
          <cell r="B525" t="str">
            <v>BAICHOO</v>
          </cell>
          <cell r="C525" t="str">
            <v>Rayhann Shad Muhammad</v>
          </cell>
          <cell r="D525" t="str">
            <v>M</v>
          </cell>
          <cell r="E525">
            <v>40158</v>
          </cell>
          <cell r="F525" t="str">
            <v>Camp Chapelon, Pailles</v>
          </cell>
          <cell r="G525">
            <v>57229640</v>
          </cell>
          <cell r="H525">
            <v>0</v>
          </cell>
          <cell r="I525" t="str">
            <v>rayhaanbaichoo2008@gmail.com</v>
          </cell>
          <cell r="J525" t="str">
            <v>Q-BORNES PAVILLON AC</v>
          </cell>
          <cell r="K525" t="str">
            <v>QB</v>
          </cell>
          <cell r="L525" t="str">
            <v>ATH</v>
          </cell>
          <cell r="M525" t="str">
            <v>U18</v>
          </cell>
          <cell r="N525">
            <v>200</v>
          </cell>
        </row>
        <row r="526">
          <cell r="A526">
            <v>4475</v>
          </cell>
          <cell r="B526" t="str">
            <v>ARMEL</v>
          </cell>
          <cell r="C526" t="str">
            <v>Marie Maeva</v>
          </cell>
          <cell r="D526" t="str">
            <v>F</v>
          </cell>
          <cell r="E526">
            <v>40170</v>
          </cell>
          <cell r="F526" t="str">
            <v>Petit Verger St Pierre</v>
          </cell>
          <cell r="G526">
            <v>54832061</v>
          </cell>
          <cell r="H526">
            <v>0</v>
          </cell>
          <cell r="I526" t="str">
            <v>maevaarmel@gmail.com</v>
          </cell>
          <cell r="J526" t="str">
            <v>Q-BORNES PAVILLON AC</v>
          </cell>
          <cell r="K526" t="str">
            <v>QB</v>
          </cell>
          <cell r="L526" t="str">
            <v>ATH</v>
          </cell>
          <cell r="M526" t="str">
            <v>U18</v>
          </cell>
          <cell r="N526">
            <v>200</v>
          </cell>
        </row>
        <row r="527">
          <cell r="A527">
            <v>4481</v>
          </cell>
          <cell r="B527" t="str">
            <v>DABOU</v>
          </cell>
          <cell r="C527" t="str">
            <v>Laëtisia</v>
          </cell>
          <cell r="D527" t="str">
            <v>F</v>
          </cell>
          <cell r="E527">
            <v>40962</v>
          </cell>
          <cell r="F527" t="str">
            <v>H 20 Larchee Roche Bois</v>
          </cell>
          <cell r="G527">
            <v>59734733</v>
          </cell>
          <cell r="H527">
            <v>0</v>
          </cell>
          <cell r="I527" t="str">
            <v>lehochetac@gmail.com</v>
          </cell>
          <cell r="J527" t="str">
            <v>LE HOCHET AC</v>
          </cell>
          <cell r="K527" t="str">
            <v>PAMP</v>
          </cell>
          <cell r="L527" t="str">
            <v>ATH</v>
          </cell>
          <cell r="M527" t="str">
            <v>U16</v>
          </cell>
          <cell r="N527">
            <v>150</v>
          </cell>
        </row>
        <row r="528">
          <cell r="A528">
            <v>4493</v>
          </cell>
          <cell r="B528" t="str">
            <v>GROSS</v>
          </cell>
          <cell r="C528" t="str">
            <v>Chloe</v>
          </cell>
          <cell r="D528" t="str">
            <v>F</v>
          </cell>
          <cell r="E528">
            <v>40994</v>
          </cell>
          <cell r="F528" t="str">
            <v>Lot A30, Domaine Mont Calme, La Mivoie, Riviere Noire</v>
          </cell>
          <cell r="G528">
            <v>57114262</v>
          </cell>
          <cell r="H528">
            <v>0</v>
          </cell>
          <cell r="I528" t="str">
            <v>chloegross2603@gmail.com</v>
          </cell>
          <cell r="J528" t="str">
            <v>Q-BORNES PAVILLON AC</v>
          </cell>
          <cell r="K528" t="str">
            <v>QB</v>
          </cell>
          <cell r="L528" t="str">
            <v>ATH</v>
          </cell>
          <cell r="M528" t="str">
            <v>U16</v>
          </cell>
          <cell r="N528">
            <v>150</v>
          </cell>
        </row>
        <row r="529">
          <cell r="A529">
            <v>4494</v>
          </cell>
          <cell r="B529" t="str">
            <v>VICTOIRE</v>
          </cell>
          <cell r="C529" t="str">
            <v>Jean Noah Wyatt</v>
          </cell>
          <cell r="D529" t="str">
            <v>M</v>
          </cell>
          <cell r="E529">
            <v>39859</v>
          </cell>
          <cell r="F529" t="str">
            <v>Railway Square Moka</v>
          </cell>
          <cell r="G529">
            <v>57557700</v>
          </cell>
          <cell r="H529">
            <v>0</v>
          </cell>
          <cell r="I529" t="str">
            <v>victoirenoah4@gmail.com</v>
          </cell>
          <cell r="J529" t="str">
            <v>Q-BORNES PAVILLON AC</v>
          </cell>
          <cell r="K529" t="str">
            <v>QB</v>
          </cell>
          <cell r="L529" t="str">
            <v>ATH</v>
          </cell>
          <cell r="M529" t="str">
            <v>U18</v>
          </cell>
          <cell r="N529">
            <v>200</v>
          </cell>
        </row>
        <row r="530">
          <cell r="A530">
            <v>4499</v>
          </cell>
          <cell r="B530" t="str">
            <v>CASIMIR</v>
          </cell>
          <cell r="C530" t="str">
            <v>Jhamel</v>
          </cell>
          <cell r="D530" t="str">
            <v>M</v>
          </cell>
          <cell r="E530">
            <v>40153</v>
          </cell>
          <cell r="F530" t="str">
            <v>Residence La Valette</v>
          </cell>
          <cell r="G530">
            <v>1</v>
          </cell>
          <cell r="H530">
            <v>0</v>
          </cell>
          <cell r="I530">
            <v>0</v>
          </cell>
          <cell r="J530" t="str">
            <v>BLACK RIVER STAR AC</v>
          </cell>
          <cell r="K530" t="str">
            <v>BR</v>
          </cell>
          <cell r="L530" t="str">
            <v>ATH</v>
          </cell>
          <cell r="M530" t="str">
            <v>U18</v>
          </cell>
          <cell r="N530">
            <v>200</v>
          </cell>
        </row>
        <row r="531">
          <cell r="A531">
            <v>4503</v>
          </cell>
          <cell r="B531" t="str">
            <v>MUSETTE</v>
          </cell>
          <cell r="C531" t="str">
            <v>Nigel</v>
          </cell>
          <cell r="D531" t="str">
            <v>M</v>
          </cell>
          <cell r="E531">
            <v>39532</v>
          </cell>
          <cell r="F531" t="str">
            <v>12, Avenue Greenwood, Cite Atlee Forest-Side</v>
          </cell>
          <cell r="G531">
            <v>54519496</v>
          </cell>
          <cell r="H531">
            <v>0</v>
          </cell>
          <cell r="I531">
            <v>0</v>
          </cell>
          <cell r="J531" t="str">
            <v>CUREPIPE HARLEM AC</v>
          </cell>
          <cell r="K531" t="str">
            <v>CPE</v>
          </cell>
          <cell r="L531" t="str">
            <v>ATH</v>
          </cell>
          <cell r="M531" t="str">
            <v>U20</v>
          </cell>
          <cell r="N531">
            <v>300</v>
          </cell>
        </row>
        <row r="532">
          <cell r="A532">
            <v>4504</v>
          </cell>
          <cell r="B532" t="str">
            <v>LABICHE</v>
          </cell>
          <cell r="C532" t="str">
            <v>Pascaline</v>
          </cell>
          <cell r="D532" t="str">
            <v>F</v>
          </cell>
          <cell r="E532">
            <v>33799</v>
          </cell>
          <cell r="F532" t="str">
            <v>19A Residence Anoska  16Eme Mille</v>
          </cell>
          <cell r="G532">
            <v>57781766</v>
          </cell>
          <cell r="H532" t="str">
            <v>A1407921905301</v>
          </cell>
          <cell r="I532">
            <v>0</v>
          </cell>
          <cell r="J532" t="str">
            <v>CUREPIPE HARLEM AC</v>
          </cell>
          <cell r="K532" t="str">
            <v>CPE</v>
          </cell>
          <cell r="L532" t="str">
            <v>ATH</v>
          </cell>
          <cell r="M532" t="str">
            <v>SENIOR</v>
          </cell>
          <cell r="N532">
            <v>400</v>
          </cell>
        </row>
        <row r="533">
          <cell r="A533">
            <v>4505</v>
          </cell>
          <cell r="B533" t="str">
            <v>TOPIZE</v>
          </cell>
          <cell r="C533" t="str">
            <v>Chris Noah</v>
          </cell>
          <cell r="D533" t="str">
            <v>M</v>
          </cell>
          <cell r="E533">
            <v>40956</v>
          </cell>
          <cell r="F533" t="str">
            <v>50 Morcellement Soobrah Pointe Aux Sables</v>
          </cell>
          <cell r="G533">
            <v>54946736</v>
          </cell>
          <cell r="H533">
            <v>0</v>
          </cell>
          <cell r="I533" t="str">
            <v>jctopize@hotmail.com</v>
          </cell>
          <cell r="J533" t="str">
            <v>Q-BORNES PAVILLON AC</v>
          </cell>
          <cell r="K533" t="str">
            <v>QB</v>
          </cell>
          <cell r="L533" t="str">
            <v>ATH</v>
          </cell>
          <cell r="M533" t="str">
            <v>U16</v>
          </cell>
          <cell r="N533">
            <v>150</v>
          </cell>
        </row>
        <row r="534">
          <cell r="A534">
            <v>4506</v>
          </cell>
          <cell r="B534" t="str">
            <v>ETIENETTE</v>
          </cell>
          <cell r="C534" t="str">
            <v xml:space="preserve">Noah Denzel Elji </v>
          </cell>
          <cell r="D534" t="str">
            <v>M</v>
          </cell>
          <cell r="E534">
            <v>40311</v>
          </cell>
          <cell r="F534" t="str">
            <v>Nhdc, Tombeau Bay</v>
          </cell>
          <cell r="G534">
            <v>57482266</v>
          </cell>
          <cell r="H534">
            <v>0</v>
          </cell>
          <cell r="I534" t="str">
            <v>noah10@gmail.com</v>
          </cell>
          <cell r="J534" t="str">
            <v>POUDRE D'OR AC</v>
          </cell>
          <cell r="K534" t="str">
            <v>REMP</v>
          </cell>
          <cell r="L534" t="str">
            <v>ATH</v>
          </cell>
          <cell r="M534" t="str">
            <v>U18</v>
          </cell>
          <cell r="N534">
            <v>200</v>
          </cell>
        </row>
        <row r="535">
          <cell r="A535">
            <v>4508</v>
          </cell>
          <cell r="B535" t="str">
            <v>PILET CHIAPPE</v>
          </cell>
          <cell r="C535" t="str">
            <v>Emma Louise</v>
          </cell>
          <cell r="D535" t="str">
            <v>F</v>
          </cell>
          <cell r="E535">
            <v>42434</v>
          </cell>
          <cell r="F535" t="str">
            <v>Residence Hillside, Mapou</v>
          </cell>
          <cell r="G535">
            <v>33616981864</v>
          </cell>
          <cell r="H535">
            <v>0</v>
          </cell>
          <cell r="I535" t="str">
            <v>alexpilet@yahoo.fr</v>
          </cell>
          <cell r="J535" t="str">
            <v>POUDRE D'OR AC</v>
          </cell>
          <cell r="K535" t="str">
            <v>REMP</v>
          </cell>
          <cell r="L535" t="str">
            <v>ATH</v>
          </cell>
          <cell r="M535" t="str">
            <v>U12</v>
          </cell>
          <cell r="N535">
            <v>100</v>
          </cell>
        </row>
        <row r="536">
          <cell r="A536">
            <v>4531</v>
          </cell>
          <cell r="B536" t="str">
            <v>JOLICOEUR</v>
          </cell>
          <cell r="C536" t="str">
            <v>Yohann Webster</v>
          </cell>
          <cell r="D536" t="str">
            <v>M</v>
          </cell>
          <cell r="E536">
            <v>39804</v>
          </cell>
          <cell r="F536" t="str">
            <v>Nhdc, Tombeau Baie</v>
          </cell>
          <cell r="G536">
            <v>54768543</v>
          </cell>
          <cell r="H536" t="str">
            <v>J2212080000734</v>
          </cell>
          <cell r="I536" t="str">
            <v>webster@gmail.com</v>
          </cell>
          <cell r="J536" t="str">
            <v>POUDRE D'OR AC</v>
          </cell>
          <cell r="K536" t="str">
            <v>REMP</v>
          </cell>
          <cell r="L536" t="str">
            <v>ATH</v>
          </cell>
          <cell r="M536" t="str">
            <v>U20</v>
          </cell>
          <cell r="N536">
            <v>300</v>
          </cell>
        </row>
        <row r="537">
          <cell r="A537">
            <v>4532</v>
          </cell>
          <cell r="B537" t="str">
            <v>SAMINADEN</v>
          </cell>
          <cell r="C537" t="str">
            <v>Ambre</v>
          </cell>
          <cell r="D537" t="str">
            <v>F</v>
          </cell>
          <cell r="E537">
            <v>41053</v>
          </cell>
          <cell r="F537" t="str">
            <v>Rue Chaqnllenger Roche Brunes</v>
          </cell>
          <cell r="G537">
            <v>54915414</v>
          </cell>
          <cell r="H537">
            <v>0</v>
          </cell>
          <cell r="I537">
            <v>0</v>
          </cell>
          <cell r="J537" t="str">
            <v>ROSE HILL AC</v>
          </cell>
          <cell r="K537" t="str">
            <v>BBRH</v>
          </cell>
          <cell r="L537" t="str">
            <v>ATH</v>
          </cell>
          <cell r="M537" t="str">
            <v>U16</v>
          </cell>
          <cell r="N537">
            <v>150</v>
          </cell>
        </row>
        <row r="538">
          <cell r="A538">
            <v>4548</v>
          </cell>
          <cell r="B538" t="str">
            <v>BAICHOO</v>
          </cell>
          <cell r="C538" t="str">
            <v>Jasmine Bibi Saffanah</v>
          </cell>
          <cell r="D538" t="str">
            <v>F</v>
          </cell>
          <cell r="E538">
            <v>40245</v>
          </cell>
          <cell r="F538" t="str">
            <v>Camp Champelon, Pailles</v>
          </cell>
          <cell r="G538">
            <v>55311670</v>
          </cell>
          <cell r="H538">
            <v>0</v>
          </cell>
          <cell r="I538" t="str">
            <v>lyroc18@gmail.com</v>
          </cell>
          <cell r="J538" t="str">
            <v>Q-BORNES PAVILLON AC</v>
          </cell>
          <cell r="K538" t="str">
            <v>QB</v>
          </cell>
          <cell r="L538" t="str">
            <v>ATH</v>
          </cell>
          <cell r="M538" t="str">
            <v>U18</v>
          </cell>
          <cell r="N538">
            <v>200</v>
          </cell>
        </row>
        <row r="539">
          <cell r="A539">
            <v>4549</v>
          </cell>
          <cell r="B539" t="str">
            <v>AUNDEE</v>
          </cell>
          <cell r="C539" t="str">
            <v>Shawn</v>
          </cell>
          <cell r="D539" t="str">
            <v>M</v>
          </cell>
          <cell r="E539">
            <v>40279</v>
          </cell>
          <cell r="F539" t="str">
            <v>Avenue Tulipe Albion</v>
          </cell>
          <cell r="G539">
            <v>0</v>
          </cell>
          <cell r="H539">
            <v>0</v>
          </cell>
          <cell r="I539">
            <v>0</v>
          </cell>
          <cell r="J539" t="str">
            <v>BLACK RIVER STAR AC</v>
          </cell>
          <cell r="K539" t="str">
            <v>BR</v>
          </cell>
          <cell r="L539" t="str">
            <v>ATH</v>
          </cell>
          <cell r="M539" t="str">
            <v>U18</v>
          </cell>
          <cell r="N539">
            <v>200</v>
          </cell>
        </row>
        <row r="540">
          <cell r="A540">
            <v>4550</v>
          </cell>
          <cell r="B540" t="str">
            <v>TRAPU</v>
          </cell>
          <cell r="C540" t="str">
            <v>Lucas</v>
          </cell>
          <cell r="D540" t="str">
            <v>M</v>
          </cell>
          <cell r="E540">
            <v>40210</v>
          </cell>
          <cell r="F540" t="str">
            <v>21 La Tourelle Pte Aux Sables</v>
          </cell>
          <cell r="G540">
            <v>0</v>
          </cell>
          <cell r="H540">
            <v>0</v>
          </cell>
          <cell r="I540">
            <v>0</v>
          </cell>
          <cell r="J540" t="str">
            <v>BLACK RIVER STAR AC</v>
          </cell>
          <cell r="K540" t="str">
            <v>BR</v>
          </cell>
          <cell r="L540" t="str">
            <v>ATH</v>
          </cell>
          <cell r="M540" t="str">
            <v>U18</v>
          </cell>
          <cell r="N540">
            <v>200</v>
          </cell>
        </row>
        <row r="541">
          <cell r="A541">
            <v>4551</v>
          </cell>
          <cell r="B541" t="str">
            <v>BAPTISTE</v>
          </cell>
          <cell r="C541" t="str">
            <v>Yanel</v>
          </cell>
          <cell r="D541" t="str">
            <v>M</v>
          </cell>
          <cell r="E541">
            <v>40461</v>
          </cell>
          <cell r="F541" t="str">
            <v>Petit Verger Pte Aux Sables</v>
          </cell>
          <cell r="G541">
            <v>0</v>
          </cell>
          <cell r="H541">
            <v>0</v>
          </cell>
          <cell r="I541">
            <v>0</v>
          </cell>
          <cell r="J541" t="str">
            <v>BLACK RIVER STAR AC</v>
          </cell>
          <cell r="K541" t="str">
            <v>BR</v>
          </cell>
          <cell r="L541" t="str">
            <v>ATH</v>
          </cell>
          <cell r="M541" t="str">
            <v>U18</v>
          </cell>
          <cell r="N541">
            <v>200</v>
          </cell>
        </row>
        <row r="542">
          <cell r="A542">
            <v>4555</v>
          </cell>
          <cell r="B542" t="str">
            <v>GEROFLE</v>
          </cell>
          <cell r="C542" t="str">
            <v>Christine</v>
          </cell>
          <cell r="D542" t="str">
            <v>F</v>
          </cell>
          <cell r="E542" t="str">
            <v>28/01/90</v>
          </cell>
          <cell r="F542" t="str">
            <v>Morc Bijoux Allee Camphre, Curepipe</v>
          </cell>
          <cell r="G542">
            <v>0</v>
          </cell>
          <cell r="H542" t="str">
            <v>D2801903011146</v>
          </cell>
          <cell r="I542">
            <v>0</v>
          </cell>
          <cell r="J542" t="str">
            <v>CUREPIPE HARLEM AC</v>
          </cell>
          <cell r="K542" t="str">
            <v>CPE</v>
          </cell>
          <cell r="L542" t="str">
            <v>ATH</v>
          </cell>
          <cell r="M542" t="str">
            <v>MASTERS</v>
          </cell>
          <cell r="N542">
            <v>600</v>
          </cell>
        </row>
        <row r="543">
          <cell r="A543">
            <v>4556</v>
          </cell>
          <cell r="B543" t="str">
            <v xml:space="preserve">WHITE </v>
          </cell>
          <cell r="C543" t="str">
            <v>Noor</v>
          </cell>
          <cell r="D543" t="str">
            <v>M</v>
          </cell>
          <cell r="E543" t="str">
            <v>19/07/09</v>
          </cell>
          <cell r="F543" t="str">
            <v>4 Impasse Froberville Curepipe</v>
          </cell>
          <cell r="G543">
            <v>57449315</v>
          </cell>
          <cell r="H543">
            <v>0</v>
          </cell>
          <cell r="I543">
            <v>0</v>
          </cell>
          <cell r="J543" t="str">
            <v>CUREPIPE HARLEM AC</v>
          </cell>
          <cell r="K543" t="str">
            <v>CPE</v>
          </cell>
          <cell r="L543" t="str">
            <v>ATH</v>
          </cell>
          <cell r="M543" t="str">
            <v>U18</v>
          </cell>
          <cell r="N543">
            <v>200</v>
          </cell>
        </row>
        <row r="544">
          <cell r="A544">
            <v>4557</v>
          </cell>
          <cell r="B544" t="str">
            <v>SEEBOCUS</v>
          </cell>
          <cell r="C544" t="str">
            <v>Avinash</v>
          </cell>
          <cell r="D544" t="str">
            <v>M</v>
          </cell>
          <cell r="E544">
            <v>31420</v>
          </cell>
          <cell r="F544" t="str">
            <v>L'espoire Road Calebasses</v>
          </cell>
          <cell r="G544">
            <v>58680500</v>
          </cell>
          <cell r="H544" t="str">
            <v>S080186460471A</v>
          </cell>
          <cell r="I544" t="str">
            <v>avinash0801@hotmail.com</v>
          </cell>
          <cell r="J544" t="str">
            <v>LE HOCHET AC</v>
          </cell>
          <cell r="K544" t="str">
            <v>PAMP</v>
          </cell>
          <cell r="L544" t="str">
            <v>ATH</v>
          </cell>
          <cell r="M544" t="str">
            <v>MASTERS</v>
          </cell>
          <cell r="N544">
            <v>600</v>
          </cell>
        </row>
        <row r="545">
          <cell r="A545">
            <v>4558</v>
          </cell>
          <cell r="B545" t="str">
            <v>SAMBAT</v>
          </cell>
          <cell r="C545" t="str">
            <v>Ruth Joanne</v>
          </cell>
          <cell r="D545" t="str">
            <v>F</v>
          </cell>
          <cell r="E545">
            <v>30923</v>
          </cell>
          <cell r="F545" t="str">
            <v xml:space="preserve">44.Morcellement Ripailles Pamplemousses </v>
          </cell>
          <cell r="G545">
            <v>57269930</v>
          </cell>
          <cell r="H545" t="str">
            <v>S290884290440A</v>
          </cell>
          <cell r="I545" t="str">
            <v>jmotee6@gmail.com</v>
          </cell>
          <cell r="J545" t="str">
            <v>LE HOCHET AC</v>
          </cell>
          <cell r="K545" t="str">
            <v>PAMP</v>
          </cell>
          <cell r="L545" t="str">
            <v>ATH</v>
          </cell>
          <cell r="M545" t="str">
            <v>MASTERS</v>
          </cell>
          <cell r="N545">
            <v>600</v>
          </cell>
        </row>
        <row r="546">
          <cell r="A546">
            <v>4564</v>
          </cell>
          <cell r="B546" t="str">
            <v>FLORE</v>
          </cell>
          <cell r="C546" t="str">
            <v>Elie Leonardo</v>
          </cell>
          <cell r="D546" t="str">
            <v>M</v>
          </cell>
          <cell r="E546">
            <v>40547</v>
          </cell>
          <cell r="F546" t="str">
            <v>100 Rue Pouce Tranquebar</v>
          </cell>
          <cell r="G546">
            <v>58497460</v>
          </cell>
          <cell r="H546">
            <v>0</v>
          </cell>
          <cell r="I546">
            <v>0</v>
          </cell>
          <cell r="J546" t="str">
            <v>Q-BORNES PAVILLON AC</v>
          </cell>
          <cell r="K546" t="str">
            <v>QB</v>
          </cell>
          <cell r="L546" t="str">
            <v>ATH</v>
          </cell>
          <cell r="M546" t="str">
            <v>U16</v>
          </cell>
          <cell r="N546">
            <v>150</v>
          </cell>
        </row>
        <row r="547">
          <cell r="A547">
            <v>4567</v>
          </cell>
          <cell r="B547" t="str">
            <v>MEYAKHAN</v>
          </cell>
          <cell r="C547" t="str">
            <v>Frado Fazil</v>
          </cell>
          <cell r="D547" t="str">
            <v>M</v>
          </cell>
          <cell r="E547" t="str">
            <v>13/10/1999</v>
          </cell>
          <cell r="F547" t="str">
            <v>Rouillard Lane,  Terre Rouge</v>
          </cell>
          <cell r="G547">
            <v>58412005</v>
          </cell>
          <cell r="H547" t="str">
            <v>M131099382182E</v>
          </cell>
          <cell r="I547" t="str">
            <v>Fradofazil13@icloud.com</v>
          </cell>
          <cell r="J547" t="str">
            <v>P-LOUIS RACERS AC</v>
          </cell>
          <cell r="K547" t="str">
            <v>PL</v>
          </cell>
          <cell r="L547" t="str">
            <v>ATH</v>
          </cell>
          <cell r="M547" t="str">
            <v>SENIOR</v>
          </cell>
          <cell r="N547">
            <v>400</v>
          </cell>
        </row>
        <row r="548">
          <cell r="A548">
            <v>4578</v>
          </cell>
          <cell r="B548" t="str">
            <v>MOSAFUR</v>
          </cell>
          <cell r="C548" t="str">
            <v>Wildaan</v>
          </cell>
          <cell r="D548" t="str">
            <v>M</v>
          </cell>
          <cell r="E548">
            <v>37892</v>
          </cell>
          <cell r="F548" t="str">
            <v>Parasol Lane, Mont Fertile, New Grove</v>
          </cell>
          <cell r="G548">
            <v>58995484</v>
          </cell>
          <cell r="H548">
            <v>0</v>
          </cell>
          <cell r="I548">
            <v>0</v>
          </cell>
          <cell r="J548" t="str">
            <v>RIVIÈRE DES CRÉOLES SOUTHERN LIONS AC</v>
          </cell>
          <cell r="K548" t="str">
            <v>GP</v>
          </cell>
          <cell r="L548" t="str">
            <v>ATH</v>
          </cell>
          <cell r="M548" t="str">
            <v>SENIOR</v>
          </cell>
          <cell r="N548">
            <v>400</v>
          </cell>
        </row>
        <row r="549">
          <cell r="A549">
            <v>4579</v>
          </cell>
          <cell r="B549" t="str">
            <v>BOSQUET</v>
          </cell>
          <cell r="C549" t="str">
            <v>Pierre Yoel</v>
          </cell>
          <cell r="D549" t="str">
            <v>M</v>
          </cell>
          <cell r="E549">
            <v>38229</v>
          </cell>
          <cell r="F549" t="str">
            <v>Rue lhospital Ville Noire Mahebourg</v>
          </cell>
          <cell r="G549" t="str">
            <v>5840 2394</v>
          </cell>
          <cell r="H549">
            <v>0</v>
          </cell>
          <cell r="I549">
            <v>0</v>
          </cell>
          <cell r="J549" t="str">
            <v>RIVIÈRE DES CRÉOLES SOUTHERN LIONS AC</v>
          </cell>
          <cell r="K549" t="str">
            <v>GP</v>
          </cell>
          <cell r="L549" t="str">
            <v>ATH</v>
          </cell>
          <cell r="M549" t="str">
            <v>SENIOR</v>
          </cell>
          <cell r="N549">
            <v>400</v>
          </cell>
        </row>
        <row r="550">
          <cell r="A550">
            <v>4585</v>
          </cell>
          <cell r="B550" t="str">
            <v>BRELU BRELU</v>
          </cell>
          <cell r="C550" t="str">
            <v>Ismael</v>
          </cell>
          <cell r="D550" t="str">
            <v>M</v>
          </cell>
          <cell r="E550">
            <v>39322</v>
          </cell>
          <cell r="F550" t="str">
            <v>RESIDENCE NHDC, BAMBOUS</v>
          </cell>
          <cell r="G550">
            <v>0</v>
          </cell>
          <cell r="H550">
            <v>0</v>
          </cell>
          <cell r="I550">
            <v>0</v>
          </cell>
          <cell r="J550" t="str">
            <v>BLACK RIVER STAR AC</v>
          </cell>
          <cell r="K550" t="str">
            <v>BR</v>
          </cell>
          <cell r="L550" t="str">
            <v>ATH</v>
          </cell>
          <cell r="M550" t="str">
            <v>U20</v>
          </cell>
          <cell r="N550">
            <v>300</v>
          </cell>
        </row>
        <row r="551">
          <cell r="A551">
            <v>4605</v>
          </cell>
          <cell r="B551" t="str">
            <v>ROSUN</v>
          </cell>
          <cell r="C551" t="str">
            <v>Selma Sharon Jessika</v>
          </cell>
          <cell r="D551" t="str">
            <v>F</v>
          </cell>
          <cell r="E551">
            <v>33354</v>
          </cell>
          <cell r="F551" t="str">
            <v>Splendid View, Albion</v>
          </cell>
          <cell r="G551">
            <v>59394450</v>
          </cell>
          <cell r="H551">
            <v>0</v>
          </cell>
          <cell r="I551" t="str">
            <v>jessikarosun@live.com</v>
          </cell>
          <cell r="J551" t="str">
            <v>Q-BORNES PAVILLON AC</v>
          </cell>
          <cell r="K551" t="str">
            <v>QB</v>
          </cell>
          <cell r="L551" t="str">
            <v>ATH</v>
          </cell>
          <cell r="M551" t="str">
            <v>MASTERS</v>
          </cell>
          <cell r="N551">
            <v>600</v>
          </cell>
        </row>
        <row r="552">
          <cell r="A552">
            <v>4609</v>
          </cell>
          <cell r="B552" t="str">
            <v>AZIE-ROSE</v>
          </cell>
          <cell r="C552" t="str">
            <v>Marie Noelle</v>
          </cell>
          <cell r="D552" t="str">
            <v>F</v>
          </cell>
          <cell r="E552">
            <v>29576</v>
          </cell>
          <cell r="F552" t="str">
            <v>Mont Lubin</v>
          </cell>
          <cell r="G552">
            <v>57311762</v>
          </cell>
          <cell r="H552" t="str">
            <v>A2112808101220</v>
          </cell>
          <cell r="I552" t="str">
            <v>marienoelle2012@gmail.com</v>
          </cell>
          <cell r="J552" t="str">
            <v>RONALD JOLICOEUR GRANDE MONTAGNE AC</v>
          </cell>
          <cell r="K552" t="str">
            <v>ROD</v>
          </cell>
          <cell r="L552" t="str">
            <v>ATH</v>
          </cell>
          <cell r="M552" t="str">
            <v>MASTERS</v>
          </cell>
          <cell r="N552">
            <v>600</v>
          </cell>
        </row>
        <row r="553">
          <cell r="A553">
            <v>4610</v>
          </cell>
          <cell r="B553" t="str">
            <v>KHOOBLOLL</v>
          </cell>
          <cell r="C553" t="str">
            <v>Shubham</v>
          </cell>
          <cell r="D553" t="str">
            <v>M</v>
          </cell>
          <cell r="E553">
            <v>35902</v>
          </cell>
          <cell r="F553" t="str">
            <v>Appana Lane Upper Dagotiere</v>
          </cell>
          <cell r="G553">
            <v>58381282</v>
          </cell>
          <cell r="H553" t="str">
            <v>K1704983200834</v>
          </cell>
          <cell r="I553" t="str">
            <v>shubs1704@gmail.com</v>
          </cell>
          <cell r="J553" t="str">
            <v>P-LOUIS RACERS AC</v>
          </cell>
          <cell r="K553" t="str">
            <v>PL</v>
          </cell>
          <cell r="L553" t="str">
            <v>ATH</v>
          </cell>
          <cell r="M553" t="str">
            <v>SENIOR</v>
          </cell>
          <cell r="N553">
            <v>400</v>
          </cell>
        </row>
        <row r="554">
          <cell r="A554">
            <v>4611</v>
          </cell>
          <cell r="B554" t="str">
            <v>POTHANNA</v>
          </cell>
          <cell r="C554" t="str">
            <v>Roshan</v>
          </cell>
          <cell r="D554" t="str">
            <v>M</v>
          </cell>
          <cell r="E554" t="str">
            <v>11/02/1996</v>
          </cell>
          <cell r="F554" t="str">
            <v>Forbach Brand Road, Oudre d'Or Hamlet</v>
          </cell>
          <cell r="G554">
            <v>57813356</v>
          </cell>
          <cell r="H554" t="str">
            <v>P1102961200341</v>
          </cell>
          <cell r="I554" t="str">
            <v>avish.pothanna@outlook.com</v>
          </cell>
          <cell r="J554" t="str">
            <v>P-LOUIS RACERS AC</v>
          </cell>
          <cell r="K554" t="str">
            <v>PL</v>
          </cell>
          <cell r="L554" t="str">
            <v>ATH</v>
          </cell>
          <cell r="M554" t="str">
            <v>SENIOR</v>
          </cell>
          <cell r="N554">
            <v>400</v>
          </cell>
        </row>
        <row r="555">
          <cell r="A555">
            <v>4612</v>
          </cell>
          <cell r="B555" t="str">
            <v>SEETULPERSAND</v>
          </cell>
          <cell r="C555" t="str">
            <v>Tanveersingh</v>
          </cell>
          <cell r="D555" t="str">
            <v>M</v>
          </cell>
          <cell r="E555">
            <v>40657</v>
          </cell>
          <cell r="F555" t="str">
            <v>Royal Road, valletta</v>
          </cell>
          <cell r="G555">
            <v>58383389</v>
          </cell>
          <cell r="H555">
            <v>0</v>
          </cell>
          <cell r="I555" t="str">
            <v>tanveer22singha@gmail.com</v>
          </cell>
          <cell r="J555" t="str">
            <v>P-LOUIS RACERS AC</v>
          </cell>
          <cell r="K555" t="str">
            <v>PL</v>
          </cell>
          <cell r="L555" t="str">
            <v>ATH</v>
          </cell>
          <cell r="M555" t="str">
            <v>U16</v>
          </cell>
          <cell r="N555">
            <v>150</v>
          </cell>
        </row>
        <row r="556">
          <cell r="A556">
            <v>4613</v>
          </cell>
          <cell r="B556" t="str">
            <v>POLYXENE</v>
          </cell>
          <cell r="C556" t="str">
            <v>Jacques Kervin</v>
          </cell>
          <cell r="D556" t="str">
            <v>M</v>
          </cell>
          <cell r="E556" t="str">
            <v>20/12/1980</v>
          </cell>
          <cell r="F556" t="str">
            <v>172 Louvet Lane , Quatres-Bornes</v>
          </cell>
          <cell r="G556">
            <v>58097109</v>
          </cell>
          <cell r="H556">
            <v>0</v>
          </cell>
          <cell r="I556" t="str">
            <v xml:space="preserve"> kervinpolyxene1980@gmail.com</v>
          </cell>
          <cell r="J556" t="str">
            <v>SOUILLAC AC</v>
          </cell>
          <cell r="K556" t="str">
            <v>SAV</v>
          </cell>
          <cell r="L556" t="str">
            <v>RAD</v>
          </cell>
          <cell r="M556" t="str">
            <v>N/APP</v>
          </cell>
          <cell r="N556">
            <v>600</v>
          </cell>
        </row>
        <row r="557">
          <cell r="A557">
            <v>4614</v>
          </cell>
          <cell r="B557" t="str">
            <v>BADAL</v>
          </cell>
          <cell r="C557" t="str">
            <v>Ans Rohan</v>
          </cell>
          <cell r="D557" t="str">
            <v>M</v>
          </cell>
          <cell r="E557">
            <v>39274</v>
          </cell>
          <cell r="F557" t="str">
            <v>Kasory Lane, La Rosa</v>
          </cell>
          <cell r="G557">
            <v>57562205</v>
          </cell>
          <cell r="H557">
            <v>0</v>
          </cell>
          <cell r="I557" t="str">
            <v>rohanbadal1234@gmail.com</v>
          </cell>
          <cell r="J557" t="str">
            <v>Q-BORNES PAVILLON AC</v>
          </cell>
          <cell r="K557" t="str">
            <v>QB</v>
          </cell>
          <cell r="L557" t="str">
            <v>ATH</v>
          </cell>
          <cell r="M557" t="str">
            <v>U20</v>
          </cell>
          <cell r="N557">
            <v>300</v>
          </cell>
        </row>
        <row r="558">
          <cell r="A558">
            <v>4615</v>
          </cell>
          <cell r="B558" t="str">
            <v>SOOPAUL</v>
          </cell>
          <cell r="C558" t="str">
            <v>Lena Natashka</v>
          </cell>
          <cell r="D558" t="str">
            <v>F</v>
          </cell>
          <cell r="E558">
            <v>41947</v>
          </cell>
          <cell r="F558" t="str">
            <v>Morcellement vrs lot 24 Avenue, Flamboyant Geoffroy Road, Bambous</v>
          </cell>
          <cell r="G558">
            <v>59131712</v>
          </cell>
          <cell r="H558">
            <v>0</v>
          </cell>
          <cell r="I558" t="str">
            <v>rachelleverapensoopaul@yahoo,com</v>
          </cell>
          <cell r="J558" t="str">
            <v>Q-BORNES PAVILLON AC</v>
          </cell>
          <cell r="K558" t="str">
            <v>QB</v>
          </cell>
          <cell r="L558" t="str">
            <v>ATH</v>
          </cell>
          <cell r="M558" t="str">
            <v>U14</v>
          </cell>
          <cell r="N558">
            <v>150</v>
          </cell>
        </row>
        <row r="559">
          <cell r="A559">
            <v>4616</v>
          </cell>
          <cell r="B559" t="str">
            <v>KHEDNAH</v>
          </cell>
          <cell r="C559" t="str">
            <v>Shayaan Kavi</v>
          </cell>
          <cell r="D559" t="str">
            <v>M</v>
          </cell>
          <cell r="E559">
            <v>40736</v>
          </cell>
          <cell r="F559" t="str">
            <v>Royal Road, Glen Park Vacoas</v>
          </cell>
          <cell r="G559">
            <v>59055711</v>
          </cell>
          <cell r="H559">
            <v>0</v>
          </cell>
          <cell r="I559" t="str">
            <v>shayaankhednah@gmail.com</v>
          </cell>
          <cell r="J559" t="str">
            <v>Q-BORNES PAVILLON AC</v>
          </cell>
          <cell r="K559" t="str">
            <v>QB</v>
          </cell>
          <cell r="L559" t="str">
            <v>ATH</v>
          </cell>
          <cell r="M559" t="str">
            <v>U16</v>
          </cell>
          <cell r="N559">
            <v>150</v>
          </cell>
        </row>
        <row r="560">
          <cell r="A560">
            <v>4617</v>
          </cell>
          <cell r="B560" t="str">
            <v>MAUNICK</v>
          </cell>
          <cell r="C560" t="str">
            <v>Lekhaa</v>
          </cell>
          <cell r="D560" t="str">
            <v>F</v>
          </cell>
          <cell r="E560">
            <v>39819</v>
          </cell>
          <cell r="F560" t="str">
            <v>Modern Vacoas, Vingta No.2</v>
          </cell>
          <cell r="G560">
            <v>57071969</v>
          </cell>
          <cell r="H560">
            <v>0</v>
          </cell>
          <cell r="I560" t="str">
            <v>lekhaamaunick13@gmail.com</v>
          </cell>
          <cell r="J560" t="str">
            <v>Q-BORNES PAVILLON AC</v>
          </cell>
          <cell r="K560" t="str">
            <v>QB</v>
          </cell>
          <cell r="L560" t="str">
            <v>ATH</v>
          </cell>
          <cell r="M560" t="str">
            <v>U18</v>
          </cell>
          <cell r="N560">
            <v>200</v>
          </cell>
        </row>
        <row r="561">
          <cell r="A561">
            <v>4618</v>
          </cell>
          <cell r="B561" t="str">
            <v>BONOMALLY RAM</v>
          </cell>
          <cell r="C561" t="str">
            <v>Yana</v>
          </cell>
          <cell r="D561" t="str">
            <v>F</v>
          </cell>
          <cell r="E561">
            <v>41137</v>
          </cell>
          <cell r="F561" t="str">
            <v>85, Engrais Martial, Curepipe Road</v>
          </cell>
          <cell r="G561">
            <v>57780624</v>
          </cell>
          <cell r="H561">
            <v>0</v>
          </cell>
          <cell r="I561" t="str">
            <v>ybonomally@gmail.com</v>
          </cell>
          <cell r="J561" t="str">
            <v>Q-BORNES PAVILLON AC</v>
          </cell>
          <cell r="K561" t="str">
            <v>QB</v>
          </cell>
          <cell r="L561" t="str">
            <v>ATH</v>
          </cell>
          <cell r="M561" t="str">
            <v>U16</v>
          </cell>
          <cell r="N561">
            <v>150</v>
          </cell>
        </row>
        <row r="562">
          <cell r="A562">
            <v>4619</v>
          </cell>
          <cell r="B562" t="str">
            <v>BONOMALLY RAM</v>
          </cell>
          <cell r="C562" t="str">
            <v>Yesh</v>
          </cell>
          <cell r="D562" t="str">
            <v>M</v>
          </cell>
          <cell r="E562">
            <v>39566</v>
          </cell>
          <cell r="F562" t="str">
            <v>85, Engrais Martial, Curepipe Road</v>
          </cell>
          <cell r="G562">
            <v>59022357</v>
          </cell>
          <cell r="H562">
            <v>0</v>
          </cell>
          <cell r="I562" t="str">
            <v>ybonomally@gmail.com</v>
          </cell>
          <cell r="J562" t="str">
            <v>Q-BORNES PAVILLON AC</v>
          </cell>
          <cell r="K562" t="str">
            <v>QB</v>
          </cell>
          <cell r="L562" t="str">
            <v>ATH</v>
          </cell>
          <cell r="M562" t="str">
            <v>U20</v>
          </cell>
          <cell r="N562">
            <v>300</v>
          </cell>
        </row>
        <row r="563">
          <cell r="A563">
            <v>4620</v>
          </cell>
          <cell r="B563" t="str">
            <v>LIU TZE CHUNG</v>
          </cell>
          <cell r="C563" t="str">
            <v>Adrian Thomas</v>
          </cell>
          <cell r="D563" t="str">
            <v>M</v>
          </cell>
          <cell r="E563">
            <v>40196</v>
          </cell>
          <cell r="F563" t="str">
            <v>134 St Paul's Road, La Caverne, Vacoas</v>
          </cell>
          <cell r="G563">
            <v>54541249</v>
          </cell>
          <cell r="H563">
            <v>0</v>
          </cell>
          <cell r="I563" t="str">
            <v>thomasliu261@gmail..com</v>
          </cell>
          <cell r="J563" t="str">
            <v>Q-BORNES PAVILLON AC</v>
          </cell>
          <cell r="K563" t="str">
            <v>QB</v>
          </cell>
          <cell r="L563" t="str">
            <v>ATH</v>
          </cell>
          <cell r="M563" t="str">
            <v>U18</v>
          </cell>
          <cell r="N563">
            <v>200</v>
          </cell>
        </row>
        <row r="564">
          <cell r="A564">
            <v>4621</v>
          </cell>
          <cell r="B564" t="str">
            <v>GOODORALLY</v>
          </cell>
          <cell r="C564" t="str">
            <v>Hans Kriss</v>
          </cell>
          <cell r="D564" t="str">
            <v>M</v>
          </cell>
          <cell r="E564">
            <v>36934</v>
          </cell>
          <cell r="F564" t="str">
            <v>26-28 Route Bathfield, Tranquebar</v>
          </cell>
          <cell r="G564">
            <v>58144822</v>
          </cell>
          <cell r="H564" t="str">
            <v>G1202013804923</v>
          </cell>
          <cell r="I564" t="str">
            <v>hansgoodorally100@gmail.com</v>
          </cell>
          <cell r="J564" t="str">
            <v>Q-BORNES PAVILLON AC</v>
          </cell>
          <cell r="K564" t="str">
            <v>QB</v>
          </cell>
          <cell r="L564" t="str">
            <v>ATH</v>
          </cell>
          <cell r="M564" t="str">
            <v>SENIOR</v>
          </cell>
          <cell r="N564">
            <v>400</v>
          </cell>
        </row>
        <row r="565">
          <cell r="A565">
            <v>4622</v>
          </cell>
          <cell r="B565" t="str">
            <v>PEEDOLY</v>
          </cell>
          <cell r="C565" t="str">
            <v>Rudra Narain</v>
          </cell>
          <cell r="D565" t="str">
            <v>M</v>
          </cell>
          <cell r="E565">
            <v>40918</v>
          </cell>
          <cell r="F565" t="str">
            <v>276 Rue Cleonie, Courchamps, Moka</v>
          </cell>
          <cell r="G565">
            <v>57932693</v>
          </cell>
          <cell r="H565">
            <v>0</v>
          </cell>
          <cell r="I565" t="str">
            <v>k.peedoly@mie.ac.mu</v>
          </cell>
          <cell r="J565" t="str">
            <v>Q-BORNES PAVILLON AC</v>
          </cell>
          <cell r="K565" t="str">
            <v>QB</v>
          </cell>
          <cell r="L565" t="str">
            <v>ATH</v>
          </cell>
          <cell r="M565" t="str">
            <v>U16</v>
          </cell>
          <cell r="N565">
            <v>150</v>
          </cell>
        </row>
        <row r="566">
          <cell r="A566">
            <v>4623</v>
          </cell>
          <cell r="B566" t="str">
            <v>SEERUTTUN</v>
          </cell>
          <cell r="C566" t="str">
            <v>Roan</v>
          </cell>
          <cell r="D566" t="str">
            <v>M</v>
          </cell>
          <cell r="E566">
            <v>40250</v>
          </cell>
          <cell r="F566" t="str">
            <v xml:space="preserve">Avenue Berthaud, Quatre Bornes </v>
          </cell>
          <cell r="G566">
            <v>54946429</v>
          </cell>
          <cell r="H566">
            <v>0</v>
          </cell>
          <cell r="I566" t="str">
            <v>roanseeruttun@gmail.com</v>
          </cell>
          <cell r="J566" t="str">
            <v>Q-BORNES PAVILLON AC</v>
          </cell>
          <cell r="K566" t="str">
            <v>QB</v>
          </cell>
          <cell r="L566" t="str">
            <v>ATH</v>
          </cell>
          <cell r="M566" t="str">
            <v>U18</v>
          </cell>
          <cell r="N566">
            <v>200</v>
          </cell>
        </row>
        <row r="567">
          <cell r="A567">
            <v>4624</v>
          </cell>
          <cell r="B567" t="str">
            <v>NEAL</v>
          </cell>
          <cell r="C567" t="str">
            <v>Elijah</v>
          </cell>
          <cell r="D567" t="str">
            <v>M</v>
          </cell>
          <cell r="E567">
            <v>41926</v>
          </cell>
          <cell r="F567" t="str">
            <v>59 Morcellement Riverside, Vacoas</v>
          </cell>
          <cell r="G567">
            <v>59733165</v>
          </cell>
          <cell r="H567">
            <v>0</v>
          </cell>
          <cell r="I567" t="str">
            <v>biancadelia@live.com</v>
          </cell>
          <cell r="J567" t="str">
            <v>Q-BORNES PAVILLON AC</v>
          </cell>
          <cell r="K567" t="str">
            <v>QB</v>
          </cell>
          <cell r="L567" t="str">
            <v>ATH</v>
          </cell>
          <cell r="M567" t="str">
            <v>U14</v>
          </cell>
          <cell r="N567">
            <v>150</v>
          </cell>
        </row>
        <row r="568">
          <cell r="A568">
            <v>4625</v>
          </cell>
          <cell r="B568" t="str">
            <v>NEAL</v>
          </cell>
          <cell r="C568" t="str">
            <v>Isaiah</v>
          </cell>
          <cell r="D568" t="str">
            <v>M</v>
          </cell>
          <cell r="E568">
            <v>42403</v>
          </cell>
          <cell r="F568" t="str">
            <v>60 Morcellement Riverside, Vacoas</v>
          </cell>
          <cell r="G568">
            <v>59733165</v>
          </cell>
          <cell r="H568">
            <v>0</v>
          </cell>
          <cell r="I568" t="str">
            <v>biancadelia@live.com</v>
          </cell>
          <cell r="J568" t="str">
            <v>Q-BORNES PAVILLON AC</v>
          </cell>
          <cell r="K568" t="str">
            <v>QB</v>
          </cell>
          <cell r="L568" t="str">
            <v>ATH</v>
          </cell>
          <cell r="M568" t="str">
            <v>U12</v>
          </cell>
          <cell r="N568">
            <v>100</v>
          </cell>
        </row>
        <row r="569">
          <cell r="A569">
            <v>4626</v>
          </cell>
          <cell r="B569" t="str">
            <v>NEAL</v>
          </cell>
          <cell r="C569" t="str">
            <v>Ezra</v>
          </cell>
          <cell r="D569" t="str">
            <v>M</v>
          </cell>
          <cell r="E569">
            <v>43635</v>
          </cell>
          <cell r="F569" t="str">
            <v>61 Morcellement Riverside, Vacoas</v>
          </cell>
          <cell r="G569">
            <v>59733165</v>
          </cell>
          <cell r="H569">
            <v>0</v>
          </cell>
          <cell r="I569" t="str">
            <v>biancadelia@live.com</v>
          </cell>
          <cell r="J569" t="str">
            <v>Q-BORNES PAVILLON AC</v>
          </cell>
          <cell r="K569" t="str">
            <v>QB</v>
          </cell>
          <cell r="L569" t="str">
            <v>ATH</v>
          </cell>
          <cell r="M569" t="str">
            <v>U10</v>
          </cell>
          <cell r="N569">
            <v>100</v>
          </cell>
        </row>
        <row r="570">
          <cell r="A570">
            <v>4627</v>
          </cell>
          <cell r="B570" t="str">
            <v>CALOU</v>
          </cell>
          <cell r="C570" t="str">
            <v>Arya Lyanna</v>
          </cell>
          <cell r="D570" t="str">
            <v>F</v>
          </cell>
          <cell r="E570">
            <v>43549</v>
          </cell>
          <cell r="F570" t="str">
            <v>Lot 49, Morcellement Serenis, Albion</v>
          </cell>
          <cell r="G570">
            <v>57998828</v>
          </cell>
          <cell r="H570">
            <v>0</v>
          </cell>
          <cell r="I570">
            <v>0</v>
          </cell>
          <cell r="J570" t="str">
            <v>Q-BORNES PAVILLON AC</v>
          </cell>
          <cell r="K570" t="str">
            <v>QB</v>
          </cell>
          <cell r="L570" t="str">
            <v>ATH</v>
          </cell>
          <cell r="M570" t="str">
            <v>U10</v>
          </cell>
          <cell r="N570">
            <v>100</v>
          </cell>
        </row>
        <row r="571">
          <cell r="A571">
            <v>4628</v>
          </cell>
          <cell r="B571" t="str">
            <v>CALOU</v>
          </cell>
          <cell r="C571" t="str">
            <v>Eva Aryssa Calou</v>
          </cell>
          <cell r="D571" t="str">
            <v>F</v>
          </cell>
          <cell r="E571">
            <v>42405</v>
          </cell>
          <cell r="F571" t="str">
            <v>Lot 49, Morcellement Serenis, Albion</v>
          </cell>
          <cell r="G571">
            <v>57998828</v>
          </cell>
          <cell r="H571">
            <v>0</v>
          </cell>
          <cell r="I571">
            <v>0</v>
          </cell>
          <cell r="J571" t="str">
            <v>Q-BORNES PAVILLON AC</v>
          </cell>
          <cell r="K571" t="str">
            <v>QB</v>
          </cell>
          <cell r="L571" t="str">
            <v>ATH</v>
          </cell>
          <cell r="M571" t="str">
            <v>U12</v>
          </cell>
          <cell r="N571">
            <v>100</v>
          </cell>
        </row>
        <row r="572">
          <cell r="A572">
            <v>4629</v>
          </cell>
          <cell r="B572" t="str">
            <v>CHAN LOW</v>
          </cell>
          <cell r="C572" t="str">
            <v>Jeremy Wesley</v>
          </cell>
          <cell r="D572" t="str">
            <v>M</v>
          </cell>
          <cell r="E572">
            <v>43324</v>
          </cell>
          <cell r="F572" t="str">
            <v>7 Impasse Rawat, Balfour Street, Beau Bassin</v>
          </cell>
          <cell r="G572">
            <v>59310598</v>
          </cell>
          <cell r="H572">
            <v>0</v>
          </cell>
          <cell r="I572" t="str">
            <v>dominique.chanlow@kinouete.mu</v>
          </cell>
          <cell r="J572" t="str">
            <v>Q-BORNES PAVILLON AC</v>
          </cell>
          <cell r="K572" t="str">
            <v>QB</v>
          </cell>
          <cell r="L572" t="str">
            <v>ATH</v>
          </cell>
          <cell r="M572" t="str">
            <v>U10</v>
          </cell>
          <cell r="N572">
            <v>100</v>
          </cell>
        </row>
        <row r="573">
          <cell r="A573">
            <v>4630</v>
          </cell>
          <cell r="B573" t="str">
            <v>KEISER</v>
          </cell>
          <cell r="C573" t="str">
            <v>Marie Irisse Aurore</v>
          </cell>
          <cell r="D573" t="str">
            <v>F</v>
          </cell>
          <cell r="E573">
            <v>39305</v>
          </cell>
          <cell r="F573" t="str">
            <v>Seesunkur Road, Quartier Militaire</v>
          </cell>
          <cell r="G573">
            <v>57469735</v>
          </cell>
          <cell r="H573" t="str">
            <v>K110807012306C</v>
          </cell>
          <cell r="I573" t="str">
            <v>srabot@synergy.mu</v>
          </cell>
          <cell r="J573" t="str">
            <v>P-LOUIS RACERS AC</v>
          </cell>
          <cell r="K573" t="str">
            <v>PL</v>
          </cell>
          <cell r="L573" t="str">
            <v>ATH</v>
          </cell>
          <cell r="M573" t="str">
            <v>U20</v>
          </cell>
          <cell r="N573">
            <v>300</v>
          </cell>
        </row>
        <row r="574">
          <cell r="A574">
            <v>4631</v>
          </cell>
          <cell r="B574" t="str">
            <v>LEROUX</v>
          </cell>
          <cell r="C574" t="str">
            <v>Ezekiel</v>
          </cell>
          <cell r="D574" t="str">
            <v>M</v>
          </cell>
          <cell r="E574">
            <v>41012</v>
          </cell>
          <cell r="F574" t="str">
            <v>Seesunkur Road, Quartier Militaire</v>
          </cell>
          <cell r="G574">
            <v>0</v>
          </cell>
          <cell r="H574" t="str">
            <v>L130412005022G</v>
          </cell>
          <cell r="I574" t="str">
            <v>srabot@synergy.mu</v>
          </cell>
          <cell r="J574" t="str">
            <v>P-LOUIS RACERS AC</v>
          </cell>
          <cell r="K574" t="str">
            <v>PL</v>
          </cell>
          <cell r="L574" t="str">
            <v>ATH</v>
          </cell>
          <cell r="M574" t="str">
            <v>U16</v>
          </cell>
          <cell r="N574">
            <v>150</v>
          </cell>
        </row>
        <row r="575">
          <cell r="A575">
            <v>4632</v>
          </cell>
          <cell r="B575" t="str">
            <v>MOOCHEET</v>
          </cell>
          <cell r="C575" t="str">
            <v>Vijayesh Premnath</v>
          </cell>
          <cell r="D575" t="str">
            <v>M</v>
          </cell>
          <cell r="E575">
            <v>35586</v>
          </cell>
          <cell r="F575" t="str">
            <v>Mangoo lane, Solferino No2, Vacoas</v>
          </cell>
          <cell r="G575">
            <v>54772584</v>
          </cell>
          <cell r="H575" t="str">
            <v>Mo506974202898</v>
          </cell>
          <cell r="I575" t="str">
            <v>jayeshkurama@gmail.com</v>
          </cell>
          <cell r="J575" t="str">
            <v>P-LOUIS RACERS AC</v>
          </cell>
          <cell r="K575" t="str">
            <v>PL</v>
          </cell>
          <cell r="L575" t="str">
            <v>ATH</v>
          </cell>
          <cell r="M575" t="str">
            <v>SENIOR</v>
          </cell>
          <cell r="N575">
            <v>400</v>
          </cell>
        </row>
        <row r="576">
          <cell r="A576">
            <v>4634</v>
          </cell>
          <cell r="B576" t="str">
            <v>NARRAINEN</v>
          </cell>
          <cell r="C576" t="str">
            <v>Cerema</v>
          </cell>
          <cell r="D576" t="str">
            <v>F</v>
          </cell>
          <cell r="E576">
            <v>40386</v>
          </cell>
          <cell r="F576" t="str">
            <v>Impasse Dieudonne, Riche Terre</v>
          </cell>
          <cell r="G576">
            <v>0</v>
          </cell>
          <cell r="H576">
            <v>0</v>
          </cell>
          <cell r="I576" t="str">
            <v xml:space="preserve"> </v>
          </cell>
          <cell r="J576" t="str">
            <v>P-LOUIS RACERS AC</v>
          </cell>
          <cell r="K576" t="str">
            <v>PL</v>
          </cell>
          <cell r="L576" t="str">
            <v>ATH</v>
          </cell>
          <cell r="M576" t="str">
            <v>U18</v>
          </cell>
          <cell r="N576">
            <v>200</v>
          </cell>
        </row>
        <row r="577">
          <cell r="A577">
            <v>4635</v>
          </cell>
          <cell r="B577" t="str">
            <v>MAHATANA</v>
          </cell>
          <cell r="C577" t="str">
            <v>Lorena</v>
          </cell>
          <cell r="D577" t="str">
            <v>F</v>
          </cell>
          <cell r="E577">
            <v>41124</v>
          </cell>
          <cell r="F577" t="str">
            <v>Sushil Lane, Riche Terre</v>
          </cell>
          <cell r="G577">
            <v>0</v>
          </cell>
          <cell r="H577">
            <v>0</v>
          </cell>
          <cell r="I577" t="str">
            <v xml:space="preserve"> </v>
          </cell>
          <cell r="J577" t="str">
            <v>P-LOUIS RACERS AC</v>
          </cell>
          <cell r="K577" t="str">
            <v>PL</v>
          </cell>
          <cell r="L577" t="str">
            <v>ATH</v>
          </cell>
          <cell r="M577" t="str">
            <v>U16</v>
          </cell>
          <cell r="N577">
            <v>150</v>
          </cell>
        </row>
        <row r="578">
          <cell r="A578">
            <v>4636</v>
          </cell>
          <cell r="B578" t="str">
            <v>LEONIDE</v>
          </cell>
          <cell r="C578" t="str">
            <v>Paul Philippe Jino</v>
          </cell>
          <cell r="D578" t="str">
            <v>M</v>
          </cell>
          <cell r="E578">
            <v>27409</v>
          </cell>
          <cell r="F578" t="str">
            <v>28, Avenue Abercrombie, Ste Croix</v>
          </cell>
          <cell r="G578">
            <v>0</v>
          </cell>
          <cell r="H578">
            <v>0</v>
          </cell>
          <cell r="I578" t="str">
            <v xml:space="preserve"> </v>
          </cell>
          <cell r="J578" t="str">
            <v>P-LOUIS RACERS AC</v>
          </cell>
          <cell r="K578" t="str">
            <v>PL</v>
          </cell>
          <cell r="L578" t="str">
            <v>ATH</v>
          </cell>
          <cell r="M578" t="str">
            <v>MASTERS</v>
          </cell>
          <cell r="N578">
            <v>600</v>
          </cell>
        </row>
        <row r="579">
          <cell r="A579">
            <v>4637</v>
          </cell>
          <cell r="B579" t="str">
            <v>SOOPRAYA</v>
          </cell>
          <cell r="C579" t="str">
            <v>Marie Sheilla Gina</v>
          </cell>
          <cell r="D579" t="str">
            <v>F</v>
          </cell>
          <cell r="E579">
            <v>26013</v>
          </cell>
          <cell r="F579" t="str">
            <v>14 Higginson street Ste Croix</v>
          </cell>
          <cell r="G579">
            <v>59398241</v>
          </cell>
          <cell r="H579" t="str">
            <v>L2103713806989</v>
          </cell>
          <cell r="I579" t="str">
            <v>sheilasoopraya@hotmail.com</v>
          </cell>
          <cell r="J579" t="str">
            <v>LE HOCHET AC</v>
          </cell>
          <cell r="K579" t="str">
            <v>PAMP</v>
          </cell>
          <cell r="L579" t="str">
            <v>ATH</v>
          </cell>
          <cell r="M579" t="str">
            <v>MASTERS</v>
          </cell>
          <cell r="N579">
            <v>600</v>
          </cell>
        </row>
        <row r="580">
          <cell r="A580">
            <v>4638</v>
          </cell>
          <cell r="B580" t="str">
            <v>SOURETH</v>
          </cell>
          <cell r="C580" t="str">
            <v>Kernela</v>
          </cell>
          <cell r="D580" t="str">
            <v>F</v>
          </cell>
          <cell r="E580">
            <v>42480</v>
          </cell>
          <cell r="F580" t="str">
            <v>Baie aux Tortues Balaclava</v>
          </cell>
          <cell r="G580">
            <v>58680879</v>
          </cell>
          <cell r="H580">
            <v>0</v>
          </cell>
          <cell r="I580" t="str">
            <v xml:space="preserve"> </v>
          </cell>
          <cell r="J580" t="str">
            <v>LE HOCHET AC</v>
          </cell>
          <cell r="K580" t="str">
            <v>PAMP</v>
          </cell>
          <cell r="L580" t="str">
            <v>ATH</v>
          </cell>
          <cell r="M580" t="str">
            <v>U12</v>
          </cell>
          <cell r="N580">
            <v>100</v>
          </cell>
        </row>
        <row r="581">
          <cell r="A581">
            <v>4639</v>
          </cell>
          <cell r="B581" t="str">
            <v>VYDEENADEN</v>
          </cell>
          <cell r="C581" t="str">
            <v>Lucas</v>
          </cell>
          <cell r="D581" t="str">
            <v>M</v>
          </cell>
          <cell r="E581">
            <v>40399</v>
          </cell>
          <cell r="F581" t="str">
            <v>Bel Air , Rivières sèche</v>
          </cell>
          <cell r="G581">
            <v>54510535</v>
          </cell>
          <cell r="H581">
            <v>0</v>
          </cell>
          <cell r="I581" t="str">
            <v xml:space="preserve"> </v>
          </cell>
          <cell r="J581" t="str">
            <v>SOUILLAC AC</v>
          </cell>
          <cell r="K581" t="str">
            <v>SAV</v>
          </cell>
          <cell r="L581" t="str">
            <v>ATH</v>
          </cell>
          <cell r="M581" t="str">
            <v>U18</v>
          </cell>
          <cell r="N581">
            <v>200</v>
          </cell>
        </row>
        <row r="582">
          <cell r="A582">
            <v>4640</v>
          </cell>
          <cell r="B582" t="str">
            <v>SAMUEL</v>
          </cell>
          <cell r="C582" t="str">
            <v>Jean Angelo Fabruno</v>
          </cell>
          <cell r="D582" t="str">
            <v>M</v>
          </cell>
          <cell r="E582" t="str">
            <v>18/07/1995</v>
          </cell>
          <cell r="F582" t="str">
            <v xml:space="preserve">Chaline Street, Souillac </v>
          </cell>
          <cell r="G582">
            <v>57401578</v>
          </cell>
          <cell r="H582">
            <v>0</v>
          </cell>
          <cell r="I582" t="str">
            <v xml:space="preserve"> </v>
          </cell>
          <cell r="J582" t="str">
            <v>SOUILLAC AC</v>
          </cell>
          <cell r="K582" t="str">
            <v>SAV</v>
          </cell>
          <cell r="L582" t="str">
            <v>ATH</v>
          </cell>
          <cell r="M582" t="str">
            <v>SENIOR</v>
          </cell>
          <cell r="N582">
            <v>400</v>
          </cell>
        </row>
        <row r="583">
          <cell r="A583">
            <v>4641</v>
          </cell>
          <cell r="B583" t="str">
            <v>MASLAMONY</v>
          </cell>
          <cell r="C583" t="str">
            <v>Shavinen</v>
          </cell>
          <cell r="D583" t="str">
            <v>M</v>
          </cell>
          <cell r="E583">
            <v>40602</v>
          </cell>
          <cell r="F583" t="str">
            <v>Robinson Road Curepipe</v>
          </cell>
          <cell r="G583">
            <v>52895032</v>
          </cell>
          <cell r="H583" t="str">
            <v>M2802110029977</v>
          </cell>
          <cell r="I583" t="str">
            <v xml:space="preserve"> baptisteclaudine @yahoo.com</v>
          </cell>
          <cell r="J583" t="str">
            <v>RISING PHOENIX AC</v>
          </cell>
          <cell r="K583" t="str">
            <v>VCPH</v>
          </cell>
          <cell r="L583" t="str">
            <v>ATH</v>
          </cell>
          <cell r="M583" t="str">
            <v>U16</v>
          </cell>
          <cell r="N583">
            <v>150</v>
          </cell>
        </row>
        <row r="584">
          <cell r="A584">
            <v>4642</v>
          </cell>
          <cell r="B584" t="str">
            <v>DEVIENNE</v>
          </cell>
          <cell r="C584" t="str">
            <v>Annabel</v>
          </cell>
          <cell r="D584" t="str">
            <v>F</v>
          </cell>
          <cell r="E584">
            <v>29274</v>
          </cell>
          <cell r="F584" t="str">
            <v>1, Les Bougainvillées, Pte aux Cannoniers</v>
          </cell>
          <cell r="G584">
            <v>59093922</v>
          </cell>
          <cell r="H584">
            <v>0</v>
          </cell>
          <cell r="I584" t="str">
            <v>anabelle.devienne@gmail.com</v>
          </cell>
          <cell r="J584" t="str">
            <v>POUDRE D'OR AC</v>
          </cell>
          <cell r="K584" t="str">
            <v>REMP</v>
          </cell>
          <cell r="L584" t="str">
            <v>ATH</v>
          </cell>
          <cell r="M584" t="str">
            <v>MASTERS</v>
          </cell>
          <cell r="N584">
            <v>600</v>
          </cell>
        </row>
        <row r="585">
          <cell r="A585">
            <v>4643</v>
          </cell>
          <cell r="B585" t="str">
            <v>BACHOO</v>
          </cell>
          <cell r="C585" t="str">
            <v>Chitranjay</v>
          </cell>
          <cell r="D585" t="str">
            <v>M</v>
          </cell>
          <cell r="E585">
            <v>32467</v>
          </cell>
          <cell r="F585" t="str">
            <v>Royal Road, Mon Loisir</v>
          </cell>
          <cell r="G585">
            <v>59456510</v>
          </cell>
          <cell r="H585" t="str">
            <v>B2011884636771</v>
          </cell>
          <cell r="I585" t="str">
            <v>chitranjaybachoo20@gmail.com</v>
          </cell>
          <cell r="J585" t="str">
            <v>POUDRE D'OR AC</v>
          </cell>
          <cell r="K585" t="str">
            <v>REMP</v>
          </cell>
          <cell r="L585" t="str">
            <v>ATH</v>
          </cell>
          <cell r="M585" t="str">
            <v>MASTERS</v>
          </cell>
          <cell r="N585">
            <v>600</v>
          </cell>
        </row>
        <row r="586">
          <cell r="A586">
            <v>4644</v>
          </cell>
          <cell r="B586" t="str">
            <v>SPEVILLE</v>
          </cell>
          <cell r="C586" t="str">
            <v>Jean Mario</v>
          </cell>
          <cell r="D586" t="str">
            <v>M</v>
          </cell>
          <cell r="E586">
            <v>27880</v>
          </cell>
          <cell r="F586" t="str">
            <v>Odette Ernest Ave, Q.Bornes</v>
          </cell>
          <cell r="G586">
            <v>59886843</v>
          </cell>
          <cell r="H586">
            <v>0</v>
          </cell>
          <cell r="I586" t="str">
            <v xml:space="preserve"> marcostevens88@yahoo.com</v>
          </cell>
          <cell r="J586" t="str">
            <v>POUDRE D'OR AC</v>
          </cell>
          <cell r="K586" t="str">
            <v>REMP</v>
          </cell>
          <cell r="L586" t="str">
            <v>ATH</v>
          </cell>
          <cell r="M586" t="str">
            <v>MASTERS</v>
          </cell>
          <cell r="N586">
            <v>600</v>
          </cell>
        </row>
        <row r="587">
          <cell r="A587">
            <v>4645</v>
          </cell>
          <cell r="B587" t="str">
            <v>BEGUE</v>
          </cell>
          <cell r="C587" t="str">
            <v>Aiden</v>
          </cell>
          <cell r="D587" t="str">
            <v>M</v>
          </cell>
          <cell r="E587">
            <v>40461</v>
          </cell>
          <cell r="F587" t="str">
            <v>Ave des vergue Glen Park</v>
          </cell>
          <cell r="G587">
            <v>59247193</v>
          </cell>
          <cell r="H587">
            <v>0</v>
          </cell>
          <cell r="I587" t="str">
            <v>Aidenbegue10@gmail.com</v>
          </cell>
          <cell r="J587" t="str">
            <v>ANGELS REDUIT AC</v>
          </cell>
          <cell r="K587" t="str">
            <v>MK</v>
          </cell>
          <cell r="L587" t="str">
            <v>ATH</v>
          </cell>
          <cell r="M587" t="str">
            <v>U18</v>
          </cell>
          <cell r="N587">
            <v>200</v>
          </cell>
        </row>
        <row r="588">
          <cell r="A588">
            <v>4646</v>
          </cell>
          <cell r="B588" t="str">
            <v xml:space="preserve">POLYXENE </v>
          </cell>
          <cell r="C588" t="str">
            <v>Marie Anielle Tanya</v>
          </cell>
          <cell r="D588" t="str">
            <v>F</v>
          </cell>
          <cell r="E588">
            <v>39589</v>
          </cell>
          <cell r="F588" t="str">
            <v>172, Louvet lane Q.Bornes</v>
          </cell>
          <cell r="G588">
            <v>58455641</v>
          </cell>
          <cell r="H588">
            <v>0</v>
          </cell>
          <cell r="I588" t="str">
            <v xml:space="preserve"> </v>
          </cell>
          <cell r="J588" t="str">
            <v>GYMKHANA VACOAS AC</v>
          </cell>
          <cell r="K588" t="str">
            <v>VCPH</v>
          </cell>
          <cell r="L588" t="str">
            <v>ATH</v>
          </cell>
          <cell r="M588" t="str">
            <v>U20</v>
          </cell>
          <cell r="N588">
            <v>300</v>
          </cell>
        </row>
        <row r="589">
          <cell r="A589">
            <v>4647</v>
          </cell>
          <cell r="B589" t="str">
            <v xml:space="preserve">POLYXENE </v>
          </cell>
          <cell r="C589" t="str">
            <v>Marie Tatianna Alyson</v>
          </cell>
          <cell r="D589" t="str">
            <v>F</v>
          </cell>
          <cell r="E589">
            <v>40914</v>
          </cell>
          <cell r="F589" t="str">
            <v>172, Louvet lane Q.Bornes</v>
          </cell>
          <cell r="G589">
            <v>54905274</v>
          </cell>
          <cell r="H589">
            <v>0</v>
          </cell>
          <cell r="I589" t="str">
            <v xml:space="preserve"> </v>
          </cell>
          <cell r="J589" t="str">
            <v>GYMKHANA VACOAS AC</v>
          </cell>
          <cell r="K589" t="str">
            <v>VCPH</v>
          </cell>
          <cell r="L589" t="str">
            <v>ATH</v>
          </cell>
          <cell r="M589" t="str">
            <v>U16</v>
          </cell>
          <cell r="N589">
            <v>150</v>
          </cell>
        </row>
        <row r="590">
          <cell r="A590">
            <v>4648</v>
          </cell>
          <cell r="B590" t="str">
            <v>POLYXENE</v>
          </cell>
          <cell r="C590" t="str">
            <v xml:space="preserve">Matteo Ezechiel </v>
          </cell>
          <cell r="D590" t="str">
            <v>M</v>
          </cell>
          <cell r="E590">
            <v>42620</v>
          </cell>
          <cell r="F590" t="str">
            <v>172, Louvet lane Q.Bornes</v>
          </cell>
          <cell r="G590">
            <v>58165381</v>
          </cell>
          <cell r="H590">
            <v>0</v>
          </cell>
          <cell r="I590" t="str">
            <v xml:space="preserve"> </v>
          </cell>
          <cell r="J590" t="str">
            <v>GYMKHANA VACOAS AC</v>
          </cell>
          <cell r="K590" t="str">
            <v>VCPH</v>
          </cell>
          <cell r="L590" t="str">
            <v>ATH</v>
          </cell>
          <cell r="M590" t="str">
            <v>U12</v>
          </cell>
          <cell r="N590">
            <v>100</v>
          </cell>
        </row>
        <row r="591">
          <cell r="A591">
            <v>4649</v>
          </cell>
          <cell r="B591" t="str">
            <v>ELEONORE</v>
          </cell>
          <cell r="C591" t="str">
            <v>Eris Sienna</v>
          </cell>
          <cell r="D591" t="str">
            <v>M</v>
          </cell>
          <cell r="E591">
            <v>42365</v>
          </cell>
          <cell r="F591" t="str">
            <v>Bungalow G, Paradis Beachcomber Q.Bornes</v>
          </cell>
          <cell r="G591">
            <v>57902032</v>
          </cell>
          <cell r="H591">
            <v>0</v>
          </cell>
          <cell r="I591" t="str">
            <v xml:space="preserve"> </v>
          </cell>
          <cell r="J591" t="str">
            <v>GYMKHANA VACOAS AC</v>
          </cell>
          <cell r="K591" t="str">
            <v>VCPH</v>
          </cell>
          <cell r="L591" t="str">
            <v>ATH</v>
          </cell>
          <cell r="M591" t="str">
            <v>U12</v>
          </cell>
          <cell r="N591">
            <v>100</v>
          </cell>
        </row>
        <row r="592">
          <cell r="A592">
            <v>4651</v>
          </cell>
          <cell r="B592" t="str">
            <v>REMY</v>
          </cell>
          <cell r="C592" t="str">
            <v>Eilan</v>
          </cell>
          <cell r="D592" t="str">
            <v>M</v>
          </cell>
          <cell r="E592" t="str">
            <v>25/07/2016</v>
          </cell>
          <cell r="F592" t="str">
            <v>VIEUX GRAND PORT</v>
          </cell>
          <cell r="G592">
            <v>54295222</v>
          </cell>
          <cell r="H592">
            <v>0</v>
          </cell>
          <cell r="I592" t="str">
            <v xml:space="preserve"> </v>
          </cell>
          <cell r="J592" t="str">
            <v>RIVIÈRE DES CRÉOLES SOUTHERN LIONS AC</v>
          </cell>
          <cell r="K592" t="str">
            <v>GP</v>
          </cell>
          <cell r="L592" t="str">
            <v>ATH</v>
          </cell>
          <cell r="M592" t="str">
            <v>U12</v>
          </cell>
          <cell r="N592">
            <v>100</v>
          </cell>
        </row>
        <row r="593">
          <cell r="A593">
            <v>4652</v>
          </cell>
          <cell r="B593" t="str">
            <v>ESARY</v>
          </cell>
          <cell r="C593" t="str">
            <v>Krishita Daisy</v>
          </cell>
          <cell r="D593" t="str">
            <v>F</v>
          </cell>
          <cell r="E593">
            <v>41863</v>
          </cell>
          <cell r="F593" t="str">
            <v>RIVIERE DES CREOLES</v>
          </cell>
          <cell r="G593">
            <v>59074814</v>
          </cell>
          <cell r="H593" t="str">
            <v>E0812140004561</v>
          </cell>
          <cell r="I593" t="str">
            <v xml:space="preserve"> </v>
          </cell>
          <cell r="J593" t="str">
            <v>RIVIÈRE DES CRÉOLES SOUTHERN LIONS AC</v>
          </cell>
          <cell r="K593" t="str">
            <v>GP</v>
          </cell>
          <cell r="L593" t="str">
            <v>ATH</v>
          </cell>
          <cell r="M593" t="str">
            <v>U14</v>
          </cell>
          <cell r="N593">
            <v>150</v>
          </cell>
        </row>
        <row r="594">
          <cell r="A594">
            <v>4654</v>
          </cell>
          <cell r="B594" t="str">
            <v>BATHILDE</v>
          </cell>
          <cell r="C594" t="str">
            <v>Jean Raymond Steed</v>
          </cell>
          <cell r="D594" t="str">
            <v>M</v>
          </cell>
          <cell r="E594" t="str">
            <v>14/05/1993</v>
          </cell>
          <cell r="F594" t="str">
            <v>BEL AIR RIVIERE SECHE</v>
          </cell>
          <cell r="G594">
            <v>57232474</v>
          </cell>
          <cell r="H594" t="str">
            <v>B1405931501580</v>
          </cell>
          <cell r="I594" t="str">
            <v xml:space="preserve"> </v>
          </cell>
          <cell r="J594" t="str">
            <v>RIVIÈRE DES CRÉOLES SOUTHERN LIONS AC</v>
          </cell>
          <cell r="K594" t="str">
            <v>GP</v>
          </cell>
          <cell r="L594" t="str">
            <v>ATH</v>
          </cell>
          <cell r="M594" t="str">
            <v>SENIOR</v>
          </cell>
          <cell r="N594">
            <v>400</v>
          </cell>
        </row>
        <row r="595">
          <cell r="A595">
            <v>4655</v>
          </cell>
          <cell r="B595" t="str">
            <v xml:space="preserve">KEELING </v>
          </cell>
          <cell r="C595" t="str">
            <v>Nia</v>
          </cell>
          <cell r="D595" t="str">
            <v>F</v>
          </cell>
          <cell r="E595">
            <v>39116</v>
          </cell>
          <cell r="F595" t="str">
            <v>66 Courchamps. Moka</v>
          </cell>
          <cell r="G595">
            <v>55198249</v>
          </cell>
          <cell r="H595" t="str">
            <v>C150145</v>
          </cell>
          <cell r="I595" t="str">
            <v>michaelkeeling6@gmail.com</v>
          </cell>
          <cell r="J595" t="str">
            <v>ADONAI CANDOS AC</v>
          </cell>
          <cell r="K595" t="str">
            <v>QB</v>
          </cell>
          <cell r="L595" t="str">
            <v>COA</v>
          </cell>
          <cell r="M595" t="str">
            <v>N/APP</v>
          </cell>
          <cell r="N595">
            <v>600</v>
          </cell>
        </row>
        <row r="596">
          <cell r="A596">
            <v>4656</v>
          </cell>
          <cell r="B596" t="str">
            <v>DIG DIG</v>
          </cell>
          <cell r="C596" t="str">
            <v>Jean Fabien</v>
          </cell>
          <cell r="D596" t="str">
            <v>M</v>
          </cell>
          <cell r="E596">
            <v>35872</v>
          </cell>
          <cell r="F596">
            <v>0</v>
          </cell>
          <cell r="G596">
            <v>54576140</v>
          </cell>
          <cell r="H596" t="str">
            <v>D180398230041F</v>
          </cell>
          <cell r="I596" t="str">
            <v>fa.ben@icloud.com</v>
          </cell>
          <cell r="J596" t="str">
            <v>ADONAI CANDOS AC</v>
          </cell>
          <cell r="K596" t="str">
            <v>QB</v>
          </cell>
          <cell r="L596" t="str">
            <v>COA</v>
          </cell>
          <cell r="M596" t="str">
            <v>N/APP</v>
          </cell>
          <cell r="N596">
            <v>600</v>
          </cell>
        </row>
        <row r="597">
          <cell r="A597">
            <v>4657</v>
          </cell>
          <cell r="B597" t="str">
            <v>LAVERDURE</v>
          </cell>
          <cell r="C597" t="str">
            <v>Corneille</v>
          </cell>
          <cell r="D597" t="str">
            <v>M</v>
          </cell>
          <cell r="E597">
            <v>40819</v>
          </cell>
          <cell r="F597">
            <v>0</v>
          </cell>
          <cell r="G597">
            <v>57837908</v>
          </cell>
          <cell r="H597" t="str">
            <v>L03011011660E</v>
          </cell>
          <cell r="I597" t="str">
            <v>laverduredebor@gmail.com</v>
          </cell>
          <cell r="J597" t="str">
            <v>ADONAI CANDOS AC</v>
          </cell>
          <cell r="K597" t="str">
            <v>QB</v>
          </cell>
          <cell r="L597" t="str">
            <v>ATH</v>
          </cell>
          <cell r="M597" t="str">
            <v>U16</v>
          </cell>
          <cell r="N597">
            <v>150</v>
          </cell>
        </row>
        <row r="598">
          <cell r="A598">
            <v>4658</v>
          </cell>
          <cell r="B598" t="str">
            <v>JANKI</v>
          </cell>
          <cell r="C598" t="str">
            <v>Harry</v>
          </cell>
          <cell r="D598" t="str">
            <v>M</v>
          </cell>
          <cell r="E598">
            <v>27775</v>
          </cell>
          <cell r="F598" t="str">
            <v>MALAKOFF GLENPARK</v>
          </cell>
          <cell r="G598">
            <v>58094489</v>
          </cell>
          <cell r="H598" t="str">
            <v>J160176300372E</v>
          </cell>
          <cell r="I598" t="str">
            <v>jankidiva214@gmail.com</v>
          </cell>
          <cell r="J598" t="str">
            <v>LA CAVERNE AC</v>
          </cell>
          <cell r="K598" t="str">
            <v>VCPH</v>
          </cell>
          <cell r="L598" t="str">
            <v>ATH</v>
          </cell>
          <cell r="M598" t="str">
            <v>MASTERS</v>
          </cell>
          <cell r="N598">
            <v>600</v>
          </cell>
        </row>
        <row r="599">
          <cell r="A599">
            <v>4659</v>
          </cell>
          <cell r="B599" t="str">
            <v>JANKI</v>
          </cell>
          <cell r="C599" t="str">
            <v>Diva</v>
          </cell>
          <cell r="D599" t="str">
            <v>F</v>
          </cell>
          <cell r="E599">
            <v>39415</v>
          </cell>
          <cell r="F599" t="str">
            <v>MALAKOFF GLENPARK</v>
          </cell>
          <cell r="G599">
            <v>58094489</v>
          </cell>
          <cell r="H599" t="str">
            <v>J291107016656E</v>
          </cell>
          <cell r="I599" t="str">
            <v>jankidiva214@gmail.com</v>
          </cell>
          <cell r="J599" t="str">
            <v>LA CAVERNE AC</v>
          </cell>
          <cell r="K599" t="str">
            <v>VCPH</v>
          </cell>
          <cell r="L599" t="str">
            <v>ATH</v>
          </cell>
          <cell r="M599" t="str">
            <v>U20</v>
          </cell>
          <cell r="N599">
            <v>300</v>
          </cell>
        </row>
        <row r="600">
          <cell r="A600">
            <v>4660</v>
          </cell>
          <cell r="B600" t="str">
            <v>JANKI</v>
          </cell>
          <cell r="C600" t="str">
            <v>Chayne</v>
          </cell>
          <cell r="D600" t="str">
            <v>M</v>
          </cell>
          <cell r="E600">
            <v>39960</v>
          </cell>
          <cell r="F600" t="str">
            <v>MALAKOFF GLENPARK</v>
          </cell>
          <cell r="G600">
            <v>58094489</v>
          </cell>
          <cell r="H600">
            <v>0</v>
          </cell>
          <cell r="I600" t="str">
            <v>jankidiva214@gmail.com</v>
          </cell>
          <cell r="J600" t="str">
            <v>LA CAVERNE AC</v>
          </cell>
          <cell r="K600" t="str">
            <v>VCPH</v>
          </cell>
          <cell r="L600" t="str">
            <v>ATH</v>
          </cell>
          <cell r="M600" t="str">
            <v>U18</v>
          </cell>
          <cell r="N600">
            <v>200</v>
          </cell>
        </row>
        <row r="601">
          <cell r="A601">
            <v>4661</v>
          </cell>
          <cell r="B601" t="str">
            <v>THOMAS</v>
          </cell>
          <cell r="C601" t="str">
            <v>Marie Grace Deana</v>
          </cell>
          <cell r="D601" t="str">
            <v>F</v>
          </cell>
          <cell r="E601">
            <v>39864</v>
          </cell>
          <cell r="F601" t="str">
            <v>Rue Flamboyant Riv du Rempart</v>
          </cell>
          <cell r="G601">
            <v>59157303</v>
          </cell>
          <cell r="H601">
            <v>0</v>
          </cell>
          <cell r="I601" t="str">
            <v>thomasgro020@gmail.com</v>
          </cell>
          <cell r="J601" t="str">
            <v>POUDRE D'OR AC</v>
          </cell>
          <cell r="K601" t="str">
            <v>REMP</v>
          </cell>
          <cell r="L601" t="str">
            <v>ATH</v>
          </cell>
          <cell r="M601" t="str">
            <v>U18</v>
          </cell>
          <cell r="N601">
            <v>200</v>
          </cell>
        </row>
        <row r="602">
          <cell r="A602">
            <v>4662</v>
          </cell>
          <cell r="B602" t="str">
            <v>OOSMAN</v>
          </cell>
          <cell r="C602" t="str">
            <v>Louis Ryeley Nashville</v>
          </cell>
          <cell r="D602" t="str">
            <v>M</v>
          </cell>
          <cell r="E602">
            <v>39776</v>
          </cell>
          <cell r="F602" t="str">
            <v>Cité Illois, Tombeau Bay</v>
          </cell>
          <cell r="G602">
            <v>57210385</v>
          </cell>
          <cell r="H602">
            <v>0</v>
          </cell>
          <cell r="I602" t="str">
            <v>ryeleyoosman798@gmail.com</v>
          </cell>
          <cell r="J602" t="str">
            <v>POUDRE D'OR AC</v>
          </cell>
          <cell r="K602" t="str">
            <v>REMP</v>
          </cell>
          <cell r="L602" t="str">
            <v>ATH</v>
          </cell>
          <cell r="M602" t="str">
            <v>U20</v>
          </cell>
          <cell r="N602">
            <v>300</v>
          </cell>
        </row>
        <row r="603">
          <cell r="A603">
            <v>4663</v>
          </cell>
          <cell r="B603" t="str">
            <v>DUSSY</v>
          </cell>
          <cell r="C603" t="str">
            <v>Muhammad Farhaan</v>
          </cell>
          <cell r="D603" t="str">
            <v>M</v>
          </cell>
          <cell r="E603">
            <v>41087</v>
          </cell>
          <cell r="F603" t="str">
            <v>Flamboyant Lane, L'Esperance Piton</v>
          </cell>
          <cell r="G603">
            <v>59457846</v>
          </cell>
          <cell r="H603">
            <v>0</v>
          </cell>
          <cell r="I603" t="str">
            <v>farhaandussy@gmail.com</v>
          </cell>
          <cell r="J603" t="str">
            <v>POUDRE D'OR AC</v>
          </cell>
          <cell r="K603" t="str">
            <v>REMP</v>
          </cell>
          <cell r="L603" t="str">
            <v>ATH</v>
          </cell>
          <cell r="M603" t="str">
            <v>U16</v>
          </cell>
          <cell r="N603">
            <v>150</v>
          </cell>
        </row>
        <row r="604">
          <cell r="A604">
            <v>4664</v>
          </cell>
          <cell r="B604" t="str">
            <v>LOUIS</v>
          </cell>
          <cell r="C604" t="str">
            <v>Jessica</v>
          </cell>
          <cell r="D604" t="str">
            <v>F</v>
          </cell>
          <cell r="E604">
            <v>39524</v>
          </cell>
          <cell r="F604" t="str">
            <v>Cité CHA B12 Triolet</v>
          </cell>
          <cell r="G604">
            <v>58188650</v>
          </cell>
          <cell r="H604" t="str">
            <v>L1703080038473</v>
          </cell>
          <cell r="I604" t="str">
            <v>www.louisjessicab612@gmail.com</v>
          </cell>
          <cell r="J604" t="str">
            <v>LE HOCHET AC</v>
          </cell>
          <cell r="K604" t="str">
            <v>PAMP</v>
          </cell>
          <cell r="L604" t="str">
            <v>ATH</v>
          </cell>
          <cell r="M604" t="str">
            <v>U20</v>
          </cell>
          <cell r="N604">
            <v>300</v>
          </cell>
        </row>
        <row r="605">
          <cell r="A605">
            <v>4665</v>
          </cell>
          <cell r="B605" t="str">
            <v>SEEBOCUS</v>
          </cell>
          <cell r="C605" t="str">
            <v>Riyansh</v>
          </cell>
          <cell r="D605" t="str">
            <v>M</v>
          </cell>
          <cell r="E605">
            <v>43219</v>
          </cell>
          <cell r="F605" t="str">
            <v>L'espoire road Calebasse</v>
          </cell>
          <cell r="G605">
            <v>58680500</v>
          </cell>
          <cell r="H605">
            <v>0</v>
          </cell>
          <cell r="I605" t="str">
            <v xml:space="preserve"> </v>
          </cell>
          <cell r="J605" t="str">
            <v>LE HOCHET AC</v>
          </cell>
          <cell r="K605" t="str">
            <v>PAMP</v>
          </cell>
          <cell r="L605" t="str">
            <v>ATH</v>
          </cell>
          <cell r="M605" t="str">
            <v>U10</v>
          </cell>
          <cell r="N605">
            <v>100</v>
          </cell>
        </row>
        <row r="606">
          <cell r="A606">
            <v>4666</v>
          </cell>
          <cell r="B606" t="str">
            <v>RAMBACCUS</v>
          </cell>
          <cell r="C606" t="str">
            <v>Marie Audrey Sandra</v>
          </cell>
          <cell r="D606" t="str">
            <v>F</v>
          </cell>
          <cell r="E606">
            <v>31798</v>
          </cell>
          <cell r="F606" t="str">
            <v xml:space="preserve">Canton Belle eau Pamplemousse </v>
          </cell>
          <cell r="G606">
            <v>58033823</v>
          </cell>
          <cell r="H606" t="str">
            <v>T210187020020C</v>
          </cell>
          <cell r="I606" t="str">
            <v>shanerambaccus948@gmail.com</v>
          </cell>
          <cell r="J606" t="str">
            <v>LE HOCHET AC</v>
          </cell>
          <cell r="K606" t="str">
            <v>PAMP</v>
          </cell>
          <cell r="L606" t="str">
            <v>ATH</v>
          </cell>
          <cell r="M606" t="str">
            <v>MASTERS</v>
          </cell>
          <cell r="N606">
            <v>600</v>
          </cell>
        </row>
        <row r="607">
          <cell r="A607">
            <v>4667</v>
          </cell>
          <cell r="B607" t="str">
            <v xml:space="preserve">GRÉGOIRE </v>
          </cell>
          <cell r="C607" t="str">
            <v>Liam Shaun</v>
          </cell>
          <cell r="D607" t="str">
            <v>M</v>
          </cell>
          <cell r="E607">
            <v>43106</v>
          </cell>
          <cell r="F607" t="str">
            <v xml:space="preserve">Canton Belle eau Pamplemousse </v>
          </cell>
          <cell r="G607">
            <v>58033823</v>
          </cell>
          <cell r="H607">
            <v>0</v>
          </cell>
          <cell r="I607" t="str">
            <v>shanerambaccus948@gmail.com</v>
          </cell>
          <cell r="J607" t="str">
            <v>LE HOCHET AC</v>
          </cell>
          <cell r="K607" t="str">
            <v>PAMP</v>
          </cell>
          <cell r="L607" t="str">
            <v>ATH</v>
          </cell>
          <cell r="M607" t="str">
            <v>U10</v>
          </cell>
          <cell r="N607">
            <v>100</v>
          </cell>
        </row>
        <row r="608">
          <cell r="A608">
            <v>4668</v>
          </cell>
          <cell r="B608" t="str">
            <v>APPADOO</v>
          </cell>
          <cell r="C608" t="str">
            <v>Stecy</v>
          </cell>
          <cell r="D608" t="str">
            <v>F</v>
          </cell>
          <cell r="E608">
            <v>39059</v>
          </cell>
          <cell r="F608" t="str">
            <v>Royal Road Batimarais</v>
          </cell>
          <cell r="G608">
            <v>58356466</v>
          </cell>
          <cell r="H608">
            <v>0</v>
          </cell>
          <cell r="I608">
            <v>0</v>
          </cell>
          <cell r="J608" t="str">
            <v>SOUILLAC AC</v>
          </cell>
          <cell r="K608" t="str">
            <v>SAV</v>
          </cell>
          <cell r="L608" t="str">
            <v>ATH</v>
          </cell>
          <cell r="M608" t="str">
            <v>SENIOR</v>
          </cell>
          <cell r="N608">
            <v>400</v>
          </cell>
        </row>
        <row r="609">
          <cell r="A609">
            <v>4669</v>
          </cell>
          <cell r="B609" t="str">
            <v>RAMDEEHUL</v>
          </cell>
          <cell r="C609" t="str">
            <v>Satiaveer</v>
          </cell>
          <cell r="D609" t="str">
            <v>M</v>
          </cell>
          <cell r="E609">
            <v>35169</v>
          </cell>
          <cell r="F609" t="str">
            <v>MAHAT MA GANDHI ROAD FOND DU DAC</v>
          </cell>
          <cell r="G609">
            <v>58472200</v>
          </cell>
          <cell r="H609" t="str">
            <v>R14049664602753</v>
          </cell>
          <cell r="I609" t="str">
            <v>akileshramdeehul01@gmail.com</v>
          </cell>
          <cell r="J609" t="str">
            <v>FLOREAL STARS AC</v>
          </cell>
          <cell r="K609" t="str">
            <v>CPE</v>
          </cell>
          <cell r="L609" t="str">
            <v>ATH</v>
          </cell>
          <cell r="M609" t="str">
            <v>SENIOR</v>
          </cell>
          <cell r="N609">
            <v>400</v>
          </cell>
        </row>
        <row r="610">
          <cell r="A610">
            <v>4670</v>
          </cell>
          <cell r="B610" t="str">
            <v>DHUREEA</v>
          </cell>
          <cell r="C610" t="str">
            <v>Bhusan Coomar</v>
          </cell>
          <cell r="D610" t="str">
            <v>M</v>
          </cell>
          <cell r="E610">
            <v>33472</v>
          </cell>
          <cell r="F610" t="str">
            <v>ROYAL ROAD HIGHLANDS, PHENIX</v>
          </cell>
          <cell r="G610">
            <v>52503511</v>
          </cell>
          <cell r="H610" t="str">
            <v>D220891380155B</v>
          </cell>
          <cell r="I610" t="str">
            <v>amitdhurreea5@gmail.com</v>
          </cell>
          <cell r="J610" t="str">
            <v>FLOREAL STARS AC</v>
          </cell>
          <cell r="K610" t="str">
            <v>CPE</v>
          </cell>
          <cell r="L610" t="str">
            <v>ATH</v>
          </cell>
          <cell r="M610" t="str">
            <v>MASTERS</v>
          </cell>
          <cell r="N610">
            <v>600</v>
          </cell>
        </row>
        <row r="611">
          <cell r="A611">
            <v>4671</v>
          </cell>
          <cell r="B611" t="str">
            <v>BOODHOA</v>
          </cell>
          <cell r="C611" t="str">
            <v>Hanooveer Singh</v>
          </cell>
          <cell r="D611" t="str">
            <v>M</v>
          </cell>
          <cell r="E611">
            <v>34505</v>
          </cell>
          <cell r="F611" t="str">
            <v>ROYAL ROAD BARIOW</v>
          </cell>
          <cell r="G611">
            <v>57013001</v>
          </cell>
          <cell r="H611" t="str">
            <v>B200694110235F</v>
          </cell>
          <cell r="I611" t="str">
            <v>boodhoahanooveersingh@gmail.com</v>
          </cell>
          <cell r="J611" t="str">
            <v>FLOREAL STARS AC</v>
          </cell>
          <cell r="K611" t="str">
            <v>CPE</v>
          </cell>
          <cell r="L611" t="str">
            <v>ATH</v>
          </cell>
          <cell r="M611" t="str">
            <v>SENIOR</v>
          </cell>
          <cell r="N611">
            <v>400</v>
          </cell>
        </row>
        <row r="612">
          <cell r="A612">
            <v>4672</v>
          </cell>
          <cell r="B612" t="str">
            <v>SAKHABUTH</v>
          </cell>
          <cell r="C612" t="str">
            <v>Jean Patrice</v>
          </cell>
          <cell r="D612" t="str">
            <v>M</v>
          </cell>
          <cell r="E612">
            <v>34045</v>
          </cell>
          <cell r="F612" t="str">
            <v>17 PRINCE OF WALES, ROSE-HILL</v>
          </cell>
          <cell r="G612">
            <v>54840619</v>
          </cell>
          <cell r="H612" t="str">
            <v>S170393380187D</v>
          </cell>
          <cell r="I612" t="str">
            <v>psakhabuth171993@gmail.com</v>
          </cell>
          <cell r="J612" t="str">
            <v>FLOREAL STARS AC</v>
          </cell>
          <cell r="K612" t="str">
            <v>CPE</v>
          </cell>
          <cell r="L612" t="str">
            <v>ATH</v>
          </cell>
          <cell r="M612" t="str">
            <v>SENIOR</v>
          </cell>
          <cell r="N612">
            <v>400</v>
          </cell>
        </row>
        <row r="613">
          <cell r="A613">
            <v>4673</v>
          </cell>
          <cell r="B613" t="str">
            <v>APPADOO</v>
          </cell>
          <cell r="C613" t="str">
            <v>Urvin</v>
          </cell>
          <cell r="D613" t="str">
            <v>M</v>
          </cell>
          <cell r="E613">
            <v>36487</v>
          </cell>
          <cell r="F613" t="str">
            <v>ROYAL ROAD, MONTAGNE ORY, MOKA</v>
          </cell>
          <cell r="G613">
            <v>58295976</v>
          </cell>
          <cell r="H613" t="str">
            <v>A231199010556D</v>
          </cell>
          <cell r="I613" t="str">
            <v>urvin@ymail.com</v>
          </cell>
          <cell r="J613" t="str">
            <v>FLOREAL STARS AC</v>
          </cell>
          <cell r="K613" t="str">
            <v>CPE</v>
          </cell>
          <cell r="L613" t="str">
            <v>ATH</v>
          </cell>
          <cell r="M613" t="str">
            <v>SENIOR</v>
          </cell>
          <cell r="N613">
            <v>400</v>
          </cell>
        </row>
        <row r="614">
          <cell r="A614">
            <v>4674</v>
          </cell>
          <cell r="B614" t="str">
            <v>DUVAL</v>
          </cell>
          <cell r="C614" t="str">
            <v>Marie Léonie Julia</v>
          </cell>
          <cell r="D614" t="str">
            <v>F</v>
          </cell>
          <cell r="E614">
            <v>41296</v>
          </cell>
          <cell r="F614" t="str">
            <v>LOT , RESIDENCE MOUNTAIN VIEW LA CAVERNE VACOAS</v>
          </cell>
          <cell r="G614">
            <v>59794072</v>
          </cell>
          <cell r="H614" t="str">
            <v>E2807913030475</v>
          </cell>
          <cell r="I614" t="str">
            <v>vanessaduval24@gamil.com</v>
          </cell>
          <cell r="J614" t="str">
            <v>FLOREAL STARS AC</v>
          </cell>
          <cell r="K614" t="str">
            <v>CPE</v>
          </cell>
          <cell r="L614" t="str">
            <v>ATH</v>
          </cell>
          <cell r="M614" t="str">
            <v>U14</v>
          </cell>
          <cell r="N614">
            <v>150</v>
          </cell>
        </row>
        <row r="615">
          <cell r="A615">
            <v>4675</v>
          </cell>
          <cell r="B615" t="str">
            <v>DUVAL</v>
          </cell>
          <cell r="C615" t="str">
            <v>Marie Julie</v>
          </cell>
          <cell r="D615" t="str">
            <v>F</v>
          </cell>
          <cell r="E615">
            <v>39952</v>
          </cell>
          <cell r="F615" t="str">
            <v>LOT , RESIDENCE MOUNTAIN VIEW LA CAVERNE VACOAS</v>
          </cell>
          <cell r="G615">
            <v>59794072</v>
          </cell>
          <cell r="H615" t="str">
            <v>E2807913030475</v>
          </cell>
          <cell r="I615" t="str">
            <v>vanessaduval24@gamil.com</v>
          </cell>
          <cell r="J615" t="str">
            <v>FLOREAL STARS AC</v>
          </cell>
          <cell r="K615" t="str">
            <v>CPE</v>
          </cell>
          <cell r="L615" t="str">
            <v>ATH</v>
          </cell>
          <cell r="M615" t="str">
            <v>U18</v>
          </cell>
          <cell r="N615">
            <v>200</v>
          </cell>
        </row>
        <row r="616">
          <cell r="A616">
            <v>4676</v>
          </cell>
          <cell r="B616" t="str">
            <v>GOURDIN</v>
          </cell>
          <cell r="C616" t="str">
            <v>Wesley Jean Marc</v>
          </cell>
          <cell r="D616" t="str">
            <v>M</v>
          </cell>
          <cell r="E616" t="str">
            <v>21/07/1978</v>
          </cell>
          <cell r="F616" t="str">
            <v>Railway Square, Moka</v>
          </cell>
          <cell r="G616">
            <v>57761684</v>
          </cell>
          <cell r="H616" t="str">
            <v>G210778382980E</v>
          </cell>
          <cell r="I616" t="str">
            <v>jmwes21@yahoo.com</v>
          </cell>
          <cell r="J616" t="str">
            <v>FLOREAL STARS AC</v>
          </cell>
          <cell r="K616" t="str">
            <v>CPE</v>
          </cell>
          <cell r="L616" t="str">
            <v>RAD</v>
          </cell>
          <cell r="M616" t="str">
            <v>N/APP</v>
          </cell>
          <cell r="N616">
            <v>600</v>
          </cell>
        </row>
        <row r="617">
          <cell r="A617">
            <v>4677</v>
          </cell>
          <cell r="B617" t="str">
            <v>CURPEN</v>
          </cell>
          <cell r="C617" t="str">
            <v>Jaisen</v>
          </cell>
          <cell r="D617" t="str">
            <v>M</v>
          </cell>
          <cell r="E617">
            <v>34951</v>
          </cell>
          <cell r="F617" t="str">
            <v>Royal Road, Queen Victoria</v>
          </cell>
          <cell r="G617">
            <v>58448455</v>
          </cell>
          <cell r="H617" t="str">
            <v>C0909950201784</v>
          </cell>
          <cell r="I617" t="str">
            <v>plracers17@gmail.com</v>
          </cell>
          <cell r="J617" t="str">
            <v>P-LOUIS RACERS AC</v>
          </cell>
          <cell r="K617" t="str">
            <v>PL</v>
          </cell>
          <cell r="L617" t="str">
            <v>ATH</v>
          </cell>
          <cell r="M617" t="str">
            <v>SENIOR</v>
          </cell>
          <cell r="N617">
            <v>400</v>
          </cell>
        </row>
        <row r="618">
          <cell r="A618">
            <v>4678</v>
          </cell>
          <cell r="B618" t="str">
            <v>KAHAAR</v>
          </cell>
          <cell r="C618" t="str">
            <v>Muhammad Yaaseen Ya'Qoob</v>
          </cell>
          <cell r="D618" t="str">
            <v>M</v>
          </cell>
          <cell r="E618">
            <v>34550</v>
          </cell>
          <cell r="F618" t="str">
            <v>11 Bach Ave, Van der Hoof Park, 47 Villa Seville, Potchefstroom, South Africa</v>
          </cell>
          <cell r="G618">
            <v>27713153605</v>
          </cell>
          <cell r="H618" t="str">
            <v>KO40894821346G</v>
          </cell>
          <cell r="I618" t="str">
            <v>27229300@nwu.ac.za</v>
          </cell>
          <cell r="J618" t="str">
            <v>P-LOUIS RACERS AC</v>
          </cell>
          <cell r="K618" t="str">
            <v>PL</v>
          </cell>
          <cell r="L618" t="str">
            <v>ATH</v>
          </cell>
          <cell r="M618" t="str">
            <v>SENIOR</v>
          </cell>
          <cell r="N618">
            <v>400</v>
          </cell>
        </row>
        <row r="619">
          <cell r="A619">
            <v>4679</v>
          </cell>
          <cell r="B619" t="str">
            <v>DARGA</v>
          </cell>
          <cell r="C619" t="str">
            <v>Jonas Fabrice Ezekiel</v>
          </cell>
          <cell r="D619" t="str">
            <v>M</v>
          </cell>
          <cell r="E619">
            <v>40506</v>
          </cell>
          <cell r="F619" t="str">
            <v>Gilbert Joson Street, Eau Coulée, Curepipe Road</v>
          </cell>
          <cell r="G619">
            <v>59169696</v>
          </cell>
          <cell r="H619">
            <v>0</v>
          </cell>
          <cell r="I619" t="str">
            <v>marievanessa71@gmail.com</v>
          </cell>
          <cell r="J619" t="str">
            <v>P-LOUIS RACERS AC</v>
          </cell>
          <cell r="K619" t="str">
            <v>PL</v>
          </cell>
          <cell r="L619" t="str">
            <v>ATH</v>
          </cell>
          <cell r="M619" t="str">
            <v>U18</v>
          </cell>
          <cell r="N619">
            <v>200</v>
          </cell>
        </row>
        <row r="620">
          <cell r="A620">
            <v>4680</v>
          </cell>
          <cell r="B620" t="str">
            <v>LASCARIE</v>
          </cell>
          <cell r="C620" t="str">
            <v>Louis Jean Kenny</v>
          </cell>
          <cell r="D620" t="str">
            <v>M</v>
          </cell>
          <cell r="E620">
            <v>41279</v>
          </cell>
          <cell r="F620" t="str">
            <v>BK F15 Paul Furcy Adele Belle Village, Port Louis</v>
          </cell>
          <cell r="G620">
            <v>59338889</v>
          </cell>
          <cell r="H620">
            <v>0</v>
          </cell>
          <cell r="I620" t="str">
            <v>lascariedolores@gmail.com</v>
          </cell>
          <cell r="J620" t="str">
            <v>Q-BORNES PAVILLON AC</v>
          </cell>
          <cell r="K620" t="str">
            <v>QB</v>
          </cell>
          <cell r="L620" t="str">
            <v>ATH</v>
          </cell>
          <cell r="M620" t="str">
            <v>U14</v>
          </cell>
          <cell r="N620">
            <v>150</v>
          </cell>
        </row>
        <row r="621">
          <cell r="A621">
            <v>4681</v>
          </cell>
          <cell r="B621" t="str">
            <v>LASCARIE</v>
          </cell>
          <cell r="C621" t="str">
            <v>Louis Jean Kennio</v>
          </cell>
          <cell r="D621" t="str">
            <v>M</v>
          </cell>
          <cell r="E621">
            <v>41279</v>
          </cell>
          <cell r="F621" t="str">
            <v>BK F15 Paul Furcy Adele Belle Village, Port Louis</v>
          </cell>
          <cell r="G621">
            <v>59338890</v>
          </cell>
          <cell r="H621">
            <v>0</v>
          </cell>
          <cell r="I621" t="str">
            <v>lascariedolores@gmail.com</v>
          </cell>
          <cell r="J621" t="str">
            <v>Q-BORNES PAVILLON AC</v>
          </cell>
          <cell r="K621" t="str">
            <v>QB</v>
          </cell>
          <cell r="L621" t="str">
            <v>ATH</v>
          </cell>
          <cell r="M621" t="str">
            <v>U14</v>
          </cell>
          <cell r="N621">
            <v>150</v>
          </cell>
        </row>
        <row r="622">
          <cell r="A622">
            <v>4682</v>
          </cell>
          <cell r="B622" t="str">
            <v>BEERJERAZ</v>
          </cell>
          <cell r="C622" t="str">
            <v>Emmy</v>
          </cell>
          <cell r="D622" t="str">
            <v>F</v>
          </cell>
          <cell r="E622">
            <v>41186</v>
          </cell>
          <cell r="F622" t="str">
            <v>S37, Residence Trochetia, Chebel, Beau Bassin</v>
          </cell>
          <cell r="G622">
            <v>59211909</v>
          </cell>
          <cell r="H622">
            <v>0</v>
          </cell>
          <cell r="I622" t="str">
            <v>julyssaBeerjaraz@icloud.com</v>
          </cell>
          <cell r="J622" t="str">
            <v>Q-BORNES PAVILLON AC</v>
          </cell>
          <cell r="K622" t="str">
            <v>QB</v>
          </cell>
          <cell r="L622" t="str">
            <v>ATH</v>
          </cell>
          <cell r="M622" t="str">
            <v>U16</v>
          </cell>
          <cell r="N622">
            <v>150</v>
          </cell>
        </row>
        <row r="623">
          <cell r="A623">
            <v>4683</v>
          </cell>
          <cell r="B623" t="str">
            <v>ROSETTE</v>
          </cell>
          <cell r="C623" t="str">
            <v>Orion</v>
          </cell>
          <cell r="D623" t="str">
            <v>M</v>
          </cell>
          <cell r="E623">
            <v>40166</v>
          </cell>
          <cell r="F623" t="str">
            <v>Lot429 Morc Petit Verge Pointe aux Sables</v>
          </cell>
          <cell r="G623">
            <v>55011628</v>
          </cell>
          <cell r="H623">
            <v>0</v>
          </cell>
          <cell r="I623" t="str">
            <v xml:space="preserve"> </v>
          </cell>
          <cell r="J623" t="str">
            <v>Q-BORNES PAVILLON AC</v>
          </cell>
          <cell r="K623" t="str">
            <v>QB</v>
          </cell>
          <cell r="L623" t="str">
            <v>ATH</v>
          </cell>
          <cell r="M623" t="str">
            <v>U18</v>
          </cell>
          <cell r="N623">
            <v>200</v>
          </cell>
        </row>
        <row r="624">
          <cell r="A624">
            <v>4684</v>
          </cell>
          <cell r="B624" t="str">
            <v>ROSETTE</v>
          </cell>
          <cell r="C624" t="str">
            <v>Zia</v>
          </cell>
          <cell r="D624" t="str">
            <v>F</v>
          </cell>
          <cell r="E624">
            <v>41627</v>
          </cell>
          <cell r="F624" t="str">
            <v>Lot429 Morc Petit Verge Pointe aux Sables</v>
          </cell>
          <cell r="G624">
            <v>55337184</v>
          </cell>
          <cell r="I624" t="str">
            <v xml:space="preserve"> </v>
          </cell>
          <cell r="J624" t="str">
            <v>Q-BORNES PAVILLON AC</v>
          </cell>
          <cell r="K624" t="str">
            <v>QB</v>
          </cell>
          <cell r="L624" t="str">
            <v>ATH</v>
          </cell>
          <cell r="M624" t="str">
            <v>U14</v>
          </cell>
          <cell r="N624">
            <v>150</v>
          </cell>
        </row>
        <row r="625">
          <cell r="A625">
            <v>4685</v>
          </cell>
          <cell r="B625" t="str">
            <v>DELPHINE</v>
          </cell>
          <cell r="C625" t="str">
            <v>Thibault Dorian</v>
          </cell>
          <cell r="D625" t="str">
            <v>M</v>
          </cell>
          <cell r="E625">
            <v>38027</v>
          </cell>
          <cell r="F625" t="str">
            <v>Allee Jacques, St Paul, Phoenix</v>
          </cell>
          <cell r="G625">
            <v>59479638</v>
          </cell>
          <cell r="H625" t="str">
            <v>D100220040034877</v>
          </cell>
          <cell r="I625" t="str">
            <v>doriandelphine1234@gmail.com</v>
          </cell>
          <cell r="J625" t="str">
            <v>Q-BORNES PAVILLON AC</v>
          </cell>
          <cell r="K625" t="str">
            <v>QB</v>
          </cell>
          <cell r="L625" t="str">
            <v>ATH</v>
          </cell>
          <cell r="M625" t="str">
            <v>SENIOR</v>
          </cell>
          <cell r="N625">
            <v>400</v>
          </cell>
        </row>
        <row r="626">
          <cell r="A626">
            <v>4686</v>
          </cell>
          <cell r="B626" t="str">
            <v>ALEXANDRE</v>
          </cell>
          <cell r="C626" t="str">
            <v>Andrew</v>
          </cell>
          <cell r="D626" t="str">
            <v>M</v>
          </cell>
          <cell r="E626">
            <v>41080</v>
          </cell>
          <cell r="F626" t="str">
            <v>N2 Gabriel Bouic Sr Croix</v>
          </cell>
          <cell r="G626">
            <v>54895107</v>
          </cell>
          <cell r="H626">
            <v>0</v>
          </cell>
          <cell r="I626" t="str">
            <v xml:space="preserve"> </v>
          </cell>
          <cell r="J626" t="str">
            <v>Q-BORNES PAVILLON AC</v>
          </cell>
          <cell r="K626" t="str">
            <v>QB</v>
          </cell>
          <cell r="L626" t="str">
            <v>ATH</v>
          </cell>
          <cell r="M626" t="str">
            <v>U16</v>
          </cell>
          <cell r="N626">
            <v>150</v>
          </cell>
        </row>
        <row r="627">
          <cell r="A627">
            <v>4687</v>
          </cell>
          <cell r="B627" t="str">
            <v>SAMINATHEN</v>
          </cell>
          <cell r="C627" t="str">
            <v>Shalina</v>
          </cell>
          <cell r="D627" t="str">
            <v>F</v>
          </cell>
          <cell r="E627">
            <v>31511</v>
          </cell>
          <cell r="F627" t="str">
            <v>Morc Sagitaire, Mon Choisy</v>
          </cell>
          <cell r="G627">
            <v>58680346</v>
          </cell>
          <cell r="H627">
            <v>0</v>
          </cell>
          <cell r="I627" t="str">
            <v xml:space="preserve"> </v>
          </cell>
          <cell r="J627" t="str">
            <v>POUDRE D'OR AC</v>
          </cell>
          <cell r="K627" t="str">
            <v>REMP</v>
          </cell>
          <cell r="L627" t="str">
            <v>ATH</v>
          </cell>
          <cell r="M627" t="str">
            <v>MASTERS</v>
          </cell>
          <cell r="N627">
            <v>600</v>
          </cell>
        </row>
        <row r="628">
          <cell r="A628">
            <v>4688</v>
          </cell>
          <cell r="B628" t="str">
            <v>SUMODHEE</v>
          </cell>
          <cell r="C628" t="str">
            <v>Sakeen</v>
          </cell>
          <cell r="D628" t="str">
            <v>F</v>
          </cell>
          <cell r="E628">
            <v>31526</v>
          </cell>
          <cell r="F628" t="str">
            <v>Morc de Piment, Pte aux Piments</v>
          </cell>
          <cell r="G628">
            <v>59418620</v>
          </cell>
          <cell r="H628">
            <v>0</v>
          </cell>
          <cell r="I628" t="str">
            <v xml:space="preserve"> </v>
          </cell>
          <cell r="J628" t="str">
            <v>POUDRE D'OR AC</v>
          </cell>
          <cell r="K628" t="str">
            <v>REMP</v>
          </cell>
          <cell r="L628" t="str">
            <v>ATH</v>
          </cell>
          <cell r="M628" t="str">
            <v>MASTERS</v>
          </cell>
          <cell r="N628">
            <v>600</v>
          </cell>
        </row>
        <row r="629">
          <cell r="A629">
            <v>4689</v>
          </cell>
          <cell r="B629" t="str">
            <v>SUMODHEE</v>
          </cell>
          <cell r="C629" t="str">
            <v>Zayn</v>
          </cell>
          <cell r="D629" t="str">
            <v>M</v>
          </cell>
          <cell r="E629">
            <v>42539</v>
          </cell>
          <cell r="F629" t="str">
            <v>Morc de Piment, Pte aux Piments</v>
          </cell>
          <cell r="G629">
            <v>59418620</v>
          </cell>
          <cell r="H629">
            <v>0</v>
          </cell>
          <cell r="I629" t="str">
            <v xml:space="preserve"> </v>
          </cell>
          <cell r="J629" t="str">
            <v>POUDRE D'OR AC</v>
          </cell>
          <cell r="K629" t="str">
            <v>REMP</v>
          </cell>
          <cell r="L629" t="str">
            <v>ATH</v>
          </cell>
          <cell r="M629" t="str">
            <v>U12</v>
          </cell>
          <cell r="N629">
            <v>100</v>
          </cell>
        </row>
        <row r="630">
          <cell r="A630">
            <v>4690</v>
          </cell>
          <cell r="B630" t="str">
            <v>KAROUI</v>
          </cell>
          <cell r="C630" t="str">
            <v>Livia Eva</v>
          </cell>
          <cell r="D630" t="str">
            <v>F</v>
          </cell>
          <cell r="E630">
            <v>35531</v>
          </cell>
          <cell r="F630" t="str">
            <v>Morc Swan, Pereyber</v>
          </cell>
          <cell r="G630">
            <v>70181607</v>
          </cell>
          <cell r="H630">
            <v>0</v>
          </cell>
          <cell r="I630" t="str">
            <v>lkaroui@aleducation.com</v>
          </cell>
          <cell r="J630" t="str">
            <v>POUDRE D'OR AC</v>
          </cell>
          <cell r="K630" t="str">
            <v>REMP</v>
          </cell>
          <cell r="L630" t="str">
            <v>ATH</v>
          </cell>
          <cell r="M630" t="str">
            <v>SENIOR</v>
          </cell>
          <cell r="N630">
            <v>400</v>
          </cell>
        </row>
        <row r="631">
          <cell r="A631">
            <v>4691</v>
          </cell>
          <cell r="B631" t="str">
            <v>COOMBES</v>
          </cell>
          <cell r="C631" t="str">
            <v>Monique</v>
          </cell>
          <cell r="D631" t="str">
            <v>F</v>
          </cell>
          <cell r="E631">
            <v>30270</v>
          </cell>
          <cell r="F631" t="str">
            <v>Rue de la Paix, G.Baie</v>
          </cell>
          <cell r="G631">
            <v>54893388</v>
          </cell>
          <cell r="H631">
            <v>0</v>
          </cell>
          <cell r="I631" t="str">
            <v>sharpenupct@gmail.com</v>
          </cell>
          <cell r="J631" t="str">
            <v>POUDRE D'OR AC</v>
          </cell>
          <cell r="K631" t="str">
            <v>REMP</v>
          </cell>
          <cell r="L631" t="str">
            <v>ATH</v>
          </cell>
          <cell r="M631" t="str">
            <v>MASTERS</v>
          </cell>
          <cell r="N631">
            <v>600</v>
          </cell>
        </row>
        <row r="632">
          <cell r="A632">
            <v>4692</v>
          </cell>
          <cell r="B632" t="str">
            <v>LIM SIK FANG</v>
          </cell>
          <cell r="C632" t="str">
            <v>Mia Julia</v>
          </cell>
          <cell r="D632" t="str">
            <v>F</v>
          </cell>
          <cell r="E632">
            <v>42880</v>
          </cell>
          <cell r="F632" t="str">
            <v>34 Avenue Visitation Vacoas</v>
          </cell>
          <cell r="G632">
            <v>58508777</v>
          </cell>
          <cell r="H632">
            <v>0</v>
          </cell>
          <cell r="I632" t="str">
            <v>mikalim2504@gmail.com</v>
          </cell>
          <cell r="J632" t="str">
            <v>GYMKHANA VACOAS AC</v>
          </cell>
          <cell r="K632" t="str">
            <v>VCPH</v>
          </cell>
          <cell r="L632" t="str">
            <v>ATH</v>
          </cell>
          <cell r="M632" t="str">
            <v>U10</v>
          </cell>
          <cell r="N632">
            <v>100</v>
          </cell>
        </row>
        <row r="633">
          <cell r="A633">
            <v>4693</v>
          </cell>
          <cell r="B633" t="str">
            <v>LIM SIK FANG</v>
          </cell>
          <cell r="C633" t="str">
            <v>Mike Julian</v>
          </cell>
          <cell r="D633" t="str">
            <v>M</v>
          </cell>
          <cell r="E633">
            <v>43594</v>
          </cell>
          <cell r="F633" t="str">
            <v>34 Avenue Visitation Vacoas</v>
          </cell>
          <cell r="G633">
            <v>58508777</v>
          </cell>
          <cell r="H633">
            <v>0</v>
          </cell>
          <cell r="I633" t="str">
            <v>mikalim2504@gmail.com</v>
          </cell>
          <cell r="J633" t="str">
            <v>GYMKHANA VACOAS AC</v>
          </cell>
          <cell r="K633" t="str">
            <v>VCPH</v>
          </cell>
          <cell r="L633" t="str">
            <v>ATH</v>
          </cell>
          <cell r="M633" t="str">
            <v>U10</v>
          </cell>
          <cell r="N633">
            <v>100</v>
          </cell>
        </row>
        <row r="634">
          <cell r="A634">
            <v>4694</v>
          </cell>
          <cell r="B634" t="str">
            <v>RAVINA</v>
          </cell>
          <cell r="C634" t="str">
            <v>Lea Maëlys</v>
          </cell>
          <cell r="D634" t="str">
            <v>F</v>
          </cell>
          <cell r="E634">
            <v>40437</v>
          </cell>
          <cell r="F634" t="str">
            <v>29 Dr Kala Plaisance R.Hill</v>
          </cell>
          <cell r="G634">
            <v>57787730</v>
          </cell>
          <cell r="H634">
            <v>0</v>
          </cell>
          <cell r="I634" t="str">
            <v>jeanphilippe.ravina@gmail.com</v>
          </cell>
          <cell r="J634" t="str">
            <v>GYMKHANA VACOAS AC</v>
          </cell>
          <cell r="K634" t="str">
            <v>VCPH</v>
          </cell>
          <cell r="L634" t="str">
            <v>ATH</v>
          </cell>
          <cell r="M634" t="str">
            <v>U18</v>
          </cell>
          <cell r="N634">
            <v>200</v>
          </cell>
        </row>
        <row r="635">
          <cell r="A635">
            <v>4695</v>
          </cell>
          <cell r="B635" t="str">
            <v>RAVINA</v>
          </cell>
          <cell r="C635" t="str">
            <v xml:space="preserve">Nolan Tolino </v>
          </cell>
          <cell r="D635" t="str">
            <v>M</v>
          </cell>
          <cell r="E635">
            <v>41809</v>
          </cell>
          <cell r="F635" t="str">
            <v>29 Dr Kala Plaisance R.Hill</v>
          </cell>
          <cell r="G635">
            <v>59112364</v>
          </cell>
          <cell r="H635">
            <v>0</v>
          </cell>
          <cell r="I635" t="str">
            <v>jeanphilippe.ravina@gmail.com</v>
          </cell>
          <cell r="J635" t="str">
            <v>GYMKHANA VACOAS AC</v>
          </cell>
          <cell r="K635" t="str">
            <v>VCPH</v>
          </cell>
          <cell r="L635" t="str">
            <v>ATH</v>
          </cell>
          <cell r="M635" t="str">
            <v>U14</v>
          </cell>
          <cell r="N635">
            <v>150</v>
          </cell>
        </row>
        <row r="636">
          <cell r="A636">
            <v>4696</v>
          </cell>
          <cell r="B636" t="str">
            <v>SAVRIACOUTY</v>
          </cell>
          <cell r="C636" t="str">
            <v>Marie Lloanne  Kylie</v>
          </cell>
          <cell r="D636" t="str">
            <v>F</v>
          </cell>
          <cell r="E636">
            <v>43701</v>
          </cell>
          <cell r="F636" t="str">
            <v>53 Skylark Lane Allee Brillant  Vacoas</v>
          </cell>
          <cell r="G636">
            <v>57593265</v>
          </cell>
          <cell r="H636">
            <v>0</v>
          </cell>
          <cell r="I636" t="str">
            <v xml:space="preserve">lsavriacouty@gmail.com </v>
          </cell>
          <cell r="J636" t="str">
            <v>GYMKHANA VACOAS AC</v>
          </cell>
          <cell r="K636" t="str">
            <v>VCPH</v>
          </cell>
          <cell r="L636" t="str">
            <v>ATH</v>
          </cell>
          <cell r="M636" t="str">
            <v>U10</v>
          </cell>
          <cell r="N636">
            <v>100</v>
          </cell>
        </row>
        <row r="637">
          <cell r="A637">
            <v>4697</v>
          </cell>
          <cell r="B637" t="str">
            <v>MULLEGADOO</v>
          </cell>
          <cell r="C637" t="str">
            <v>Eva Chloe</v>
          </cell>
          <cell r="D637" t="str">
            <v>F</v>
          </cell>
          <cell r="E637">
            <v>39905</v>
          </cell>
          <cell r="F637" t="str">
            <v>AVENUE DES GOYAVIERS, MORC BELLE VUE, ALBION</v>
          </cell>
          <cell r="G637">
            <v>59295196</v>
          </cell>
          <cell r="H637">
            <v>0</v>
          </cell>
          <cell r="I637" t="str">
            <v xml:space="preserve"> </v>
          </cell>
          <cell r="J637" t="str">
            <v>GUEPARD AC</v>
          </cell>
          <cell r="K637" t="str">
            <v>BR</v>
          </cell>
          <cell r="L637" t="str">
            <v>ATH</v>
          </cell>
          <cell r="M637" t="str">
            <v>U18</v>
          </cell>
          <cell r="N637">
            <v>200</v>
          </cell>
        </row>
        <row r="638">
          <cell r="A638">
            <v>4698</v>
          </cell>
          <cell r="B638" t="str">
            <v>THOME</v>
          </cell>
          <cell r="C638" t="str">
            <v>Marie Angela</v>
          </cell>
          <cell r="D638" t="str">
            <v>F</v>
          </cell>
          <cell r="E638">
            <v>28729</v>
          </cell>
          <cell r="F638" t="str">
            <v>MOSQUE ROAD, GOODLANDS</v>
          </cell>
          <cell r="G638">
            <v>59208604</v>
          </cell>
          <cell r="H638">
            <v>0</v>
          </cell>
          <cell r="I638" t="str">
            <v xml:space="preserve"> </v>
          </cell>
          <cell r="J638" t="str">
            <v>GUEPARD AC</v>
          </cell>
          <cell r="K638" t="str">
            <v>BR</v>
          </cell>
          <cell r="L638" t="str">
            <v>NTO</v>
          </cell>
          <cell r="M638" t="str">
            <v>N/APP</v>
          </cell>
          <cell r="N638">
            <v>600</v>
          </cell>
        </row>
        <row r="639">
          <cell r="A639">
            <v>4699</v>
          </cell>
          <cell r="B639" t="str">
            <v>LAJEUNESSE</v>
          </cell>
          <cell r="C639" t="str">
            <v>Jean Eric</v>
          </cell>
          <cell r="D639" t="str">
            <v>M</v>
          </cell>
          <cell r="E639">
            <v>26240</v>
          </cell>
          <cell r="F639" t="str">
            <v>SIR EDGAR LAURENT, CUREPIPE</v>
          </cell>
          <cell r="G639">
            <v>59770865</v>
          </cell>
          <cell r="H639" t="str">
            <v>L03111971302080G</v>
          </cell>
          <cell r="I639" t="str">
            <v xml:space="preserve"> </v>
          </cell>
          <cell r="J639" t="str">
            <v>GUEPARD AC</v>
          </cell>
          <cell r="K639" t="str">
            <v>BR</v>
          </cell>
          <cell r="L639" t="str">
            <v>NTO</v>
          </cell>
          <cell r="M639" t="str">
            <v>N/APP</v>
          </cell>
          <cell r="N639">
            <v>600</v>
          </cell>
        </row>
        <row r="640">
          <cell r="A640">
            <v>4700</v>
          </cell>
          <cell r="B640" t="str">
            <v>ERRIAH</v>
          </cell>
          <cell r="C640" t="str">
            <v>Kumaree</v>
          </cell>
          <cell r="D640" t="str">
            <v>F</v>
          </cell>
          <cell r="E640">
            <v>23380</v>
          </cell>
          <cell r="F640" t="str">
            <v>AVENUE BISSESUR, PALMA, QUATRE BORNES</v>
          </cell>
          <cell r="G640">
            <v>54956999</v>
          </cell>
          <cell r="H640" t="str">
            <v>R0401644301014</v>
          </cell>
          <cell r="I640" t="str">
            <v xml:space="preserve"> </v>
          </cell>
          <cell r="J640" t="str">
            <v>BLACK RIVER STAR AC</v>
          </cell>
          <cell r="K640" t="str">
            <v>BR</v>
          </cell>
          <cell r="L640" t="str">
            <v>COA</v>
          </cell>
          <cell r="M640" t="str">
            <v>N/APP</v>
          </cell>
          <cell r="N640">
            <v>600</v>
          </cell>
        </row>
        <row r="641">
          <cell r="A641">
            <v>4701</v>
          </cell>
          <cell r="B641" t="str">
            <v>DELPHINE</v>
          </cell>
          <cell r="C641" t="str">
            <v>Linda</v>
          </cell>
          <cell r="D641" t="str">
            <v>F</v>
          </cell>
          <cell r="E641">
            <v>25781</v>
          </cell>
          <cell r="F641" t="str">
            <v>ALLEE JACQUES, ST PAUL, PHOENIX</v>
          </cell>
          <cell r="G641">
            <v>59470254</v>
          </cell>
          <cell r="H641" t="str">
            <v>S010870440298D</v>
          </cell>
          <cell r="I641" t="str">
            <v xml:space="preserve"> </v>
          </cell>
          <cell r="J641" t="str">
            <v>BLACK RIVER STAR AC</v>
          </cell>
          <cell r="K641" t="str">
            <v>BR</v>
          </cell>
          <cell r="L641" t="str">
            <v>NTO</v>
          </cell>
          <cell r="M641" t="str">
            <v>N/APP</v>
          </cell>
          <cell r="N641">
            <v>600</v>
          </cell>
        </row>
        <row r="642">
          <cell r="A642">
            <v>4702</v>
          </cell>
          <cell r="B642" t="str">
            <v>AUFFRAY</v>
          </cell>
          <cell r="C642" t="str">
            <v>Isabelle Christine</v>
          </cell>
          <cell r="D642" t="str">
            <v>F</v>
          </cell>
          <cell r="E642">
            <v>27550</v>
          </cell>
          <cell r="F642" t="str">
            <v>Avenue Pigeot, Oodit (Vencatassamy), Plaisance, Rose Hill</v>
          </cell>
          <cell r="G642">
            <v>57835837</v>
          </cell>
          <cell r="H642" t="str">
            <v>A050675280284B</v>
          </cell>
          <cell r="I642" t="str">
            <v>Isabelle.auffray75@gamil.com</v>
          </cell>
          <cell r="J642" t="str">
            <v>P-LOUIS RACERS AC</v>
          </cell>
          <cell r="K642" t="str">
            <v>PL</v>
          </cell>
          <cell r="L642" t="str">
            <v>ATH</v>
          </cell>
          <cell r="M642" t="str">
            <v>MASTERS</v>
          </cell>
          <cell r="N642">
            <v>600</v>
          </cell>
        </row>
        <row r="643">
          <cell r="A643">
            <v>4703</v>
          </cell>
          <cell r="B643" t="str">
            <v xml:space="preserve">BERTHELOT </v>
          </cell>
          <cell r="C643" t="str">
            <v>Jason</v>
          </cell>
          <cell r="D643" t="str">
            <v>M</v>
          </cell>
          <cell r="E643">
            <v>30515</v>
          </cell>
          <cell r="F643" t="str">
            <v xml:space="preserve">Pointe aux piment </v>
          </cell>
          <cell r="G643">
            <v>57783748</v>
          </cell>
          <cell r="H643" t="str">
            <v>B1807833824950</v>
          </cell>
          <cell r="I643" t="str">
            <v>kervinbert@icloud.com</v>
          </cell>
          <cell r="J643" t="str">
            <v>LE HOCHET AC</v>
          </cell>
          <cell r="K643" t="str">
            <v>PAMP</v>
          </cell>
          <cell r="L643" t="str">
            <v>ATH</v>
          </cell>
          <cell r="M643" t="str">
            <v>MASTERS</v>
          </cell>
          <cell r="N643">
            <v>600</v>
          </cell>
        </row>
        <row r="644">
          <cell r="A644">
            <v>4704</v>
          </cell>
          <cell r="B644" t="str">
            <v xml:space="preserve">BERTHELOT </v>
          </cell>
          <cell r="C644" t="str">
            <v>Desirella</v>
          </cell>
          <cell r="D644" t="str">
            <v>F</v>
          </cell>
          <cell r="E644">
            <v>31298</v>
          </cell>
          <cell r="F644" t="str">
            <v xml:space="preserve">Pointe aux piment </v>
          </cell>
          <cell r="G644">
            <v>57763256</v>
          </cell>
          <cell r="H644" t="str">
            <v>A0809850401269</v>
          </cell>
          <cell r="I644" t="str">
            <v xml:space="preserve"> </v>
          </cell>
          <cell r="J644" t="str">
            <v>LE HOCHET AC</v>
          </cell>
          <cell r="K644" t="str">
            <v>PAMP</v>
          </cell>
          <cell r="L644" t="str">
            <v>ATH</v>
          </cell>
          <cell r="M644" t="str">
            <v>MASTERS</v>
          </cell>
          <cell r="N644">
            <v>600</v>
          </cell>
        </row>
        <row r="645">
          <cell r="A645">
            <v>4705</v>
          </cell>
          <cell r="B645" t="str">
            <v>BIGAIGNON</v>
          </cell>
          <cell r="C645" t="str">
            <v>Ziggy</v>
          </cell>
          <cell r="D645" t="str">
            <v>M</v>
          </cell>
          <cell r="E645">
            <v>39470</v>
          </cell>
          <cell r="F645" t="str">
            <v>37 rue des roses ste croix</v>
          </cell>
          <cell r="G645">
            <v>58094309</v>
          </cell>
          <cell r="H645">
            <v>0</v>
          </cell>
          <cell r="I645" t="str">
            <v>ziggybigaignon10@gmail.com</v>
          </cell>
          <cell r="J645" t="str">
            <v>LE HOCHET AC</v>
          </cell>
          <cell r="K645" t="str">
            <v>PAMP</v>
          </cell>
          <cell r="L645" t="str">
            <v>ATH</v>
          </cell>
          <cell r="M645" t="str">
            <v>U20</v>
          </cell>
          <cell r="N645">
            <v>300</v>
          </cell>
        </row>
        <row r="646">
          <cell r="A646">
            <v>4706</v>
          </cell>
          <cell r="B646" t="str">
            <v>MARIÉ</v>
          </cell>
          <cell r="C646" t="str">
            <v>Keylina Aeylisy</v>
          </cell>
          <cell r="D646" t="str">
            <v>F</v>
          </cell>
          <cell r="E646">
            <v>43564</v>
          </cell>
          <cell r="F646" t="str">
            <v>MORC BER LACAVERNE</v>
          </cell>
          <cell r="G646">
            <v>54906297</v>
          </cell>
          <cell r="H646" t="str">
            <v>M0904190042029</v>
          </cell>
          <cell r="I646">
            <v>0</v>
          </cell>
          <cell r="J646" t="str">
            <v>LA CAVERNE AC</v>
          </cell>
          <cell r="K646" t="str">
            <v>VCPH</v>
          </cell>
          <cell r="L646" t="str">
            <v>ATH</v>
          </cell>
          <cell r="M646" t="str">
            <v>U10</v>
          </cell>
          <cell r="N646">
            <v>100</v>
          </cell>
        </row>
        <row r="647">
          <cell r="A647">
            <v>4707</v>
          </cell>
          <cell r="B647" t="str">
            <v>MARIÉ</v>
          </cell>
          <cell r="C647" t="str">
            <v>Keylissa Alyssa</v>
          </cell>
          <cell r="D647" t="str">
            <v>F</v>
          </cell>
          <cell r="E647">
            <v>43564</v>
          </cell>
          <cell r="F647" t="str">
            <v>MORC BER LACAVERNE</v>
          </cell>
          <cell r="G647">
            <v>54906297</v>
          </cell>
          <cell r="H647" t="str">
            <v>M090419004201B</v>
          </cell>
          <cell r="I647">
            <v>0</v>
          </cell>
          <cell r="J647" t="str">
            <v>LA CAVERNE AC</v>
          </cell>
          <cell r="K647" t="str">
            <v>VCPH</v>
          </cell>
          <cell r="L647" t="str">
            <v>ATH</v>
          </cell>
          <cell r="M647" t="str">
            <v>U10</v>
          </cell>
          <cell r="N647">
            <v>100</v>
          </cell>
        </row>
        <row r="648">
          <cell r="A648">
            <v>4708</v>
          </cell>
          <cell r="B648" t="str">
            <v>FOOLCHUND</v>
          </cell>
          <cell r="C648" t="str">
            <v>Illiana</v>
          </cell>
          <cell r="D648" t="str">
            <v>F</v>
          </cell>
          <cell r="E648">
            <v>40062</v>
          </cell>
          <cell r="F648" t="str">
            <v>C02, Police Quarters Coromandel</v>
          </cell>
          <cell r="G648">
            <v>58287123</v>
          </cell>
          <cell r="H648">
            <v>0</v>
          </cell>
          <cell r="I648" t="str">
            <v>joanafoolchund3007@gmail.com</v>
          </cell>
          <cell r="J648" t="str">
            <v>GYMKHANA VACOAS AC</v>
          </cell>
          <cell r="K648" t="str">
            <v>VCPH</v>
          </cell>
          <cell r="L648" t="str">
            <v>ATH</v>
          </cell>
          <cell r="M648" t="str">
            <v>U18</v>
          </cell>
          <cell r="N648">
            <v>200</v>
          </cell>
        </row>
        <row r="649">
          <cell r="A649">
            <v>4709</v>
          </cell>
          <cell r="B649" t="str">
            <v>MARDAYMOOTOO</v>
          </cell>
          <cell r="C649" t="str">
            <v>Noemie Maeva</v>
          </cell>
          <cell r="D649" t="str">
            <v>F</v>
          </cell>
          <cell r="E649">
            <v>41774</v>
          </cell>
          <cell r="F649" t="str">
            <v>22 Palma Road, Quatre Bornes</v>
          </cell>
          <cell r="G649">
            <v>59160727</v>
          </cell>
          <cell r="H649">
            <v>0</v>
          </cell>
          <cell r="I649" t="str">
            <v>transliner@hotmail.com</v>
          </cell>
          <cell r="J649" t="str">
            <v>Q-BORNES PAVILLON AC</v>
          </cell>
          <cell r="K649" t="str">
            <v>QB</v>
          </cell>
          <cell r="L649" t="str">
            <v>ATH</v>
          </cell>
          <cell r="M649" t="str">
            <v>U14</v>
          </cell>
          <cell r="N649">
            <v>150</v>
          </cell>
        </row>
        <row r="650">
          <cell r="A650">
            <v>4710</v>
          </cell>
          <cell r="B650" t="str">
            <v>RAMSAMY</v>
          </cell>
          <cell r="C650" t="str">
            <v>Jade</v>
          </cell>
          <cell r="D650" t="str">
            <v>F</v>
          </cell>
          <cell r="E650">
            <v>39831</v>
          </cell>
          <cell r="F650" t="str">
            <v>11 avenue Toureaux stanley, Rose Hill</v>
          </cell>
          <cell r="G650">
            <v>57478111</v>
          </cell>
          <cell r="H650">
            <v>0</v>
          </cell>
          <cell r="I650" t="str">
            <v>jaderamsamy6@gmail.com</v>
          </cell>
          <cell r="J650" t="str">
            <v>Q-BORNES PAVILLON AC</v>
          </cell>
          <cell r="K650" t="str">
            <v>QB</v>
          </cell>
          <cell r="L650" t="str">
            <v>ATH</v>
          </cell>
          <cell r="M650" t="str">
            <v>U18</v>
          </cell>
          <cell r="N650">
            <v>200</v>
          </cell>
        </row>
        <row r="651">
          <cell r="A651">
            <v>4711</v>
          </cell>
          <cell r="B651" t="str">
            <v>JEEWON</v>
          </cell>
          <cell r="C651" t="str">
            <v>Darsh Kumar</v>
          </cell>
          <cell r="D651" t="str">
            <v>M</v>
          </cell>
          <cell r="E651">
            <v>40892</v>
          </cell>
          <cell r="F651" t="str">
            <v>Arya Mandir Road, Chamouny</v>
          </cell>
          <cell r="G651">
            <v>57600174</v>
          </cell>
          <cell r="H651">
            <v>0</v>
          </cell>
          <cell r="I651" t="str">
            <v>gsan112@yahoo.com</v>
          </cell>
          <cell r="J651" t="str">
            <v>Q-BORNES PAVILLON AC</v>
          </cell>
          <cell r="K651" t="str">
            <v>QB</v>
          </cell>
          <cell r="L651" t="str">
            <v>ATH</v>
          </cell>
          <cell r="M651" t="str">
            <v>U16</v>
          </cell>
          <cell r="N651">
            <v>150</v>
          </cell>
        </row>
        <row r="652">
          <cell r="A652">
            <v>4712</v>
          </cell>
          <cell r="B652" t="str">
            <v>BALEEKDAR</v>
          </cell>
          <cell r="C652" t="str">
            <v>Iris Marie Léona</v>
          </cell>
          <cell r="D652" t="str">
            <v>F</v>
          </cell>
          <cell r="E652">
            <v>40511</v>
          </cell>
          <cell r="F652" t="str">
            <v>16 eme Mille Forest Side</v>
          </cell>
          <cell r="G652">
            <v>58163213</v>
          </cell>
          <cell r="H652">
            <v>0</v>
          </cell>
          <cell r="I652" t="str">
            <v>pascal.baleekdar@outlook.com</v>
          </cell>
          <cell r="J652" t="str">
            <v>Q-BORNES PAVILLON AC</v>
          </cell>
          <cell r="K652" t="str">
            <v>QB</v>
          </cell>
          <cell r="L652" t="str">
            <v>ATH</v>
          </cell>
          <cell r="M652" t="str">
            <v>U18</v>
          </cell>
          <cell r="N652">
            <v>200</v>
          </cell>
        </row>
        <row r="653">
          <cell r="A653">
            <v>4713</v>
          </cell>
          <cell r="B653" t="str">
            <v>DESIRE</v>
          </cell>
          <cell r="C653" t="str">
            <v>Pascal</v>
          </cell>
          <cell r="D653" t="str">
            <v>M</v>
          </cell>
          <cell r="E653">
            <v>35516</v>
          </cell>
          <cell r="F653" t="str">
            <v>Stanford Mayor Plaisance RH</v>
          </cell>
          <cell r="G653">
            <v>58097304</v>
          </cell>
          <cell r="H653">
            <v>0</v>
          </cell>
          <cell r="I653" t="str">
            <v xml:space="preserve"> </v>
          </cell>
          <cell r="J653" t="str">
            <v>ROSE HILL AC</v>
          </cell>
          <cell r="K653" t="str">
            <v>BBRH</v>
          </cell>
          <cell r="L653" t="str">
            <v>ATH</v>
          </cell>
          <cell r="M653" t="str">
            <v>SENIOR</v>
          </cell>
          <cell r="N653">
            <v>400</v>
          </cell>
        </row>
        <row r="654">
          <cell r="A654">
            <v>4714</v>
          </cell>
          <cell r="B654" t="str">
            <v>HERVEY</v>
          </cell>
          <cell r="C654" t="str">
            <v>Jaden</v>
          </cell>
          <cell r="D654" t="str">
            <v>M</v>
          </cell>
          <cell r="E654">
            <v>41312</v>
          </cell>
          <cell r="F654" t="str">
            <v>Ave Dargent C L Vieux</v>
          </cell>
          <cell r="G654">
            <v>57760740</v>
          </cell>
          <cell r="H654">
            <v>0</v>
          </cell>
          <cell r="I654" t="str">
            <v xml:space="preserve"> </v>
          </cell>
          <cell r="J654" t="str">
            <v>ROSE HILL AC</v>
          </cell>
          <cell r="K654" t="str">
            <v>BBRH</v>
          </cell>
          <cell r="L654" t="str">
            <v>ATH</v>
          </cell>
          <cell r="M654" t="str">
            <v>U14</v>
          </cell>
          <cell r="N654">
            <v>150</v>
          </cell>
        </row>
        <row r="655">
          <cell r="A655">
            <v>4715</v>
          </cell>
          <cell r="B655" t="str">
            <v>RAMDOO</v>
          </cell>
          <cell r="C655" t="str">
            <v>Yanel</v>
          </cell>
          <cell r="D655" t="str">
            <v>M</v>
          </cell>
          <cell r="E655">
            <v>40043</v>
          </cell>
          <cell r="F655" t="str">
            <v>Apt. Pere Laval St RH</v>
          </cell>
          <cell r="G655">
            <v>57854104</v>
          </cell>
          <cell r="H655">
            <v>0</v>
          </cell>
          <cell r="I655" t="str">
            <v xml:space="preserve"> </v>
          </cell>
          <cell r="J655" t="str">
            <v>ROSE HILL AC</v>
          </cell>
          <cell r="K655" t="str">
            <v>BBRH</v>
          </cell>
          <cell r="L655" t="str">
            <v>ATH</v>
          </cell>
          <cell r="M655" t="str">
            <v>U18</v>
          </cell>
          <cell r="N655">
            <v>200</v>
          </cell>
        </row>
        <row r="656">
          <cell r="A656">
            <v>4716</v>
          </cell>
          <cell r="B656" t="str">
            <v xml:space="preserve">CHRÉTIEN </v>
          </cell>
          <cell r="C656" t="str">
            <v>Oceäne</v>
          </cell>
          <cell r="D656" t="str">
            <v>F</v>
          </cell>
          <cell r="E656">
            <v>40044</v>
          </cell>
          <cell r="F656" t="str">
            <v>Morcellement La Flèche La Gaulette</v>
          </cell>
          <cell r="G656">
            <v>58435834</v>
          </cell>
          <cell r="H656">
            <v>0</v>
          </cell>
          <cell r="I656" t="str">
            <v xml:space="preserve"> </v>
          </cell>
          <cell r="J656" t="str">
            <v>ROSE HILL AC</v>
          </cell>
          <cell r="K656" t="str">
            <v>BBRH</v>
          </cell>
          <cell r="L656" t="str">
            <v>ATH</v>
          </cell>
          <cell r="M656" t="str">
            <v>U18</v>
          </cell>
          <cell r="N656">
            <v>200</v>
          </cell>
        </row>
        <row r="657">
          <cell r="A657">
            <v>4717</v>
          </cell>
          <cell r="B657" t="str">
            <v>BOTTE</v>
          </cell>
          <cell r="C657" t="str">
            <v>Julian</v>
          </cell>
          <cell r="D657" t="str">
            <v>M</v>
          </cell>
          <cell r="E657">
            <v>40317</v>
          </cell>
          <cell r="F657" t="str">
            <v>Ave Louvettre QB</v>
          </cell>
          <cell r="G657">
            <v>55109230</v>
          </cell>
          <cell r="H657">
            <v>0</v>
          </cell>
          <cell r="I657" t="str">
            <v xml:space="preserve"> </v>
          </cell>
          <cell r="J657" t="str">
            <v>ROSE HILL AC</v>
          </cell>
          <cell r="K657" t="str">
            <v>BBRH</v>
          </cell>
          <cell r="L657" t="str">
            <v>ATH</v>
          </cell>
          <cell r="M657" t="str">
            <v>U18</v>
          </cell>
          <cell r="N657">
            <v>200</v>
          </cell>
        </row>
        <row r="658">
          <cell r="A658">
            <v>4718</v>
          </cell>
          <cell r="B658" t="str">
            <v>BENGALI</v>
          </cell>
          <cell r="C658" t="str">
            <v>Emilio</v>
          </cell>
          <cell r="D658" t="str">
            <v>M</v>
          </cell>
          <cell r="E658">
            <v>39794</v>
          </cell>
          <cell r="F658" t="str">
            <v>Houdoul Lane Stranley RH</v>
          </cell>
          <cell r="G658">
            <v>55188693</v>
          </cell>
          <cell r="H658">
            <v>0</v>
          </cell>
          <cell r="I658" t="str">
            <v xml:space="preserve"> </v>
          </cell>
          <cell r="J658" t="str">
            <v>ROSE HILL AC</v>
          </cell>
          <cell r="K658" t="str">
            <v>BBRH</v>
          </cell>
          <cell r="L658" t="str">
            <v>ATH</v>
          </cell>
          <cell r="M658" t="str">
            <v>U20</v>
          </cell>
          <cell r="N658">
            <v>300</v>
          </cell>
        </row>
        <row r="659">
          <cell r="A659">
            <v>4719</v>
          </cell>
          <cell r="B659" t="str">
            <v>EDOUARD</v>
          </cell>
          <cell r="C659" t="str">
            <v>Lucas</v>
          </cell>
          <cell r="D659" t="str">
            <v>M</v>
          </cell>
          <cell r="E659">
            <v>40661</v>
          </cell>
          <cell r="F659" t="str">
            <v>Ave Lindependance Bambous</v>
          </cell>
          <cell r="G659">
            <v>59799585</v>
          </cell>
          <cell r="H659">
            <v>0</v>
          </cell>
          <cell r="I659" t="str">
            <v xml:space="preserve"> </v>
          </cell>
          <cell r="J659" t="str">
            <v>ROSE HILL AC</v>
          </cell>
          <cell r="K659" t="str">
            <v>BBRH</v>
          </cell>
          <cell r="L659" t="str">
            <v>ATH</v>
          </cell>
          <cell r="M659" t="str">
            <v>U16</v>
          </cell>
          <cell r="N659">
            <v>150</v>
          </cell>
        </row>
        <row r="660">
          <cell r="A660">
            <v>4720</v>
          </cell>
          <cell r="B660" t="str">
            <v>ARMOOGUM</v>
          </cell>
          <cell r="C660" t="str">
            <v>Ezeikiel</v>
          </cell>
          <cell r="D660" t="str">
            <v>M</v>
          </cell>
          <cell r="E660">
            <v>41637</v>
          </cell>
          <cell r="F660" t="str">
            <v>Dr Bour Res Barkly BB</v>
          </cell>
          <cell r="G660">
            <v>58448169</v>
          </cell>
          <cell r="H660">
            <v>0</v>
          </cell>
          <cell r="I660" t="str">
            <v xml:space="preserve"> </v>
          </cell>
          <cell r="J660" t="str">
            <v>ROSE HILL AC</v>
          </cell>
          <cell r="K660" t="str">
            <v>BBRH</v>
          </cell>
          <cell r="L660" t="str">
            <v>ATH</v>
          </cell>
          <cell r="M660" t="str">
            <v>U14</v>
          </cell>
          <cell r="N660">
            <v>150</v>
          </cell>
        </row>
        <row r="661">
          <cell r="A661">
            <v>4721</v>
          </cell>
          <cell r="B661" t="str">
            <v>RABOUDE</v>
          </cell>
          <cell r="C661" t="str">
            <v>Alesha</v>
          </cell>
          <cell r="D661" t="str">
            <v>F</v>
          </cell>
          <cell r="E661">
            <v>40084</v>
          </cell>
          <cell r="F661" t="str">
            <v>Chemin Bruler Paille</v>
          </cell>
          <cell r="G661">
            <v>58807598</v>
          </cell>
          <cell r="H661">
            <v>0</v>
          </cell>
          <cell r="I661">
            <v>0</v>
          </cell>
          <cell r="J661" t="str">
            <v>ROSE HILL AC</v>
          </cell>
          <cell r="K661" t="str">
            <v>BBRH</v>
          </cell>
          <cell r="L661" t="str">
            <v>ATH</v>
          </cell>
          <cell r="M661" t="str">
            <v>U18</v>
          </cell>
          <cell r="N661">
            <v>200</v>
          </cell>
        </row>
        <row r="662">
          <cell r="A662">
            <v>4722</v>
          </cell>
          <cell r="B662" t="str">
            <v>HORTENSE</v>
          </cell>
          <cell r="C662" t="str">
            <v>Jaden</v>
          </cell>
          <cell r="D662" t="str">
            <v>F</v>
          </cell>
          <cell r="E662">
            <v>40537</v>
          </cell>
          <cell r="F662" t="str">
            <v>Ave Corperative QB</v>
          </cell>
          <cell r="G662">
            <v>59493391</v>
          </cell>
          <cell r="H662">
            <v>0</v>
          </cell>
          <cell r="I662">
            <v>0</v>
          </cell>
          <cell r="J662" t="str">
            <v>ROSE HILL AC</v>
          </cell>
          <cell r="K662" t="str">
            <v>BBRH</v>
          </cell>
          <cell r="L662" t="str">
            <v>ATH</v>
          </cell>
          <cell r="M662" t="str">
            <v>U18</v>
          </cell>
          <cell r="N662">
            <v>200</v>
          </cell>
        </row>
        <row r="663">
          <cell r="A663">
            <v>4723</v>
          </cell>
          <cell r="B663" t="str">
            <v>MOUTOU</v>
          </cell>
          <cell r="C663" t="str">
            <v>Ignes</v>
          </cell>
          <cell r="D663" t="str">
            <v>F</v>
          </cell>
          <cell r="E663">
            <v>42744</v>
          </cell>
          <cell r="F663" t="str">
            <v>Res. Villeneuve Sodnac QB</v>
          </cell>
          <cell r="G663">
            <v>57901269</v>
          </cell>
          <cell r="H663">
            <v>0</v>
          </cell>
          <cell r="I663">
            <v>0</v>
          </cell>
          <cell r="J663" t="str">
            <v>ROSE HILL AC</v>
          </cell>
          <cell r="K663" t="str">
            <v>BBRH</v>
          </cell>
          <cell r="L663" t="str">
            <v>ATH</v>
          </cell>
          <cell r="M663" t="str">
            <v>U10</v>
          </cell>
          <cell r="N663">
            <v>100</v>
          </cell>
        </row>
        <row r="664">
          <cell r="A664">
            <v>4724</v>
          </cell>
          <cell r="B664" t="str">
            <v>GOINDA</v>
          </cell>
          <cell r="C664" t="str">
            <v>Stephanie</v>
          </cell>
          <cell r="D664" t="str">
            <v>F</v>
          </cell>
          <cell r="E664">
            <v>27873</v>
          </cell>
          <cell r="F664" t="str">
            <v>Dechazal Albion</v>
          </cell>
          <cell r="G664">
            <v>59899953</v>
          </cell>
          <cell r="H664">
            <v>0</v>
          </cell>
          <cell r="I664">
            <v>0</v>
          </cell>
          <cell r="J664" t="str">
            <v>ROSE HILL AC</v>
          </cell>
          <cell r="K664" t="str">
            <v>BBRH</v>
          </cell>
          <cell r="L664" t="str">
            <v>RAD</v>
          </cell>
          <cell r="M664" t="str">
            <v>N/APP</v>
          </cell>
          <cell r="N664">
            <v>600</v>
          </cell>
        </row>
        <row r="665">
          <cell r="A665">
            <v>4725</v>
          </cell>
          <cell r="B665" t="str">
            <v xml:space="preserve">MIGALE </v>
          </cell>
          <cell r="C665" t="str">
            <v>Pierre</v>
          </cell>
          <cell r="D665" t="str">
            <v>M</v>
          </cell>
          <cell r="E665">
            <v>19207</v>
          </cell>
          <cell r="F665" t="str">
            <v>Queen St Rh</v>
          </cell>
          <cell r="G665">
            <v>57470689</v>
          </cell>
          <cell r="H665">
            <v>0</v>
          </cell>
          <cell r="I665">
            <v>0</v>
          </cell>
          <cell r="J665" t="str">
            <v>ROSE HILL AC</v>
          </cell>
          <cell r="K665" t="str">
            <v>BBRH</v>
          </cell>
          <cell r="L665" t="str">
            <v>COA</v>
          </cell>
          <cell r="M665" t="str">
            <v>N/APP</v>
          </cell>
          <cell r="N665">
            <v>600</v>
          </cell>
        </row>
        <row r="666">
          <cell r="A666">
            <v>4726</v>
          </cell>
          <cell r="B666" t="str">
            <v>LEBRASSE</v>
          </cell>
          <cell r="C666" t="str">
            <v>Hurbert</v>
          </cell>
          <cell r="D666" t="str">
            <v>M</v>
          </cell>
          <cell r="E666">
            <v>19377</v>
          </cell>
          <cell r="F666" t="str">
            <v>Canda Lane Stanley</v>
          </cell>
          <cell r="G666">
            <v>57230959</v>
          </cell>
          <cell r="H666">
            <v>0</v>
          </cell>
          <cell r="I666">
            <v>0</v>
          </cell>
          <cell r="J666" t="str">
            <v>ROSE HILL AC</v>
          </cell>
          <cell r="K666" t="str">
            <v>BBRH</v>
          </cell>
          <cell r="L666" t="str">
            <v>COA</v>
          </cell>
          <cell r="M666" t="str">
            <v>N/APP</v>
          </cell>
          <cell r="N666">
            <v>600</v>
          </cell>
        </row>
        <row r="667">
          <cell r="A667">
            <v>4729</v>
          </cell>
          <cell r="B667" t="str">
            <v>COTTE</v>
          </cell>
          <cell r="C667" t="str">
            <v>Kyle</v>
          </cell>
          <cell r="D667" t="str">
            <v>M</v>
          </cell>
          <cell r="E667">
            <v>43609</v>
          </cell>
          <cell r="F667" t="str">
            <v>Pointe aux Sables</v>
          </cell>
          <cell r="G667">
            <v>52530548</v>
          </cell>
          <cell r="H667" t="str">
            <v>C2405190009388</v>
          </cell>
          <cell r="I667" t="str">
            <v>clara.anroop@paoma.mu</v>
          </cell>
          <cell r="J667" t="str">
            <v>ADONAI CANDOS AC</v>
          </cell>
          <cell r="K667" t="str">
            <v>QB</v>
          </cell>
          <cell r="L667" t="str">
            <v>ATH</v>
          </cell>
          <cell r="M667" t="str">
            <v>U10</v>
          </cell>
          <cell r="N667">
            <v>100</v>
          </cell>
        </row>
        <row r="668">
          <cell r="A668">
            <v>4730</v>
          </cell>
          <cell r="B668" t="str">
            <v>BASSEY</v>
          </cell>
          <cell r="C668" t="str">
            <v>Nathan</v>
          </cell>
          <cell r="D668" t="str">
            <v>M</v>
          </cell>
          <cell r="E668">
            <v>41627</v>
          </cell>
          <cell r="F668" t="str">
            <v>Beau Bassin</v>
          </cell>
          <cell r="G668">
            <v>58561349</v>
          </cell>
          <cell r="H668" t="str">
            <v>C168624</v>
          </cell>
          <cell r="I668" t="str">
            <v>mfonobongbassey@gmail.com</v>
          </cell>
          <cell r="J668" t="str">
            <v>ADONAI CANDOS AC</v>
          </cell>
          <cell r="K668" t="str">
            <v>QB</v>
          </cell>
          <cell r="L668" t="str">
            <v>ATH</v>
          </cell>
          <cell r="M668" t="str">
            <v>U14</v>
          </cell>
          <cell r="N668">
            <v>150</v>
          </cell>
        </row>
        <row r="669">
          <cell r="A669">
            <v>4731</v>
          </cell>
          <cell r="B669" t="str">
            <v>PERICHON AZOR</v>
          </cell>
          <cell r="C669" t="str">
            <v>Beéliada</v>
          </cell>
          <cell r="D669" t="str">
            <v>F</v>
          </cell>
          <cell r="E669">
            <v>30845</v>
          </cell>
          <cell r="F669" t="str">
            <v>Hermitage</v>
          </cell>
          <cell r="G669">
            <v>59394852</v>
          </cell>
          <cell r="H669" t="str">
            <v>P120684300073D</v>
          </cell>
          <cell r="I669" t="str">
            <v xml:space="preserve">Azorbeeliada@gmail.com </v>
          </cell>
          <cell r="J669" t="str">
            <v>ADONAI CANDOS AC</v>
          </cell>
          <cell r="K669" t="str">
            <v>QB</v>
          </cell>
          <cell r="L669" t="str">
            <v>ATH</v>
          </cell>
          <cell r="M669" t="str">
            <v>MASTERS</v>
          </cell>
          <cell r="N669">
            <v>600</v>
          </cell>
        </row>
        <row r="670">
          <cell r="A670">
            <v>4732</v>
          </cell>
          <cell r="B670" t="str">
            <v>VERNY</v>
          </cell>
          <cell r="C670" t="str">
            <v>Grace</v>
          </cell>
          <cell r="D670" t="str">
            <v>F</v>
          </cell>
          <cell r="E670" t="str">
            <v>28.03.09</v>
          </cell>
          <cell r="F670" t="str">
            <v>C14 NHDC 16eme Mille Forest-Side</v>
          </cell>
          <cell r="G670">
            <v>59145993</v>
          </cell>
          <cell r="H670">
            <v>0</v>
          </cell>
          <cell r="I670" t="str">
            <v xml:space="preserve"> </v>
          </cell>
          <cell r="J670" t="str">
            <v>CUREPIPE HARLEM AC</v>
          </cell>
          <cell r="K670" t="str">
            <v>CPE</v>
          </cell>
          <cell r="L670" t="str">
            <v>ATH</v>
          </cell>
          <cell r="M670" t="str">
            <v>U18</v>
          </cell>
          <cell r="N670">
            <v>200</v>
          </cell>
        </row>
        <row r="671">
          <cell r="A671">
            <v>4733</v>
          </cell>
          <cell r="B671" t="str">
            <v>DERCY</v>
          </cell>
          <cell r="C671" t="str">
            <v xml:space="preserve">Anastasia </v>
          </cell>
          <cell r="D671" t="str">
            <v>F</v>
          </cell>
          <cell r="E671" t="str">
            <v>28.01.11</v>
          </cell>
          <cell r="F671" t="str">
            <v>Route Vingta No1 Modern Vacoas</v>
          </cell>
          <cell r="G671">
            <v>57378665</v>
          </cell>
          <cell r="H671">
            <v>0</v>
          </cell>
          <cell r="I671" t="str">
            <v xml:space="preserve"> </v>
          </cell>
          <cell r="J671" t="str">
            <v>CUREPIPE HARLEM AC</v>
          </cell>
          <cell r="K671" t="str">
            <v>CPE</v>
          </cell>
          <cell r="L671" t="str">
            <v>ATH</v>
          </cell>
          <cell r="M671" t="str">
            <v>U16</v>
          </cell>
          <cell r="N671">
            <v>150</v>
          </cell>
        </row>
        <row r="672">
          <cell r="A672">
            <v>4734</v>
          </cell>
          <cell r="B672" t="str">
            <v>CHEUNG KUM SANG</v>
          </cell>
          <cell r="C672" t="str">
            <v xml:space="preserve">Anastasia </v>
          </cell>
          <cell r="D672" t="str">
            <v>F</v>
          </cell>
          <cell r="E672" t="str">
            <v>21.03.11</v>
          </cell>
          <cell r="F672" t="str">
            <v>Paratian Lane Lees Casernes, Curepipe</v>
          </cell>
          <cell r="G672">
            <v>58574823</v>
          </cell>
          <cell r="H672">
            <v>0</v>
          </cell>
          <cell r="I672" t="str">
            <v xml:space="preserve"> </v>
          </cell>
          <cell r="J672" t="str">
            <v>CUREPIPE HARLEM AC</v>
          </cell>
          <cell r="K672" t="str">
            <v>CPE</v>
          </cell>
          <cell r="L672" t="str">
            <v>ATH</v>
          </cell>
          <cell r="M672" t="str">
            <v>U16</v>
          </cell>
          <cell r="N672">
            <v>150</v>
          </cell>
        </row>
        <row r="673">
          <cell r="A673">
            <v>4735</v>
          </cell>
          <cell r="B673" t="str">
            <v>GEROFLE</v>
          </cell>
          <cell r="C673" t="str">
            <v>Illiyanah</v>
          </cell>
          <cell r="D673" t="str">
            <v>F</v>
          </cell>
          <cell r="E673" t="str">
            <v>10.09.19</v>
          </cell>
          <cell r="F673" t="str">
            <v>19 Jean XXIII Cite Atlee Forest- side</v>
          </cell>
          <cell r="G673">
            <v>54294460</v>
          </cell>
          <cell r="H673">
            <v>0</v>
          </cell>
          <cell r="I673" t="str">
            <v xml:space="preserve"> </v>
          </cell>
          <cell r="J673" t="str">
            <v>CUREPIPE HARLEM AC</v>
          </cell>
          <cell r="K673" t="str">
            <v>CPE</v>
          </cell>
          <cell r="L673" t="str">
            <v>ATH</v>
          </cell>
          <cell r="M673" t="str">
            <v>U10</v>
          </cell>
          <cell r="N673">
            <v>100</v>
          </cell>
        </row>
        <row r="674">
          <cell r="A674">
            <v>4736</v>
          </cell>
          <cell r="B674" t="str">
            <v>SEECHURN</v>
          </cell>
          <cell r="C674" t="str">
            <v>Sweltana</v>
          </cell>
          <cell r="D674" t="str">
            <v>F</v>
          </cell>
          <cell r="E674">
            <v>40073</v>
          </cell>
          <cell r="F674" t="str">
            <v>Royal Road, Gros Cailloux</v>
          </cell>
          <cell r="G674">
            <v>0</v>
          </cell>
          <cell r="H674">
            <v>0</v>
          </cell>
          <cell r="I674" t="str">
            <v xml:space="preserve"> </v>
          </cell>
          <cell r="J674" t="str">
            <v>GUEPARD AC</v>
          </cell>
          <cell r="K674" t="str">
            <v>BR</v>
          </cell>
          <cell r="L674" t="str">
            <v>ATH</v>
          </cell>
          <cell r="M674" t="str">
            <v>U18</v>
          </cell>
          <cell r="N674">
            <v>200</v>
          </cell>
        </row>
        <row r="675">
          <cell r="A675">
            <v>4737</v>
          </cell>
          <cell r="B675" t="str">
            <v>MARIMOOTOO</v>
          </cell>
          <cell r="C675" t="str">
            <v>Alexia</v>
          </cell>
          <cell r="D675" t="str">
            <v>F</v>
          </cell>
          <cell r="E675">
            <v>40831</v>
          </cell>
          <cell r="F675" t="str">
            <v>Route Royal, Trefles</v>
          </cell>
          <cell r="G675">
            <v>0</v>
          </cell>
          <cell r="H675">
            <v>0</v>
          </cell>
          <cell r="I675" t="str">
            <v xml:space="preserve"> </v>
          </cell>
          <cell r="J675" t="str">
            <v>GUEPARD AC</v>
          </cell>
          <cell r="K675" t="str">
            <v>BR</v>
          </cell>
          <cell r="L675" t="str">
            <v>ATH</v>
          </cell>
          <cell r="M675" t="str">
            <v>U16</v>
          </cell>
          <cell r="N675">
            <v>150</v>
          </cell>
        </row>
        <row r="676">
          <cell r="A676">
            <v>3414</v>
          </cell>
          <cell r="B676" t="str">
            <v>ANCRASAMY</v>
          </cell>
          <cell r="C676" t="str">
            <v>Cassey</v>
          </cell>
          <cell r="D676" t="str">
            <v>F</v>
          </cell>
          <cell r="E676">
            <v>41715</v>
          </cell>
          <cell r="F676" t="str">
            <v>Vacoas</v>
          </cell>
          <cell r="G676" t="str">
            <v>230 59325194</v>
          </cell>
          <cell r="H676">
            <v>0</v>
          </cell>
          <cell r="I676" t="str">
            <v>tathye8@msn.com</v>
          </cell>
          <cell r="J676" t="str">
            <v>ADONAI CANDOS AC</v>
          </cell>
          <cell r="K676" t="str">
            <v>QB</v>
          </cell>
          <cell r="L676" t="str">
            <v>ATH</v>
          </cell>
          <cell r="M676" t="str">
            <v>U14</v>
          </cell>
          <cell r="N676">
            <v>150</v>
          </cell>
        </row>
        <row r="677">
          <cell r="A677">
            <v>3324</v>
          </cell>
          <cell r="B677" t="str">
            <v xml:space="preserve"> LAGESSE</v>
          </cell>
          <cell r="C677" t="str">
            <v>Clementine</v>
          </cell>
          <cell r="D677" t="str">
            <v>F</v>
          </cell>
          <cell r="E677">
            <v>28526</v>
          </cell>
          <cell r="F677" t="str">
            <v>Piton</v>
          </cell>
          <cell r="G677">
            <v>0</v>
          </cell>
          <cell r="H677" t="str">
            <v>D0502788204416</v>
          </cell>
          <cell r="I677">
            <v>0</v>
          </cell>
          <cell r="J677" t="str">
            <v>ADONAI CANDOS AC</v>
          </cell>
          <cell r="K677" t="str">
            <v>QB</v>
          </cell>
          <cell r="L677" t="str">
            <v>ATH</v>
          </cell>
          <cell r="M677" t="str">
            <v>MASTERS</v>
          </cell>
          <cell r="N677">
            <v>600</v>
          </cell>
        </row>
        <row r="678">
          <cell r="A678">
            <v>2003</v>
          </cell>
          <cell r="B678" t="str">
            <v>LAGESSE</v>
          </cell>
          <cell r="C678" t="str">
            <v>Faustine</v>
          </cell>
          <cell r="D678" t="str">
            <v>F</v>
          </cell>
          <cell r="E678">
            <v>41940</v>
          </cell>
          <cell r="F678" t="str">
            <v>145, Mont Piton 1, 30807 Piton</v>
          </cell>
          <cell r="G678">
            <v>52593027</v>
          </cell>
          <cell r="H678">
            <v>0</v>
          </cell>
          <cell r="I678" t="str">
            <v>xavclem@gamil.com</v>
          </cell>
          <cell r="J678" t="str">
            <v>ADONAI CANDOS AC</v>
          </cell>
          <cell r="K678" t="str">
            <v>QB</v>
          </cell>
          <cell r="L678" t="str">
            <v>ATH</v>
          </cell>
          <cell r="M678" t="str">
            <v>U14</v>
          </cell>
          <cell r="N678">
            <v>150</v>
          </cell>
        </row>
        <row r="679">
          <cell r="A679">
            <v>2002</v>
          </cell>
          <cell r="B679" t="str">
            <v>LAGESSE</v>
          </cell>
          <cell r="C679" t="str">
            <v>Marie</v>
          </cell>
          <cell r="D679" t="str">
            <v>F</v>
          </cell>
          <cell r="E679">
            <v>41109</v>
          </cell>
          <cell r="F679" t="str">
            <v>145, Mont Piton 1, 30807 Piton</v>
          </cell>
          <cell r="G679">
            <v>52593027</v>
          </cell>
          <cell r="H679" t="str">
            <v>C132779</v>
          </cell>
          <cell r="I679" t="str">
            <v>xavclem@gamil.com</v>
          </cell>
          <cell r="J679" t="str">
            <v>ADONAI CANDOS AC</v>
          </cell>
          <cell r="K679" t="str">
            <v>QB</v>
          </cell>
          <cell r="L679" t="str">
            <v>ATH</v>
          </cell>
          <cell r="M679" t="str">
            <v>U16</v>
          </cell>
          <cell r="N679">
            <v>150</v>
          </cell>
        </row>
        <row r="680">
          <cell r="A680">
            <v>1957</v>
          </cell>
          <cell r="B680" t="str">
            <v>LAGESSE</v>
          </cell>
          <cell r="C680" t="str">
            <v>Marthe</v>
          </cell>
          <cell r="D680" t="str">
            <v>F</v>
          </cell>
          <cell r="E680">
            <v>42550</v>
          </cell>
          <cell r="F680" t="str">
            <v>145, Mont Piton 1, 30807 Piton</v>
          </cell>
          <cell r="G680">
            <v>52593027</v>
          </cell>
          <cell r="H680" t="str">
            <v>L290616007500C</v>
          </cell>
          <cell r="I680" t="str">
            <v>xavclem@gamil.com</v>
          </cell>
          <cell r="J680" t="str">
            <v>ADONAI CANDOS AC</v>
          </cell>
          <cell r="K680" t="str">
            <v>QB</v>
          </cell>
          <cell r="L680" t="str">
            <v>ATH</v>
          </cell>
          <cell r="M680" t="str">
            <v>U12</v>
          </cell>
          <cell r="N680">
            <v>100</v>
          </cell>
        </row>
        <row r="681">
          <cell r="A681">
            <v>1956</v>
          </cell>
          <cell r="B681" t="str">
            <v>LAGESSE</v>
          </cell>
          <cell r="C681" t="str">
            <v>Sarah</v>
          </cell>
          <cell r="D681" t="str">
            <v>F</v>
          </cell>
          <cell r="E681">
            <v>40640</v>
          </cell>
          <cell r="F681" t="str">
            <v>145, Mont Piton 1, 30807 Piton</v>
          </cell>
          <cell r="G681">
            <v>52593027</v>
          </cell>
          <cell r="H681" t="str">
            <v>000559 / 2011</v>
          </cell>
          <cell r="I681" t="str">
            <v>xavclem@gamil.com</v>
          </cell>
          <cell r="J681" t="str">
            <v>ADONAI CANDOS AC</v>
          </cell>
          <cell r="K681" t="str">
            <v>QB</v>
          </cell>
          <cell r="L681" t="str">
            <v>ATH</v>
          </cell>
          <cell r="M681" t="str">
            <v>U16</v>
          </cell>
          <cell r="N681">
            <v>150</v>
          </cell>
        </row>
        <row r="682">
          <cell r="A682">
            <v>3579</v>
          </cell>
          <cell r="B682" t="str">
            <v>OLINGA</v>
          </cell>
          <cell r="C682" t="str">
            <v>Levi</v>
          </cell>
          <cell r="D682" t="str">
            <v>M</v>
          </cell>
          <cell r="E682">
            <v>43597</v>
          </cell>
          <cell r="F682" t="str">
            <v>Albion</v>
          </cell>
          <cell r="G682">
            <v>23059142148</v>
          </cell>
          <cell r="H682" t="str">
            <v>O1205190050565</v>
          </cell>
          <cell r="I682" t="str">
            <v xml:space="preserve"> </v>
          </cell>
          <cell r="J682" t="str">
            <v>ADONAI CANDOS AC</v>
          </cell>
          <cell r="K682" t="str">
            <v>QB</v>
          </cell>
          <cell r="L682" t="str">
            <v>ATH</v>
          </cell>
          <cell r="M682" t="str">
            <v>U10</v>
          </cell>
          <cell r="N682">
            <v>100</v>
          </cell>
        </row>
        <row r="683">
          <cell r="A683">
            <v>2394</v>
          </cell>
          <cell r="B683" t="str">
            <v>OLINGA</v>
          </cell>
          <cell r="C683" t="str">
            <v>Titus</v>
          </cell>
          <cell r="D683" t="str">
            <v>M</v>
          </cell>
          <cell r="E683">
            <v>42884</v>
          </cell>
          <cell r="F683" t="str">
            <v>229 Ave Des Lauriers, Albion</v>
          </cell>
          <cell r="G683">
            <v>57096463</v>
          </cell>
          <cell r="H683" t="str">
            <v>O2905170056902</v>
          </cell>
          <cell r="I683" t="str">
            <v>timothy@morningstar.mu</v>
          </cell>
          <cell r="J683" t="str">
            <v>ADONAI CANDOS AC</v>
          </cell>
          <cell r="K683" t="str">
            <v>QB</v>
          </cell>
          <cell r="L683" t="str">
            <v>ATH</v>
          </cell>
          <cell r="M683" t="str">
            <v>U10</v>
          </cell>
          <cell r="N683">
            <v>100</v>
          </cell>
        </row>
        <row r="684">
          <cell r="A684">
            <v>2861</v>
          </cell>
          <cell r="B684" t="str">
            <v>GERMAIN</v>
          </cell>
          <cell r="C684" t="str">
            <v>Gregory</v>
          </cell>
          <cell r="D684" t="str">
            <v>M</v>
          </cell>
          <cell r="E684">
            <v>42190</v>
          </cell>
          <cell r="F684" t="str">
            <v>Tamarin</v>
          </cell>
          <cell r="G684">
            <v>52584241</v>
          </cell>
          <cell r="H684" t="str">
            <v>G050715008151C</v>
          </cell>
          <cell r="I684" t="str">
            <v>krystele@gmail.com</v>
          </cell>
          <cell r="J684" t="str">
            <v>ADONAI CANDOS AC</v>
          </cell>
          <cell r="K684" t="str">
            <v>QB</v>
          </cell>
          <cell r="L684" t="str">
            <v>ATH</v>
          </cell>
          <cell r="M684" t="str">
            <v>U12</v>
          </cell>
          <cell r="N684">
            <v>100</v>
          </cell>
        </row>
        <row r="685">
          <cell r="A685">
            <v>2919</v>
          </cell>
          <cell r="B685" t="str">
            <v>DESMARAIS</v>
          </cell>
          <cell r="C685" t="str">
            <v>Chris</v>
          </cell>
          <cell r="D685" t="str">
            <v>M</v>
          </cell>
          <cell r="E685">
            <v>39832</v>
          </cell>
          <cell r="F685" t="str">
            <v>La Flora</v>
          </cell>
          <cell r="G685">
            <v>59210779</v>
          </cell>
          <cell r="H685" t="str">
            <v>D190109002557F</v>
          </cell>
          <cell r="I685" t="str">
            <v>nataliedesmarais@icloud.com</v>
          </cell>
          <cell r="J685" t="str">
            <v>ADONAI CANDOS AC</v>
          </cell>
          <cell r="K685" t="str">
            <v>QB</v>
          </cell>
          <cell r="L685" t="str">
            <v>ATH</v>
          </cell>
          <cell r="M685" t="str">
            <v>U18</v>
          </cell>
          <cell r="N685">
            <v>200</v>
          </cell>
        </row>
        <row r="686">
          <cell r="A686">
            <v>1608</v>
          </cell>
          <cell r="B686" t="str">
            <v>MARIN</v>
          </cell>
          <cell r="C686" t="str">
            <v>Inès</v>
          </cell>
          <cell r="D686" t="str">
            <v>F</v>
          </cell>
          <cell r="E686">
            <v>40868</v>
          </cell>
          <cell r="F686" t="str">
            <v>210 Rue Cleonie, Courchamps, Moka</v>
          </cell>
          <cell r="G686" t="str">
            <v>5254-9328</v>
          </cell>
          <cell r="H686">
            <v>0</v>
          </cell>
          <cell r="I686" t="str">
            <v>vincentetjohanne@gmail.com</v>
          </cell>
          <cell r="J686" t="str">
            <v>ADONAI CANDOS AC</v>
          </cell>
          <cell r="K686" t="str">
            <v>QB</v>
          </cell>
          <cell r="L686" t="str">
            <v>ATH</v>
          </cell>
          <cell r="M686" t="str">
            <v>U16</v>
          </cell>
          <cell r="N686">
            <v>150</v>
          </cell>
        </row>
        <row r="687">
          <cell r="A687">
            <v>1607</v>
          </cell>
          <cell r="B687" t="str">
            <v>MARIN</v>
          </cell>
          <cell r="C687" t="str">
            <v>Rémi</v>
          </cell>
          <cell r="D687" t="str">
            <v>M</v>
          </cell>
          <cell r="E687">
            <v>40073</v>
          </cell>
          <cell r="F687" t="str">
            <v>210 Rue Cleonie, Courchamps, Moka</v>
          </cell>
          <cell r="G687" t="str">
            <v>5254-9328</v>
          </cell>
          <cell r="H687">
            <v>0</v>
          </cell>
          <cell r="I687" t="str">
            <v>vincentetjohanne@gmail.com</v>
          </cell>
          <cell r="J687" t="str">
            <v>ADONAI CANDOS AC</v>
          </cell>
          <cell r="K687" t="str">
            <v>QB</v>
          </cell>
          <cell r="L687" t="str">
            <v>ATH</v>
          </cell>
          <cell r="M687" t="str">
            <v>U18</v>
          </cell>
          <cell r="N687">
            <v>200</v>
          </cell>
        </row>
        <row r="688">
          <cell r="A688">
            <v>3575</v>
          </cell>
          <cell r="B688" t="str">
            <v>CELESTIN</v>
          </cell>
          <cell r="C688" t="str">
            <v>Joanne</v>
          </cell>
          <cell r="D688" t="str">
            <v>F</v>
          </cell>
          <cell r="E688" t="str">
            <v xml:space="preserve"> </v>
          </cell>
          <cell r="F688" t="str">
            <v>Ebene</v>
          </cell>
          <cell r="G688">
            <v>23054926548</v>
          </cell>
          <cell r="H688">
            <v>0</v>
          </cell>
          <cell r="I688" t="str">
            <v xml:space="preserve"> </v>
          </cell>
          <cell r="J688" t="str">
            <v>ADONAI CANDOS AC</v>
          </cell>
          <cell r="K688" t="str">
            <v>QB</v>
          </cell>
          <cell r="L688" t="str">
            <v>COA</v>
          </cell>
          <cell r="M688" t="str">
            <v>N/APP</v>
          </cell>
          <cell r="N688">
            <v>600</v>
          </cell>
        </row>
        <row r="689">
          <cell r="A689">
            <v>3577</v>
          </cell>
          <cell r="B689" t="str">
            <v>HARTMANN</v>
          </cell>
          <cell r="C689" t="str">
            <v>Niels</v>
          </cell>
          <cell r="D689" t="str">
            <v>M</v>
          </cell>
          <cell r="E689">
            <v>37184</v>
          </cell>
          <cell r="F689" t="str">
            <v>Black River</v>
          </cell>
          <cell r="G689">
            <v>23058025461</v>
          </cell>
          <cell r="H689" t="str">
            <v>H2010012910924</v>
          </cell>
          <cell r="I689" t="str">
            <v xml:space="preserve"> </v>
          </cell>
          <cell r="J689" t="str">
            <v>ADONAI CANDOS AC</v>
          </cell>
          <cell r="K689" t="str">
            <v>QB</v>
          </cell>
          <cell r="L689" t="str">
            <v>COA</v>
          </cell>
          <cell r="M689" t="str">
            <v>N/APP</v>
          </cell>
          <cell r="N689">
            <v>600</v>
          </cell>
        </row>
        <row r="690">
          <cell r="A690">
            <v>2957</v>
          </cell>
          <cell r="B690" t="str">
            <v>THOMAS</v>
          </cell>
          <cell r="C690" t="str">
            <v xml:space="preserve">Clyde </v>
          </cell>
          <cell r="D690" t="str">
            <v>M</v>
          </cell>
          <cell r="E690">
            <v>25459</v>
          </cell>
          <cell r="F690" t="str">
            <v>8 Morcellement Falaise, Tamarin</v>
          </cell>
          <cell r="G690">
            <v>59424727</v>
          </cell>
          <cell r="H690">
            <v>0</v>
          </cell>
          <cell r="I690" t="str">
            <v>clyde.thomas13@icloud.com</v>
          </cell>
          <cell r="J690" t="str">
            <v>ADONAI CANDOS AC</v>
          </cell>
          <cell r="K690" t="str">
            <v>QB</v>
          </cell>
          <cell r="L690" t="str">
            <v>RAD</v>
          </cell>
          <cell r="M690" t="str">
            <v>N/APP</v>
          </cell>
          <cell r="N690">
            <v>600</v>
          </cell>
        </row>
        <row r="691">
          <cell r="A691">
            <v>3314</v>
          </cell>
          <cell r="B691" t="str">
            <v>NEELADOO</v>
          </cell>
          <cell r="C691" t="str">
            <v>Alexandre</v>
          </cell>
          <cell r="D691" t="str">
            <v>M</v>
          </cell>
          <cell r="E691">
            <v>34478</v>
          </cell>
          <cell r="F691" t="str">
            <v>Roche Brune</v>
          </cell>
          <cell r="G691">
            <v>54901856</v>
          </cell>
          <cell r="H691" t="str">
            <v>N240594290436G</v>
          </cell>
          <cell r="I691" t="str">
            <v>alexneeladoo@gmail.com</v>
          </cell>
          <cell r="J691" t="str">
            <v>ADONAI CANDOS AC</v>
          </cell>
          <cell r="K691" t="str">
            <v>QB</v>
          </cell>
          <cell r="L691" t="str">
            <v>RAD</v>
          </cell>
          <cell r="M691" t="str">
            <v>N/APP</v>
          </cell>
          <cell r="N691">
            <v>600</v>
          </cell>
        </row>
        <row r="692">
          <cell r="A692">
            <v>3333</v>
          </cell>
          <cell r="B692" t="str">
            <v>ROSE</v>
          </cell>
          <cell r="C692" t="str">
            <v>Julie Sharonne</v>
          </cell>
          <cell r="D692" t="str">
            <v>F</v>
          </cell>
          <cell r="E692">
            <v>33184</v>
          </cell>
          <cell r="F692" t="str">
            <v>Roches Brunes</v>
          </cell>
          <cell r="G692">
            <v>59762513</v>
          </cell>
          <cell r="H692" t="str">
            <v>N0711902806414</v>
          </cell>
          <cell r="I692" t="str">
            <v>admin@adonai.mu</v>
          </cell>
          <cell r="J692" t="str">
            <v>ADONAI CANDOS AC</v>
          </cell>
          <cell r="K692" t="str">
            <v>QB</v>
          </cell>
          <cell r="L692" t="str">
            <v>RAD</v>
          </cell>
          <cell r="M692" t="str">
            <v>N/APP</v>
          </cell>
          <cell r="N692">
            <v>600</v>
          </cell>
        </row>
        <row r="693">
          <cell r="A693">
            <v>4301</v>
          </cell>
          <cell r="B693" t="str">
            <v>LOWTOO</v>
          </cell>
          <cell r="C693" t="str">
            <v>Talita</v>
          </cell>
          <cell r="D693" t="str">
            <v>F</v>
          </cell>
          <cell r="E693">
            <v>32698</v>
          </cell>
          <cell r="F693" t="str">
            <v>Roches Brunes</v>
          </cell>
          <cell r="G693">
            <v>0</v>
          </cell>
          <cell r="H693">
            <v>0</v>
          </cell>
          <cell r="I693" t="str">
            <v xml:space="preserve"> </v>
          </cell>
          <cell r="J693" t="str">
            <v>ADONAI CANDOS AC</v>
          </cell>
          <cell r="K693" t="str">
            <v>QB</v>
          </cell>
          <cell r="L693" t="str">
            <v>ATH</v>
          </cell>
          <cell r="M693" t="str">
            <v>MASTERS</v>
          </cell>
          <cell r="N693">
            <v>600</v>
          </cell>
        </row>
        <row r="694">
          <cell r="A694">
            <v>1600</v>
          </cell>
          <cell r="B694" t="str">
            <v>KEELING</v>
          </cell>
          <cell r="C694" t="str">
            <v xml:space="preserve">Michael </v>
          </cell>
          <cell r="D694" t="str">
            <v>M</v>
          </cell>
          <cell r="E694">
            <v>27044</v>
          </cell>
          <cell r="F694" t="str">
            <v>66 Courchamps, Moka</v>
          </cell>
          <cell r="G694" t="str">
            <v>5857-0549</v>
          </cell>
          <cell r="H694" t="str">
            <v>K150174820488D</v>
          </cell>
          <cell r="I694" t="str">
            <v>michaelkeeling6@gmail.com</v>
          </cell>
          <cell r="J694" t="str">
            <v>ADONAI CANDOS AC</v>
          </cell>
          <cell r="K694" t="str">
            <v>QB</v>
          </cell>
          <cell r="L694" t="str">
            <v>RAD</v>
          </cell>
          <cell r="M694" t="str">
            <v>N/APP</v>
          </cell>
          <cell r="N694">
            <v>600</v>
          </cell>
        </row>
        <row r="695">
          <cell r="A695">
            <v>1941</v>
          </cell>
          <cell r="B695" t="str">
            <v>PAGE</v>
          </cell>
          <cell r="C695" t="str">
            <v>Manon</v>
          </cell>
          <cell r="D695" t="str">
            <v>F</v>
          </cell>
          <cell r="E695">
            <v>43258</v>
          </cell>
          <cell r="F695" t="str">
            <v>Allée Des Bois Noirs, La Preneuse, Rivière Noire</v>
          </cell>
          <cell r="G695">
            <v>52534374</v>
          </cell>
          <cell r="H695" t="str">
            <v>C193580</v>
          </cell>
          <cell r="I695" t="str">
            <v>cachoupage@gmail.com</v>
          </cell>
          <cell r="J695" t="str">
            <v>ADONAI CANDOS AC</v>
          </cell>
          <cell r="K695" t="str">
            <v>QB</v>
          </cell>
          <cell r="L695" t="str">
            <v>ATH</v>
          </cell>
          <cell r="M695" t="str">
            <v>U10</v>
          </cell>
          <cell r="N695">
            <v>100</v>
          </cell>
        </row>
        <row r="696">
          <cell r="A696">
            <v>4738</v>
          </cell>
          <cell r="B696" t="str">
            <v>NYANDORO</v>
          </cell>
          <cell r="C696" t="str">
            <v xml:space="preserve">Wesley </v>
          </cell>
          <cell r="D696" t="str">
            <v>M</v>
          </cell>
          <cell r="E696">
            <v>40715</v>
          </cell>
          <cell r="F696" t="str">
            <v>Phoenix</v>
          </cell>
          <cell r="G696">
            <v>57856480</v>
          </cell>
          <cell r="H696">
            <v>0</v>
          </cell>
          <cell r="I696" t="str">
            <v>anthonylnyandoro@gmail.com</v>
          </cell>
          <cell r="J696" t="str">
            <v>ADONAI CANDOS AC</v>
          </cell>
          <cell r="K696" t="str">
            <v>QB</v>
          </cell>
          <cell r="L696" t="str">
            <v>ATH</v>
          </cell>
          <cell r="M696" t="str">
            <v>U16</v>
          </cell>
          <cell r="N696">
            <v>150</v>
          </cell>
        </row>
        <row r="697">
          <cell r="A697">
            <v>4739</v>
          </cell>
          <cell r="B697" t="str">
            <v>NYANDORO</v>
          </cell>
          <cell r="C697" t="str">
            <v xml:space="preserve">Katelyn </v>
          </cell>
          <cell r="D697" t="str">
            <v>F</v>
          </cell>
          <cell r="E697">
            <v>41663</v>
          </cell>
          <cell r="F697" t="str">
            <v>Phoenix</v>
          </cell>
          <cell r="G697">
            <v>57856480</v>
          </cell>
          <cell r="H697">
            <v>0</v>
          </cell>
          <cell r="I697" t="str">
            <v>anthonylnyandoro@gmail.com</v>
          </cell>
          <cell r="J697" t="str">
            <v>ADONAI CANDOS AC</v>
          </cell>
          <cell r="K697" t="str">
            <v>QB</v>
          </cell>
          <cell r="L697" t="str">
            <v>ATH</v>
          </cell>
          <cell r="M697" t="str">
            <v>U14</v>
          </cell>
          <cell r="N697">
            <v>150</v>
          </cell>
        </row>
        <row r="698">
          <cell r="A698">
            <v>4740</v>
          </cell>
          <cell r="B698" t="str">
            <v>NYANDORO</v>
          </cell>
          <cell r="C698" t="str">
            <v>Anthony</v>
          </cell>
          <cell r="D698" t="str">
            <v>M</v>
          </cell>
          <cell r="E698">
            <v>43745</v>
          </cell>
          <cell r="F698" t="str">
            <v>Phoenix</v>
          </cell>
          <cell r="G698">
            <v>57856480</v>
          </cell>
          <cell r="H698">
            <v>0</v>
          </cell>
          <cell r="I698" t="str">
            <v>anthonylnyandoro@gmail.com</v>
          </cell>
          <cell r="J698" t="str">
            <v>ADONAI CANDOS AC</v>
          </cell>
          <cell r="K698" t="str">
            <v>QB</v>
          </cell>
          <cell r="L698" t="str">
            <v>ATH</v>
          </cell>
          <cell r="M698" t="str">
            <v>U10</v>
          </cell>
          <cell r="N698">
            <v>100</v>
          </cell>
        </row>
        <row r="699">
          <cell r="A699">
            <v>4741</v>
          </cell>
          <cell r="B699" t="str">
            <v>AZOR</v>
          </cell>
          <cell r="C699" t="str">
            <v>Louis</v>
          </cell>
          <cell r="D699" t="str">
            <v>M</v>
          </cell>
          <cell r="E699">
            <v>42085</v>
          </cell>
          <cell r="F699" t="str">
            <v>Trianon</v>
          </cell>
          <cell r="G699">
            <v>59453683</v>
          </cell>
          <cell r="H699">
            <v>0</v>
          </cell>
          <cell r="I699">
            <v>0</v>
          </cell>
          <cell r="J699" t="str">
            <v>ADONAI CANDOS AC</v>
          </cell>
          <cell r="K699" t="str">
            <v>QB</v>
          </cell>
          <cell r="L699" t="str">
            <v>ATH</v>
          </cell>
          <cell r="M699" t="str">
            <v>U12</v>
          </cell>
          <cell r="N699">
            <v>100</v>
          </cell>
        </row>
        <row r="700">
          <cell r="A700">
            <v>4742</v>
          </cell>
          <cell r="B700" t="str">
            <v>THOMAS</v>
          </cell>
          <cell r="C700" t="str">
            <v>Benjamin</v>
          </cell>
          <cell r="D700" t="str">
            <v>M</v>
          </cell>
          <cell r="E700">
            <v>37971</v>
          </cell>
          <cell r="F700" t="str">
            <v>Tamarin</v>
          </cell>
          <cell r="G700">
            <v>57610680</v>
          </cell>
          <cell r="H700" t="str">
            <v>T1612030189422</v>
          </cell>
          <cell r="I700" t="str">
            <v>benjaminthomas031216@gmail.com</v>
          </cell>
          <cell r="J700" t="str">
            <v>ADONAI CANDOS AC</v>
          </cell>
          <cell r="K700" t="str">
            <v>QB</v>
          </cell>
          <cell r="L700" t="str">
            <v>RAD</v>
          </cell>
          <cell r="M700" t="str">
            <v>N/APP</v>
          </cell>
          <cell r="N700">
            <v>600</v>
          </cell>
        </row>
        <row r="701">
          <cell r="A701">
            <v>4743</v>
          </cell>
          <cell r="B701" t="str">
            <v>BERTHELOT</v>
          </cell>
          <cell r="C701" t="str">
            <v>Jamel</v>
          </cell>
          <cell r="D701" t="str">
            <v>M</v>
          </cell>
          <cell r="E701">
            <v>42091</v>
          </cell>
          <cell r="F701" t="str">
            <v>No 14 residence Mère Thereza , Triolet</v>
          </cell>
          <cell r="G701">
            <v>59311002</v>
          </cell>
          <cell r="H701" t="str">
            <v>B2803150039002</v>
          </cell>
          <cell r="I701" t="str">
            <v>jordanberthelotjb5@gmail.com</v>
          </cell>
          <cell r="J701" t="str">
            <v>ADONAI CANDOS AC</v>
          </cell>
          <cell r="K701" t="str">
            <v>QB</v>
          </cell>
          <cell r="L701" t="str">
            <v>ATH</v>
          </cell>
          <cell r="M701" t="str">
            <v>U12</v>
          </cell>
          <cell r="N701">
            <v>100</v>
          </cell>
        </row>
        <row r="702">
          <cell r="A702">
            <v>4744</v>
          </cell>
          <cell r="B702" t="str">
            <v>ACQUILINA</v>
          </cell>
          <cell r="C702" t="str">
            <v>Diego</v>
          </cell>
          <cell r="D702" t="str">
            <v>M</v>
          </cell>
          <cell r="E702">
            <v>40456</v>
          </cell>
          <cell r="F702">
            <v>0</v>
          </cell>
          <cell r="G702">
            <v>52513055</v>
          </cell>
          <cell r="H702" t="str">
            <v>A050100125647</v>
          </cell>
          <cell r="I702" t="str">
            <v>m.severinemartial@gmail.com</v>
          </cell>
          <cell r="J702" t="str">
            <v>ADONAI CANDOS AC</v>
          </cell>
          <cell r="K702" t="str">
            <v>QB</v>
          </cell>
          <cell r="L702" t="str">
            <v>ATH</v>
          </cell>
          <cell r="M702" t="str">
            <v>U18</v>
          </cell>
          <cell r="N702">
            <v>200</v>
          </cell>
        </row>
        <row r="703">
          <cell r="A703">
            <v>4745</v>
          </cell>
          <cell r="B703" t="str">
            <v>POLIN</v>
          </cell>
          <cell r="C703" t="str">
            <v>Mickail</v>
          </cell>
          <cell r="D703" t="str">
            <v>M</v>
          </cell>
          <cell r="E703">
            <v>39318</v>
          </cell>
          <cell r="F703" t="str">
            <v xml:space="preserve">Rue Lees Curepipe </v>
          </cell>
          <cell r="G703">
            <v>57651756</v>
          </cell>
          <cell r="H703">
            <v>0</v>
          </cell>
          <cell r="I703" t="str">
            <v xml:space="preserve"> </v>
          </cell>
          <cell r="J703" t="str">
            <v>ASS. SPORTIVE VC/PH</v>
          </cell>
          <cell r="K703" t="str">
            <v>VCPH</v>
          </cell>
          <cell r="L703" t="str">
            <v>ATH</v>
          </cell>
          <cell r="M703" t="str">
            <v>U20</v>
          </cell>
          <cell r="N703">
            <v>300</v>
          </cell>
        </row>
        <row r="704">
          <cell r="A704">
            <v>4746</v>
          </cell>
          <cell r="B704" t="str">
            <v>BEEFNAH</v>
          </cell>
          <cell r="C704" t="str">
            <v>Kevin</v>
          </cell>
          <cell r="D704" t="str">
            <v>M</v>
          </cell>
          <cell r="E704">
            <v>34523</v>
          </cell>
          <cell r="F704" t="str">
            <v>2, Doctor Monple St, Beau-Bassin</v>
          </cell>
          <cell r="G704">
            <v>57159550</v>
          </cell>
          <cell r="H704">
            <v>0</v>
          </cell>
          <cell r="I704" t="str">
            <v xml:space="preserve"> </v>
          </cell>
          <cell r="J704" t="str">
            <v>ASS. SPORTIVE VC/PH</v>
          </cell>
          <cell r="K704" t="str">
            <v>VCPH</v>
          </cell>
          <cell r="L704" t="str">
            <v>ATH</v>
          </cell>
          <cell r="M704" t="str">
            <v>SENIOR</v>
          </cell>
          <cell r="N704">
            <v>400</v>
          </cell>
        </row>
        <row r="705">
          <cell r="A705">
            <v>4747</v>
          </cell>
          <cell r="B705" t="str">
            <v>MARIE</v>
          </cell>
          <cell r="C705" t="str">
            <v xml:space="preserve">Miguel </v>
          </cell>
          <cell r="D705" t="str">
            <v>M</v>
          </cell>
          <cell r="E705">
            <v>33645</v>
          </cell>
          <cell r="F705" t="str">
            <v>Dhunny Lane St Paul, Pheonix</v>
          </cell>
          <cell r="G705">
            <v>0</v>
          </cell>
          <cell r="H705">
            <v>0</v>
          </cell>
          <cell r="I705" t="str">
            <v xml:space="preserve"> </v>
          </cell>
          <cell r="J705" t="str">
            <v>ASS. SPORTIVE VC/PH</v>
          </cell>
          <cell r="K705" t="str">
            <v>VCPH</v>
          </cell>
          <cell r="L705" t="str">
            <v>ATH</v>
          </cell>
          <cell r="M705" t="str">
            <v>SENIOR</v>
          </cell>
          <cell r="N705">
            <v>400</v>
          </cell>
        </row>
        <row r="706">
          <cell r="A706">
            <v>4748</v>
          </cell>
          <cell r="B706" t="str">
            <v>PIERRUS</v>
          </cell>
          <cell r="C706" t="str">
            <v>Geremy</v>
          </cell>
          <cell r="D706" t="str">
            <v>M</v>
          </cell>
          <cell r="E706">
            <v>36649</v>
          </cell>
          <cell r="F706" t="str">
            <v>Circonstance, Saint Pierre</v>
          </cell>
          <cell r="G706">
            <v>57835029</v>
          </cell>
          <cell r="H706">
            <v>0</v>
          </cell>
          <cell r="I706" t="str">
            <v xml:space="preserve"> </v>
          </cell>
          <cell r="J706" t="str">
            <v>ASS. SPORTIVE VC/PH</v>
          </cell>
          <cell r="K706" t="str">
            <v>VCPH</v>
          </cell>
          <cell r="L706" t="str">
            <v>ATH</v>
          </cell>
          <cell r="M706" t="str">
            <v>SENIOR</v>
          </cell>
          <cell r="N706">
            <v>400</v>
          </cell>
        </row>
        <row r="707">
          <cell r="A707">
            <v>4749</v>
          </cell>
          <cell r="B707" t="str">
            <v>POLIXENE</v>
          </cell>
          <cell r="C707" t="str">
            <v>Derek</v>
          </cell>
          <cell r="D707" t="str">
            <v>M</v>
          </cell>
          <cell r="E707">
            <v>34380</v>
          </cell>
          <cell r="F707" t="str">
            <v>Plaisance, Rose-Hill</v>
          </cell>
          <cell r="G707">
            <v>59059579</v>
          </cell>
          <cell r="H707">
            <v>0</v>
          </cell>
          <cell r="I707" t="str">
            <v xml:space="preserve"> </v>
          </cell>
          <cell r="J707" t="str">
            <v>ASS. SPORTIVE VC/PH</v>
          </cell>
          <cell r="K707" t="str">
            <v>VCPH</v>
          </cell>
          <cell r="L707" t="str">
            <v>ATH</v>
          </cell>
          <cell r="M707" t="str">
            <v>SENIOR</v>
          </cell>
          <cell r="N707">
            <v>400</v>
          </cell>
        </row>
        <row r="708">
          <cell r="A708">
            <v>4750</v>
          </cell>
          <cell r="B708" t="str">
            <v>LAFRANCE</v>
          </cell>
          <cell r="C708" t="str">
            <v xml:space="preserve">Jean-Jacques </v>
          </cell>
          <cell r="D708" t="str">
            <v>M</v>
          </cell>
          <cell r="E708">
            <v>39394</v>
          </cell>
          <cell r="F708" t="str">
            <v xml:space="preserve">Résidence Lafrance, Labrasserie Rd Forest-Side </v>
          </cell>
          <cell r="G708">
            <v>58353825</v>
          </cell>
          <cell r="H708">
            <v>0</v>
          </cell>
          <cell r="I708" t="str">
            <v xml:space="preserve"> </v>
          </cell>
          <cell r="J708" t="str">
            <v>ASS. SPORTIVE VC/PH</v>
          </cell>
          <cell r="K708" t="str">
            <v>VCPH</v>
          </cell>
          <cell r="L708" t="str">
            <v>ATH</v>
          </cell>
          <cell r="M708" t="str">
            <v>U20</v>
          </cell>
          <cell r="N708">
            <v>300</v>
          </cell>
        </row>
        <row r="709">
          <cell r="A709">
            <v>4751</v>
          </cell>
          <cell r="B709" t="str">
            <v>AUHAMMAD</v>
          </cell>
          <cell r="C709" t="str">
            <v>Mohammad Adil</v>
          </cell>
          <cell r="D709" t="str">
            <v>M</v>
          </cell>
          <cell r="E709">
            <v>31983</v>
          </cell>
          <cell r="F709" t="str">
            <v xml:space="preserve">Camp Fouqueraux Phoenix </v>
          </cell>
          <cell r="G709">
            <v>57026015</v>
          </cell>
          <cell r="H709">
            <v>0</v>
          </cell>
          <cell r="I709" t="str">
            <v xml:space="preserve"> </v>
          </cell>
          <cell r="J709" t="str">
            <v>ASS. SPORTIVE VC/PH</v>
          </cell>
          <cell r="K709" t="str">
            <v>VCPH</v>
          </cell>
          <cell r="L709" t="str">
            <v>ATH</v>
          </cell>
          <cell r="M709" t="str">
            <v>MASTERS</v>
          </cell>
          <cell r="N709">
            <v>600</v>
          </cell>
        </row>
        <row r="710">
          <cell r="A710">
            <v>4752</v>
          </cell>
          <cell r="B710" t="str">
            <v>SOORIAH</v>
          </cell>
          <cell r="C710" t="str">
            <v>Brandon</v>
          </cell>
          <cell r="D710" t="str">
            <v>M</v>
          </cell>
          <cell r="E710">
            <v>38512</v>
          </cell>
          <cell r="F710" t="str">
            <v>Floreal</v>
          </cell>
          <cell r="G710">
            <v>58264452</v>
          </cell>
          <cell r="H710">
            <v>0</v>
          </cell>
          <cell r="I710" t="str">
            <v xml:space="preserve"> </v>
          </cell>
          <cell r="J710" t="str">
            <v>ASS. SPORTIVE VC/PH</v>
          </cell>
          <cell r="K710" t="str">
            <v>VCPH</v>
          </cell>
          <cell r="L710" t="str">
            <v>ATH</v>
          </cell>
          <cell r="M710" t="str">
            <v>SENIOR</v>
          </cell>
          <cell r="N710">
            <v>400</v>
          </cell>
        </row>
        <row r="711">
          <cell r="A711">
            <v>4753</v>
          </cell>
          <cell r="B711" t="str">
            <v>JADOU</v>
          </cell>
          <cell r="C711" t="str">
            <v>Jessley</v>
          </cell>
          <cell r="D711" t="str">
            <v>M</v>
          </cell>
          <cell r="E711">
            <v>37288</v>
          </cell>
          <cell r="F711" t="str">
            <v xml:space="preserve">Pamplemousse </v>
          </cell>
          <cell r="G711">
            <v>58430043</v>
          </cell>
          <cell r="H711">
            <v>0</v>
          </cell>
          <cell r="I711">
            <v>0</v>
          </cell>
          <cell r="J711" t="str">
            <v>ASS. SPORTIVE VC/PH</v>
          </cell>
          <cell r="K711" t="str">
            <v>VCPH</v>
          </cell>
          <cell r="L711" t="str">
            <v>ATH</v>
          </cell>
          <cell r="M711" t="str">
            <v>SENIOR</v>
          </cell>
          <cell r="N711">
            <v>400</v>
          </cell>
        </row>
        <row r="712">
          <cell r="A712">
            <v>4754</v>
          </cell>
          <cell r="B712" t="str">
            <v>AGEVEN</v>
          </cell>
          <cell r="C712" t="str">
            <v>Munisamy</v>
          </cell>
          <cell r="D712" t="str">
            <v>M</v>
          </cell>
          <cell r="E712">
            <v>34173</v>
          </cell>
          <cell r="F712" t="str">
            <v>Royal Road Valetta</v>
          </cell>
          <cell r="G712">
            <v>0</v>
          </cell>
          <cell r="H712">
            <v>0</v>
          </cell>
          <cell r="I712">
            <v>0</v>
          </cell>
          <cell r="J712" t="str">
            <v>ASS. SPORTIVE VC/PH</v>
          </cell>
          <cell r="K712" t="str">
            <v>VCPH</v>
          </cell>
          <cell r="L712" t="str">
            <v>ATH</v>
          </cell>
          <cell r="M712" t="str">
            <v>SENIOR</v>
          </cell>
          <cell r="N712">
            <v>400</v>
          </cell>
        </row>
        <row r="713">
          <cell r="A713">
            <v>4755</v>
          </cell>
          <cell r="B713" t="str">
            <v>SOODON</v>
          </cell>
          <cell r="C713" t="str">
            <v>Sonia</v>
          </cell>
          <cell r="D713" t="str">
            <v>F</v>
          </cell>
          <cell r="E713">
            <v>36700</v>
          </cell>
          <cell r="F713" t="str">
            <v>Bengali Road Beaux-Songes</v>
          </cell>
          <cell r="G713">
            <v>58276469</v>
          </cell>
          <cell r="H713">
            <v>0</v>
          </cell>
          <cell r="I713">
            <v>0</v>
          </cell>
          <cell r="J713" t="str">
            <v>ASS. SPORTIVE VC/PH</v>
          </cell>
          <cell r="K713" t="str">
            <v>VCPH</v>
          </cell>
          <cell r="L713" t="str">
            <v>ATH</v>
          </cell>
          <cell r="M713" t="str">
            <v>SENIOR</v>
          </cell>
          <cell r="N713">
            <v>400</v>
          </cell>
        </row>
        <row r="714">
          <cell r="A714">
            <v>4756</v>
          </cell>
          <cell r="B714" t="str">
            <v>MAHENDRASINGH</v>
          </cell>
          <cell r="C714" t="str">
            <v>Lolldharowa</v>
          </cell>
          <cell r="D714" t="str">
            <v>M</v>
          </cell>
          <cell r="E714">
            <v>1977</v>
          </cell>
          <cell r="F714" t="str">
            <v>Bresillet St Bk A1 La Caverne</v>
          </cell>
          <cell r="G714">
            <v>58246373</v>
          </cell>
          <cell r="H714">
            <v>0</v>
          </cell>
          <cell r="I714" t="str">
            <v>Maen3376@gmail.com</v>
          </cell>
          <cell r="J714" t="str">
            <v>ASS. SPORTIVE VC/PH</v>
          </cell>
          <cell r="K714" t="str">
            <v>VCPH</v>
          </cell>
          <cell r="L714" t="str">
            <v>ATH</v>
          </cell>
          <cell r="M714" t="str">
            <v>MASTERS</v>
          </cell>
          <cell r="N714">
            <v>600</v>
          </cell>
        </row>
        <row r="715">
          <cell r="A715">
            <v>4757</v>
          </cell>
          <cell r="B715" t="str">
            <v>GERY</v>
          </cell>
          <cell r="C715" t="str">
            <v>Jean Laval</v>
          </cell>
          <cell r="D715" t="str">
            <v>M</v>
          </cell>
          <cell r="E715">
            <v>26952</v>
          </cell>
          <cell r="F715" t="str">
            <v>13, Daniel Jenkins St, Cassis</v>
          </cell>
          <cell r="G715">
            <v>0</v>
          </cell>
          <cell r="H715" t="str">
            <v>G1510733819855</v>
          </cell>
          <cell r="I715" t="str">
            <v xml:space="preserve"> </v>
          </cell>
          <cell r="J715" t="str">
            <v>P-LOUIS RACERS AC</v>
          </cell>
          <cell r="K715" t="str">
            <v>PL</v>
          </cell>
          <cell r="L715" t="str">
            <v>ATH</v>
          </cell>
          <cell r="M715" t="str">
            <v>MASTERS</v>
          </cell>
          <cell r="N715">
            <v>600</v>
          </cell>
        </row>
        <row r="716">
          <cell r="A716">
            <v>4758</v>
          </cell>
          <cell r="B716" t="str">
            <v>MARIE</v>
          </cell>
          <cell r="C716" t="str">
            <v>Catherine Sharone</v>
          </cell>
          <cell r="D716" t="str">
            <v>F</v>
          </cell>
          <cell r="E716">
            <v>31495</v>
          </cell>
          <cell r="F716" t="str">
            <v>13, Daniel Jenkins St, Cassis</v>
          </cell>
          <cell r="G716">
            <v>0</v>
          </cell>
          <cell r="H716" t="str">
            <v>M240386461057G</v>
          </cell>
          <cell r="I716" t="str">
            <v xml:space="preserve"> </v>
          </cell>
          <cell r="J716" t="str">
            <v>P-LOUIS RACERS AC</v>
          </cell>
          <cell r="K716" t="str">
            <v>PL</v>
          </cell>
          <cell r="L716" t="str">
            <v>ATH</v>
          </cell>
          <cell r="M716" t="str">
            <v>MASTERS</v>
          </cell>
          <cell r="N716">
            <v>600</v>
          </cell>
        </row>
        <row r="717">
          <cell r="A717">
            <v>4759</v>
          </cell>
          <cell r="B717" t="str">
            <v>MANDARIN</v>
          </cell>
          <cell r="C717" t="str">
            <v>Bethanie</v>
          </cell>
          <cell r="D717" t="str">
            <v>F</v>
          </cell>
          <cell r="E717">
            <v>40429</v>
          </cell>
          <cell r="F717" t="str">
            <v>Robert Scott, Cite La Cure</v>
          </cell>
          <cell r="G717">
            <v>0</v>
          </cell>
          <cell r="H717">
            <v>0</v>
          </cell>
          <cell r="I717" t="str">
            <v xml:space="preserve"> </v>
          </cell>
          <cell r="J717" t="str">
            <v>P-LOUIS RACERS AC</v>
          </cell>
          <cell r="K717" t="str">
            <v>PL</v>
          </cell>
          <cell r="L717" t="str">
            <v>ATH</v>
          </cell>
          <cell r="M717" t="str">
            <v>U18</v>
          </cell>
          <cell r="N717">
            <v>200</v>
          </cell>
        </row>
        <row r="718">
          <cell r="A718">
            <v>4760</v>
          </cell>
          <cell r="B718" t="str">
            <v>LAI SHING WAN</v>
          </cell>
          <cell r="C718" t="str">
            <v>Keylianna</v>
          </cell>
          <cell r="D718" t="str">
            <v>F</v>
          </cell>
          <cell r="E718">
            <v>41070</v>
          </cell>
          <cell r="F718" t="str">
            <v>Robert Scott, Cite La Cure</v>
          </cell>
          <cell r="G718">
            <v>0</v>
          </cell>
          <cell r="H718">
            <v>0</v>
          </cell>
          <cell r="I718" t="str">
            <v xml:space="preserve"> </v>
          </cell>
          <cell r="J718" t="str">
            <v>P-LOUIS RACERS AC</v>
          </cell>
          <cell r="K718" t="str">
            <v>PL</v>
          </cell>
          <cell r="L718" t="str">
            <v>ATH</v>
          </cell>
          <cell r="M718" t="str">
            <v>U16</v>
          </cell>
          <cell r="N718">
            <v>150</v>
          </cell>
        </row>
        <row r="719">
          <cell r="A719">
            <v>4761</v>
          </cell>
          <cell r="B719" t="str">
            <v>ROULE</v>
          </cell>
          <cell r="C719" t="str">
            <v>Lara</v>
          </cell>
          <cell r="D719" t="str">
            <v>F</v>
          </cell>
          <cell r="E719">
            <v>40774</v>
          </cell>
          <cell r="F719" t="str">
            <v>Pailles, GRNW</v>
          </cell>
          <cell r="G719">
            <v>0</v>
          </cell>
          <cell r="H719">
            <v>0</v>
          </cell>
          <cell r="I719" t="str">
            <v xml:space="preserve"> </v>
          </cell>
          <cell r="J719" t="str">
            <v>P-LOUIS RACERS AC</v>
          </cell>
          <cell r="K719" t="str">
            <v>PL</v>
          </cell>
          <cell r="L719" t="str">
            <v>ATH</v>
          </cell>
          <cell r="M719" t="str">
            <v>U16</v>
          </cell>
          <cell r="N719">
            <v>150</v>
          </cell>
        </row>
        <row r="720">
          <cell r="A720">
            <v>4762</v>
          </cell>
          <cell r="B720" t="str">
            <v>ROULE</v>
          </cell>
          <cell r="C720" t="str">
            <v>Alan</v>
          </cell>
          <cell r="D720" t="str">
            <v>M</v>
          </cell>
          <cell r="E720">
            <v>41195</v>
          </cell>
          <cell r="F720" t="str">
            <v>Pailles, GRNW</v>
          </cell>
          <cell r="G720">
            <v>0</v>
          </cell>
          <cell r="H720">
            <v>0</v>
          </cell>
          <cell r="I720" t="str">
            <v xml:space="preserve"> </v>
          </cell>
          <cell r="J720" t="str">
            <v>P-LOUIS RACERS AC</v>
          </cell>
          <cell r="K720" t="str">
            <v>PL</v>
          </cell>
          <cell r="L720" t="str">
            <v>ATH</v>
          </cell>
          <cell r="M720" t="str">
            <v>U16</v>
          </cell>
          <cell r="N720">
            <v>150</v>
          </cell>
        </row>
        <row r="721">
          <cell r="A721">
            <v>4763</v>
          </cell>
          <cell r="B721" t="str">
            <v xml:space="preserve">MARIE </v>
          </cell>
          <cell r="C721" t="str">
            <v>Lucas Alexander Louis</v>
          </cell>
          <cell r="D721" t="str">
            <v>M</v>
          </cell>
          <cell r="E721" t="str">
            <v>23/04/2013</v>
          </cell>
          <cell r="F721" t="str">
            <v xml:space="preserve">FOREST SIDE , CUREPIPE </v>
          </cell>
          <cell r="G721">
            <v>59060093</v>
          </cell>
          <cell r="H721">
            <v>0</v>
          </cell>
          <cell r="I721">
            <v>0</v>
          </cell>
          <cell r="J721" t="str">
            <v>SOUILLAC AC</v>
          </cell>
          <cell r="K721" t="str">
            <v>SAV</v>
          </cell>
          <cell r="L721" t="str">
            <v>ATH</v>
          </cell>
          <cell r="M721" t="str">
            <v>U14</v>
          </cell>
          <cell r="N721">
            <v>150</v>
          </cell>
        </row>
        <row r="722">
          <cell r="A722">
            <v>4764</v>
          </cell>
          <cell r="B722" t="str">
            <v xml:space="preserve">MARIE </v>
          </cell>
          <cell r="C722" t="str">
            <v xml:space="preserve">Eric Lucas Cristiano Raymond </v>
          </cell>
          <cell r="D722" t="str">
            <v>M</v>
          </cell>
          <cell r="E722" t="str">
            <v>25/09/2010</v>
          </cell>
          <cell r="F722" t="str">
            <v xml:space="preserve">FOREST SIDE , CUREPIPE </v>
          </cell>
          <cell r="G722">
            <v>59960093</v>
          </cell>
          <cell r="H722">
            <v>0</v>
          </cell>
          <cell r="I722">
            <v>0</v>
          </cell>
          <cell r="J722" t="str">
            <v>SOUILLAC AC</v>
          </cell>
          <cell r="K722" t="str">
            <v>SAV</v>
          </cell>
          <cell r="L722" t="str">
            <v>ATH</v>
          </cell>
          <cell r="M722" t="str">
            <v>U18</v>
          </cell>
          <cell r="N722">
            <v>200</v>
          </cell>
        </row>
        <row r="723">
          <cell r="A723">
            <v>4765</v>
          </cell>
          <cell r="B723" t="str">
            <v xml:space="preserve">HÉLÈNE </v>
          </cell>
          <cell r="C723" t="str">
            <v>Ronaldo Hansley Stephano</v>
          </cell>
          <cell r="D723" t="str">
            <v>M</v>
          </cell>
          <cell r="E723" t="str">
            <v>22/04/2005</v>
          </cell>
          <cell r="F723" t="str">
            <v>ROYAL ROAD,  BATIMARAIS</v>
          </cell>
          <cell r="G723">
            <v>59013406</v>
          </cell>
          <cell r="H723">
            <v>0</v>
          </cell>
          <cell r="I723" t="str">
            <v>ronaldohelene@icloud.com</v>
          </cell>
          <cell r="J723" t="str">
            <v>SOUILLAC AC</v>
          </cell>
          <cell r="K723" t="str">
            <v>SAV</v>
          </cell>
          <cell r="L723" t="str">
            <v>ATH</v>
          </cell>
          <cell r="M723" t="str">
            <v>SENIOR</v>
          </cell>
          <cell r="N723">
            <v>400</v>
          </cell>
        </row>
        <row r="724">
          <cell r="A724">
            <v>4766</v>
          </cell>
          <cell r="B724" t="str">
            <v xml:space="preserve">DELORD </v>
          </cell>
          <cell r="C724" t="str">
            <v xml:space="preserve">Marie Selena Dominiqua </v>
          </cell>
          <cell r="D724" t="str">
            <v>F</v>
          </cell>
          <cell r="E724" t="str">
            <v>05/09/2013</v>
          </cell>
          <cell r="F724" t="str">
            <v xml:space="preserve">CHALINE STREET,  SOUILLAC </v>
          </cell>
          <cell r="G724">
            <v>58215582</v>
          </cell>
          <cell r="H724">
            <v>0</v>
          </cell>
          <cell r="I724" t="str">
            <v>dominiqua05@gmail.com</v>
          </cell>
          <cell r="J724" t="str">
            <v>SOUILLAC AC</v>
          </cell>
          <cell r="K724" t="str">
            <v>SAV</v>
          </cell>
          <cell r="L724" t="str">
            <v>ATH</v>
          </cell>
          <cell r="M724" t="str">
            <v>U14</v>
          </cell>
          <cell r="N724">
            <v>150</v>
          </cell>
        </row>
        <row r="725">
          <cell r="A725">
            <v>3558</v>
          </cell>
          <cell r="B725" t="str">
            <v>CAPDOR</v>
          </cell>
          <cell r="C725" t="str">
            <v>Eddy</v>
          </cell>
          <cell r="D725" t="str">
            <v>M</v>
          </cell>
          <cell r="E725">
            <v>36428</v>
          </cell>
          <cell r="F725" t="str">
            <v>Riviere Coco Rodrigues</v>
          </cell>
          <cell r="G725">
            <v>0</v>
          </cell>
          <cell r="H725">
            <v>0</v>
          </cell>
          <cell r="I725">
            <v>0</v>
          </cell>
          <cell r="J725" t="str">
            <v>RONALD JOLICOEUR GRANDE MONTAGNE AC</v>
          </cell>
          <cell r="K725" t="str">
            <v>ROD</v>
          </cell>
          <cell r="L725" t="str">
            <v>ATH</v>
          </cell>
          <cell r="M725" t="str">
            <v>SENIOR</v>
          </cell>
          <cell r="N725">
            <v>400</v>
          </cell>
        </row>
        <row r="726">
          <cell r="A726">
            <v>3557</v>
          </cell>
          <cell r="B726" t="str">
            <v>PRUDENCE</v>
          </cell>
          <cell r="C726" t="str">
            <v>Marie Melissa</v>
          </cell>
          <cell r="D726" t="str">
            <v>F</v>
          </cell>
          <cell r="E726">
            <v>38839</v>
          </cell>
          <cell r="F726" t="str">
            <v>Mt Cabris Corail Rodrigues</v>
          </cell>
          <cell r="G726">
            <v>0</v>
          </cell>
          <cell r="H726">
            <v>0</v>
          </cell>
          <cell r="I726">
            <v>0</v>
          </cell>
          <cell r="J726" t="str">
            <v>RONALD JOLICOEUR GRANDE MONTAGNE AC</v>
          </cell>
          <cell r="K726" t="str">
            <v>ROD</v>
          </cell>
          <cell r="L726" t="str">
            <v>ATH</v>
          </cell>
          <cell r="M726" t="str">
            <v>SENIOR</v>
          </cell>
          <cell r="N726">
            <v>400</v>
          </cell>
        </row>
        <row r="727">
          <cell r="A727">
            <v>4046</v>
          </cell>
          <cell r="B727" t="str">
            <v>MERCURE</v>
          </cell>
          <cell r="C727" t="str">
            <v>Ulrich Jamel Ishler</v>
          </cell>
          <cell r="D727" t="str">
            <v>M</v>
          </cell>
          <cell r="E727">
            <v>39384</v>
          </cell>
          <cell r="F727" t="str">
            <v>Patate Theophile</v>
          </cell>
          <cell r="G727">
            <v>59016781</v>
          </cell>
          <cell r="H727">
            <v>0</v>
          </cell>
          <cell r="I727">
            <v>0</v>
          </cell>
          <cell r="J727" t="str">
            <v>RONALD JOLICOEUR GRANDE MONTAGNE AC</v>
          </cell>
          <cell r="K727" t="str">
            <v>ROD</v>
          </cell>
          <cell r="L727" t="str">
            <v>ATH</v>
          </cell>
          <cell r="M727" t="str">
            <v>U20</v>
          </cell>
          <cell r="N727">
            <v>300</v>
          </cell>
        </row>
        <row r="728">
          <cell r="A728">
            <v>2465</v>
          </cell>
          <cell r="B728" t="str">
            <v>AGATHE</v>
          </cell>
          <cell r="C728" t="str">
            <v>Oliver</v>
          </cell>
          <cell r="D728" t="str">
            <v>M</v>
          </cell>
          <cell r="E728">
            <v>38870</v>
          </cell>
          <cell r="F728" t="str">
            <v>Camp Baptiste, Rodrigues</v>
          </cell>
          <cell r="G728">
            <v>57691037</v>
          </cell>
          <cell r="H728">
            <v>0</v>
          </cell>
          <cell r="I728" t="str">
            <v>ireneoliveragathe@gmail.com</v>
          </cell>
          <cell r="J728" t="str">
            <v>RONALD JOLICOEUR GRANDE MONTAGNE AC</v>
          </cell>
          <cell r="K728" t="str">
            <v>ROD</v>
          </cell>
          <cell r="L728" t="str">
            <v>ATH</v>
          </cell>
          <cell r="M728" t="str">
            <v>SENIOR</v>
          </cell>
          <cell r="N728">
            <v>400</v>
          </cell>
        </row>
        <row r="729">
          <cell r="A729">
            <v>3232</v>
          </cell>
          <cell r="B729" t="str">
            <v>STAUB</v>
          </cell>
          <cell r="C729" t="str">
            <v>Marie Julie</v>
          </cell>
          <cell r="D729" t="str">
            <v>F</v>
          </cell>
          <cell r="E729">
            <v>31768</v>
          </cell>
          <cell r="F729" t="str">
            <v>32, Hillside, Mapou</v>
          </cell>
          <cell r="G729">
            <v>54988370</v>
          </cell>
          <cell r="H729" t="str">
            <v>B22128662900180</v>
          </cell>
          <cell r="I729" t="str">
            <v>julie_betuel@hotmail.fr</v>
          </cell>
          <cell r="J729" t="str">
            <v>P-LOUIS RACERS AC</v>
          </cell>
          <cell r="K729" t="str">
            <v>PL</v>
          </cell>
          <cell r="L729" t="str">
            <v>ATH</v>
          </cell>
          <cell r="M729" t="str">
            <v>MASTERS</v>
          </cell>
          <cell r="N729">
            <v>600</v>
          </cell>
        </row>
        <row r="730">
          <cell r="A730">
            <v>4385</v>
          </cell>
          <cell r="B730" t="str">
            <v>VANTARD</v>
          </cell>
          <cell r="C730" t="str">
            <v>Marie Windy Sefora</v>
          </cell>
          <cell r="D730" t="str">
            <v>F</v>
          </cell>
          <cell r="E730">
            <v>35893</v>
          </cell>
          <cell r="F730" t="str">
            <v>Camp De Masque</v>
          </cell>
          <cell r="G730">
            <v>59218524</v>
          </cell>
          <cell r="H730" t="str">
            <v>V080498160064F</v>
          </cell>
          <cell r="I730" t="str">
            <v>vantardw@gmail.com</v>
          </cell>
          <cell r="J730" t="str">
            <v>P-LOUIS RACERS AC</v>
          </cell>
          <cell r="K730" t="str">
            <v>PL</v>
          </cell>
          <cell r="L730" t="str">
            <v>ATH</v>
          </cell>
          <cell r="M730" t="str">
            <v>SENIOR</v>
          </cell>
          <cell r="N730">
            <v>400</v>
          </cell>
        </row>
        <row r="731">
          <cell r="A731">
            <v>4767</v>
          </cell>
          <cell r="B731" t="str">
            <v>LUTCHMUN</v>
          </cell>
          <cell r="C731" t="str">
            <v>Kritesh</v>
          </cell>
          <cell r="D731" t="str">
            <v>M</v>
          </cell>
          <cell r="E731">
            <v>36779</v>
          </cell>
          <cell r="F731" t="str">
            <v>Royal Road Laventure</v>
          </cell>
          <cell r="G731">
            <v>57887225</v>
          </cell>
          <cell r="H731" t="str">
            <v>L10090050064C</v>
          </cell>
          <cell r="I731" t="str">
            <v>ashalutchmun5@gmail.com</v>
          </cell>
          <cell r="J731" t="str">
            <v>P-LOUIS RACERS AC</v>
          </cell>
          <cell r="K731" t="str">
            <v>PL</v>
          </cell>
          <cell r="L731" t="str">
            <v>ATH</v>
          </cell>
          <cell r="M731" t="str">
            <v>SENIOR</v>
          </cell>
          <cell r="N731">
            <v>400</v>
          </cell>
        </row>
        <row r="732">
          <cell r="A732">
            <v>4768</v>
          </cell>
          <cell r="B732" t="str">
            <v>LISETTE</v>
          </cell>
          <cell r="C732" t="str">
            <v>Mariana Dorina</v>
          </cell>
          <cell r="D732" t="str">
            <v>F</v>
          </cell>
          <cell r="E732">
            <v>34879</v>
          </cell>
          <cell r="F732" t="str">
            <v>E02 Police Quarters Phase 1, Coromandel</v>
          </cell>
          <cell r="G732">
            <v>58109702</v>
          </cell>
          <cell r="H732" t="str">
            <v>L2906950501157</v>
          </cell>
          <cell r="I732" t="str">
            <v>dayvinesphpro@gmail.com</v>
          </cell>
          <cell r="J732" t="str">
            <v>P-LOUIS RACERS AC</v>
          </cell>
          <cell r="K732" t="str">
            <v>PL</v>
          </cell>
          <cell r="L732" t="str">
            <v>ATH</v>
          </cell>
          <cell r="M732" t="str">
            <v>SENIOR</v>
          </cell>
          <cell r="N732">
            <v>400</v>
          </cell>
        </row>
        <row r="733">
          <cell r="A733">
            <v>4769</v>
          </cell>
          <cell r="B733" t="str">
            <v>TÉTAR</v>
          </cell>
          <cell r="C733" t="str">
            <v>Luvishka Devi</v>
          </cell>
          <cell r="D733" t="str">
            <v>F</v>
          </cell>
          <cell r="E733">
            <v>36814</v>
          </cell>
          <cell r="F733" t="str">
            <v>Royal Road, Morcellement St André</v>
          </cell>
          <cell r="G733">
            <v>0</v>
          </cell>
          <cell r="H733" t="str">
            <v>T1510000060159F</v>
          </cell>
          <cell r="I733" t="str">
            <v>luv12567@gmail.com</v>
          </cell>
          <cell r="J733" t="str">
            <v>P-LOUIS RACERS AC</v>
          </cell>
          <cell r="K733" t="str">
            <v>PL</v>
          </cell>
          <cell r="L733" t="str">
            <v>ATH</v>
          </cell>
          <cell r="M733" t="str">
            <v>SENIOR</v>
          </cell>
          <cell r="N733">
            <v>400</v>
          </cell>
        </row>
        <row r="734">
          <cell r="A734">
            <v>4727</v>
          </cell>
          <cell r="B734" t="str">
            <v>HAPPI POKAM</v>
          </cell>
          <cell r="C734" t="str">
            <v>Naomie</v>
          </cell>
          <cell r="D734" t="str">
            <v>F</v>
          </cell>
          <cell r="E734">
            <v>36682</v>
          </cell>
          <cell r="F734" t="str">
            <v>Pereyber</v>
          </cell>
          <cell r="G734">
            <v>57462317</v>
          </cell>
          <cell r="I734" t="str">
            <v>naomiehappi@gmail.com</v>
          </cell>
          <cell r="J734" t="str">
            <v>POUDRE D'OR AC</v>
          </cell>
          <cell r="K734" t="str">
            <v>REMP</v>
          </cell>
          <cell r="L734" t="str">
            <v>ATH</v>
          </cell>
          <cell r="M734" t="str">
            <v>SENIOR</v>
          </cell>
          <cell r="N734">
            <v>400</v>
          </cell>
        </row>
        <row r="735">
          <cell r="A735">
            <v>4728</v>
          </cell>
          <cell r="B735" t="str">
            <v>RABOUDE</v>
          </cell>
          <cell r="C735" t="str">
            <v>Whitney Hannah</v>
          </cell>
          <cell r="D735" t="str">
            <v>F</v>
          </cell>
          <cell r="E735">
            <v>40841</v>
          </cell>
          <cell r="F735" t="str">
            <v>9 Felix Barbe St, Roche Bois</v>
          </cell>
          <cell r="G735">
            <v>58495696</v>
          </cell>
          <cell r="I735" t="str">
            <v>hannahwhitney430@gmail.com</v>
          </cell>
          <cell r="J735" t="str">
            <v>POUDRE D'OR AC</v>
          </cell>
          <cell r="K735" t="str">
            <v>REMP</v>
          </cell>
          <cell r="L735" t="str">
            <v>ATH</v>
          </cell>
          <cell r="M735" t="str">
            <v>U16</v>
          </cell>
          <cell r="N735">
            <v>150</v>
          </cell>
        </row>
        <row r="736">
          <cell r="A736">
            <v>4770</v>
          </cell>
          <cell r="B736" t="str">
            <v>BIENVENUE</v>
          </cell>
          <cell r="C736" t="str">
            <v>Noah</v>
          </cell>
          <cell r="D736" t="str">
            <v>M</v>
          </cell>
          <cell r="E736" t="str">
            <v>27/02/2013</v>
          </cell>
          <cell r="F736" t="str">
            <v>Boolaky Lane , Midlands</v>
          </cell>
          <cell r="G736">
            <v>54905311</v>
          </cell>
          <cell r="H736">
            <v>0</v>
          </cell>
          <cell r="I736" t="str">
            <v xml:space="preserve"> </v>
          </cell>
          <cell r="J736" t="str">
            <v>SOUILLAC AC</v>
          </cell>
          <cell r="K736" t="str">
            <v>SAV</v>
          </cell>
          <cell r="L736" t="str">
            <v>ATH</v>
          </cell>
          <cell r="M736" t="str">
            <v>U14</v>
          </cell>
          <cell r="N736">
            <v>150</v>
          </cell>
        </row>
        <row r="737">
          <cell r="A737">
            <v>3744</v>
          </cell>
          <cell r="B737" t="str">
            <v>LUANA</v>
          </cell>
          <cell r="C737" t="str">
            <v>Malgache</v>
          </cell>
          <cell r="D737" t="str">
            <v>F</v>
          </cell>
          <cell r="E737">
            <v>40732</v>
          </cell>
          <cell r="F737" t="str">
            <v>Vieux Grand Port</v>
          </cell>
          <cell r="G737">
            <v>57373074</v>
          </cell>
          <cell r="H737">
            <v>0</v>
          </cell>
          <cell r="I737">
            <v>0</v>
          </cell>
          <cell r="J737" t="str">
            <v>SOUILLAC AC</v>
          </cell>
          <cell r="K737" t="str">
            <v>SAV</v>
          </cell>
          <cell r="L737" t="str">
            <v>ATH</v>
          </cell>
          <cell r="M737" t="str">
            <v>U16</v>
          </cell>
          <cell r="N737">
            <v>150</v>
          </cell>
        </row>
        <row r="738">
          <cell r="A738">
            <v>4771</v>
          </cell>
          <cell r="B738" t="str">
            <v>NUNCOO</v>
          </cell>
          <cell r="C738" t="str">
            <v xml:space="preserve">Ludovic Dineshwar </v>
          </cell>
          <cell r="D738" t="str">
            <v>M</v>
          </cell>
          <cell r="E738">
            <v>37200</v>
          </cell>
          <cell r="G738" t="str">
            <v>58156285</v>
          </cell>
          <cell r="H738" t="str">
            <v>N1105010102540</v>
          </cell>
          <cell r="J738" t="str">
            <v>MEDINE AC</v>
          </cell>
          <cell r="K738" t="str">
            <v>BR</v>
          </cell>
          <cell r="L738" t="str">
            <v>ATH</v>
          </cell>
          <cell r="M738" t="str">
            <v>SENIOR</v>
          </cell>
          <cell r="N738">
            <v>400</v>
          </cell>
        </row>
        <row r="739">
          <cell r="A739">
            <v>4772</v>
          </cell>
          <cell r="B739" t="str">
            <v>JEAN PIERRE</v>
          </cell>
          <cell r="C739" t="str">
            <v>Leo</v>
          </cell>
          <cell r="D739" t="str">
            <v>M</v>
          </cell>
          <cell r="E739" t="str">
            <v>21/07/2009</v>
          </cell>
          <cell r="G739" t="str">
            <v>58344552</v>
          </cell>
          <cell r="H739" t="str">
            <v>J210709009234B</v>
          </cell>
          <cell r="J739" t="str">
            <v>MEDINE AC</v>
          </cell>
          <cell r="K739" t="str">
            <v>BR</v>
          </cell>
          <cell r="L739" t="str">
            <v>ATH</v>
          </cell>
          <cell r="M739" t="str">
            <v>U18</v>
          </cell>
          <cell r="N739">
            <v>200</v>
          </cell>
        </row>
        <row r="740">
          <cell r="A740">
            <v>4773</v>
          </cell>
          <cell r="B740" t="str">
            <v>ANTOINE</v>
          </cell>
          <cell r="C740" t="str">
            <v>Jayce</v>
          </cell>
          <cell r="D740" t="str">
            <v>M</v>
          </cell>
          <cell r="E740" t="str">
            <v>24/05/2005</v>
          </cell>
          <cell r="F740" t="str">
            <v>Geoffroy Bambous</v>
          </cell>
          <cell r="G740" t="str">
            <v>58272462</v>
          </cell>
          <cell r="J740" t="str">
            <v>MEDINE AC</v>
          </cell>
          <cell r="K740" t="str">
            <v>BR</v>
          </cell>
          <cell r="L740" t="str">
            <v>ATH</v>
          </cell>
          <cell r="M740" t="str">
            <v>SENIOR</v>
          </cell>
          <cell r="N740">
            <v>400</v>
          </cell>
        </row>
        <row r="741">
          <cell r="A741">
            <v>4774</v>
          </cell>
          <cell r="B741" t="str">
            <v>CHUI CHUN LAM</v>
          </cell>
          <cell r="C741" t="str">
            <v>Aurore</v>
          </cell>
          <cell r="D741" t="str">
            <v>F</v>
          </cell>
          <cell r="E741">
            <v>32792</v>
          </cell>
          <cell r="F741" t="str">
            <v>Edgar Hugues, Curepipe</v>
          </cell>
          <cell r="G741" t="str">
            <v>52595941</v>
          </cell>
          <cell r="H741" t="str">
            <v>C1011892906870</v>
          </cell>
          <cell r="J741" t="str">
            <v>MEDINE AC</v>
          </cell>
          <cell r="K741" t="str">
            <v>BR</v>
          </cell>
          <cell r="L741" t="str">
            <v>ATH</v>
          </cell>
          <cell r="M741" t="str">
            <v>MASTERS</v>
          </cell>
          <cell r="N741">
            <v>600</v>
          </cell>
        </row>
        <row r="742">
          <cell r="A742">
            <v>4775</v>
          </cell>
          <cell r="B742" t="str">
            <v>SEENAUTH</v>
          </cell>
          <cell r="C742" t="str">
            <v>Rohan</v>
          </cell>
          <cell r="D742" t="str">
            <v>M</v>
          </cell>
          <cell r="E742">
            <v>37929</v>
          </cell>
          <cell r="F742" t="str">
            <v>Vacoas</v>
          </cell>
          <cell r="G742" t="str">
            <v>55153560</v>
          </cell>
          <cell r="H742" t="str">
            <v>S110403007452A</v>
          </cell>
          <cell r="J742" t="str">
            <v>MEDINE AC</v>
          </cell>
          <cell r="K742" t="str">
            <v>BR</v>
          </cell>
          <cell r="L742" t="str">
            <v>ATH</v>
          </cell>
          <cell r="M742" t="str">
            <v>SENIOR</v>
          </cell>
          <cell r="N742">
            <v>400</v>
          </cell>
        </row>
        <row r="743">
          <cell r="A743">
            <v>4776</v>
          </cell>
          <cell r="B743" t="str">
            <v>TROUBADOUR</v>
          </cell>
          <cell r="C743" t="str">
            <v>Marie Laeticia</v>
          </cell>
          <cell r="D743" t="str">
            <v>F</v>
          </cell>
          <cell r="E743">
            <v>37597</v>
          </cell>
          <cell r="F743" t="str">
            <v>Plaisance, Rose Hill</v>
          </cell>
          <cell r="G743" t="str">
            <v>57325282</v>
          </cell>
          <cell r="H743" t="str">
            <v>T120702013573F</v>
          </cell>
          <cell r="J743" t="str">
            <v>MEDINE AC</v>
          </cell>
          <cell r="K743" t="str">
            <v>BR</v>
          </cell>
          <cell r="L743" t="str">
            <v>ATH</v>
          </cell>
          <cell r="M743" t="str">
            <v>SENIOR</v>
          </cell>
          <cell r="N743">
            <v>400</v>
          </cell>
        </row>
        <row r="744">
          <cell r="A744">
            <v>4777</v>
          </cell>
          <cell r="B744" t="str">
            <v>VIADE</v>
          </cell>
          <cell r="C744" t="str">
            <v>Jean Noel Jeannot</v>
          </cell>
          <cell r="D744" t="str">
            <v>M</v>
          </cell>
          <cell r="E744" t="str">
            <v>21/12/1990</v>
          </cell>
          <cell r="F744" t="str">
            <v>Cite Borstal, GNRW</v>
          </cell>
          <cell r="G744" t="str">
            <v>58630847</v>
          </cell>
          <cell r="H744" t="str">
            <v>V241290300030D</v>
          </cell>
          <cell r="J744" t="str">
            <v>MEDINE AC</v>
          </cell>
          <cell r="K744" t="str">
            <v>BR</v>
          </cell>
          <cell r="L744" t="str">
            <v>ATH</v>
          </cell>
          <cell r="M744" t="str">
            <v>MASTERS</v>
          </cell>
          <cell r="N744">
            <v>600</v>
          </cell>
        </row>
        <row r="745">
          <cell r="A745">
            <v>1593</v>
          </cell>
          <cell r="B745" t="str">
            <v>SEVENE</v>
          </cell>
          <cell r="C745" t="str">
            <v>Mary Jane</v>
          </cell>
          <cell r="D745" t="str">
            <v>F</v>
          </cell>
          <cell r="E745">
            <v>41730</v>
          </cell>
          <cell r="F745" t="str">
            <v>H2, Cité Palmerstone, Phoenix</v>
          </cell>
          <cell r="G745">
            <v>54899609</v>
          </cell>
          <cell r="H745">
            <v>0</v>
          </cell>
          <cell r="I745" t="str">
            <v>baptisteclaudine@yahoo.com</v>
          </cell>
          <cell r="J745" t="str">
            <v>RISING PHOENIX AC</v>
          </cell>
          <cell r="K745" t="str">
            <v>VCPH</v>
          </cell>
          <cell r="L745" t="str">
            <v>ATH</v>
          </cell>
          <cell r="M745" t="str">
            <v>U14</v>
          </cell>
          <cell r="N745">
            <v>150</v>
          </cell>
        </row>
        <row r="746">
          <cell r="A746">
            <v>1319</v>
          </cell>
          <cell r="B746" t="str">
            <v>DESVAUX DE MARIGNY</v>
          </cell>
          <cell r="C746" t="str">
            <v>Simon</v>
          </cell>
          <cell r="D746" t="str">
            <v>M</v>
          </cell>
          <cell r="E746">
            <v>29551</v>
          </cell>
          <cell r="F746" t="str">
            <v>71 Plateau De M. Blanche, R. Noire</v>
          </cell>
          <cell r="G746">
            <v>54234740</v>
          </cell>
          <cell r="H746" t="str">
            <v>D261180310005F</v>
          </cell>
          <cell r="I746" t="str">
            <v>Simondesvaux@gmail.com</v>
          </cell>
          <cell r="J746" t="str">
            <v>LE HOCHET AC</v>
          </cell>
          <cell r="K746" t="str">
            <v>PAMP</v>
          </cell>
          <cell r="L746" t="str">
            <v>ATH</v>
          </cell>
          <cell r="M746" t="str">
            <v>MASTERS</v>
          </cell>
          <cell r="N746">
            <v>600</v>
          </cell>
        </row>
        <row r="747">
          <cell r="A747">
            <v>1318</v>
          </cell>
          <cell r="B747" t="str">
            <v>DESVAUX DE MARIGNY</v>
          </cell>
          <cell r="C747" t="str">
            <v>Thomas</v>
          </cell>
          <cell r="D747" t="str">
            <v>M</v>
          </cell>
          <cell r="E747">
            <v>28823</v>
          </cell>
          <cell r="F747" t="str">
            <v>No.71 Plateau Maison Blanche Les Salines R.Noire</v>
          </cell>
          <cell r="G747">
            <v>52583454</v>
          </cell>
          <cell r="H747" t="str">
            <v>D291178310660B</v>
          </cell>
          <cell r="I747">
            <v>0</v>
          </cell>
          <cell r="J747" t="str">
            <v>LE HOCHET AC</v>
          </cell>
          <cell r="K747" t="str">
            <v>PAMP</v>
          </cell>
          <cell r="L747" t="str">
            <v>ATH</v>
          </cell>
          <cell r="M747" t="str">
            <v>MASTERS</v>
          </cell>
          <cell r="N747">
            <v>600</v>
          </cell>
        </row>
        <row r="748">
          <cell r="A748">
            <v>3857</v>
          </cell>
          <cell r="B748" t="str">
            <v>DUVAL</v>
          </cell>
          <cell r="C748" t="str">
            <v>Declan</v>
          </cell>
          <cell r="D748" t="str">
            <v>M</v>
          </cell>
          <cell r="E748">
            <v>40224</v>
          </cell>
          <cell r="F748" t="str">
            <v>81 Canal Bathurst Ste Croix</v>
          </cell>
          <cell r="G748">
            <v>59270501</v>
          </cell>
          <cell r="H748">
            <v>0</v>
          </cell>
          <cell r="I748" t="str">
            <v xml:space="preserve">lehochetac@gmail.com </v>
          </cell>
          <cell r="J748" t="str">
            <v>LE HOCHET AC</v>
          </cell>
          <cell r="K748" t="str">
            <v>PAMP</v>
          </cell>
          <cell r="L748" t="str">
            <v>ATH</v>
          </cell>
          <cell r="M748" t="str">
            <v>U18</v>
          </cell>
          <cell r="N748">
            <v>200</v>
          </cell>
        </row>
        <row r="749">
          <cell r="A749">
            <v>1323</v>
          </cell>
          <cell r="B749" t="str">
            <v>RAMASAWMY</v>
          </cell>
          <cell r="C749" t="str">
            <v xml:space="preserve">Moorghen </v>
          </cell>
          <cell r="D749" t="str">
            <v>M</v>
          </cell>
          <cell r="E749">
            <v>27700</v>
          </cell>
          <cell r="F749" t="str">
            <v>Royal Road, Bel Etang</v>
          </cell>
          <cell r="G749">
            <v>54936864</v>
          </cell>
          <cell r="H749" t="str">
            <v>R0211751601450</v>
          </cell>
          <cell r="I749" t="str">
            <v>beletangpolice@gmail.com</v>
          </cell>
          <cell r="J749" t="str">
            <v>LE HOCHET AC</v>
          </cell>
          <cell r="K749" t="str">
            <v>PAMP</v>
          </cell>
          <cell r="L749" t="str">
            <v>ATH</v>
          </cell>
          <cell r="M749" t="str">
            <v>MASTERS</v>
          </cell>
          <cell r="N749">
            <v>600</v>
          </cell>
        </row>
        <row r="750">
          <cell r="A750">
            <v>3846</v>
          </cell>
          <cell r="B750" t="str">
            <v>DOUCE</v>
          </cell>
          <cell r="C750" t="str">
            <v>Naomie</v>
          </cell>
          <cell r="D750" t="str">
            <v>F</v>
          </cell>
          <cell r="E750">
            <v>39373</v>
          </cell>
          <cell r="F750" t="str">
            <v xml:space="preserve">Church Road Pte Aux Piment </v>
          </cell>
          <cell r="G750">
            <v>54295882</v>
          </cell>
          <cell r="H750">
            <v>0</v>
          </cell>
          <cell r="I750" t="str">
            <v xml:space="preserve">lehochetac@gmail.com </v>
          </cell>
          <cell r="J750" t="str">
            <v>LE HOCHET AC</v>
          </cell>
          <cell r="K750" t="str">
            <v>PAMP</v>
          </cell>
          <cell r="L750" t="str">
            <v>ATH</v>
          </cell>
          <cell r="M750" t="str">
            <v>U20</v>
          </cell>
          <cell r="N750">
            <v>300</v>
          </cell>
        </row>
        <row r="751">
          <cell r="A751">
            <v>4778</v>
          </cell>
          <cell r="B751" t="str">
            <v>SOBHY</v>
          </cell>
          <cell r="C751" t="str">
            <v>Ansh</v>
          </cell>
          <cell r="D751" t="str">
            <v>M</v>
          </cell>
          <cell r="E751">
            <v>39699</v>
          </cell>
          <cell r="F751" t="str">
            <v xml:space="preserve">E1 22 docker's village Baie du Tombeau </v>
          </cell>
          <cell r="G751">
            <v>57907792</v>
          </cell>
          <cell r="H751">
            <v>0</v>
          </cell>
          <cell r="I751" t="str">
            <v>anshsobhy25@gmail.com</v>
          </cell>
          <cell r="J751" t="str">
            <v>LE HOCHET AC</v>
          </cell>
          <cell r="K751" t="str">
            <v>PAMP</v>
          </cell>
          <cell r="L751" t="str">
            <v>ATH</v>
          </cell>
          <cell r="M751" t="str">
            <v>U20</v>
          </cell>
          <cell r="N751">
            <v>300</v>
          </cell>
        </row>
        <row r="752">
          <cell r="A752">
            <v>4779</v>
          </cell>
          <cell r="B752" t="str">
            <v>ARMEL</v>
          </cell>
          <cell r="C752" t="str">
            <v>Pascal</v>
          </cell>
          <cell r="D752" t="str">
            <v>M</v>
          </cell>
          <cell r="E752">
            <v>30223</v>
          </cell>
          <cell r="F752" t="str">
            <v xml:space="preserve">Riche Terre Terre Rouge </v>
          </cell>
          <cell r="G752">
            <v>59808276</v>
          </cell>
          <cell r="H752">
            <v>0</v>
          </cell>
          <cell r="I752" t="str">
            <v>pascal.workshop@gmail.com</v>
          </cell>
          <cell r="J752" t="str">
            <v>LE HOCHET AC</v>
          </cell>
          <cell r="K752" t="str">
            <v>PAMP</v>
          </cell>
          <cell r="L752" t="str">
            <v>ATH</v>
          </cell>
          <cell r="M752" t="str">
            <v>MASTERS</v>
          </cell>
          <cell r="N752">
            <v>600</v>
          </cell>
        </row>
        <row r="753">
          <cell r="A753">
            <v>4780</v>
          </cell>
          <cell r="B753" t="str">
            <v xml:space="preserve">ARMEL </v>
          </cell>
          <cell r="C753" t="str">
            <v>Téo</v>
          </cell>
          <cell r="D753" t="str">
            <v>M</v>
          </cell>
          <cell r="E753">
            <v>40273</v>
          </cell>
          <cell r="F753" t="str">
            <v xml:space="preserve">Riche Terre Terre Rouge </v>
          </cell>
          <cell r="G753">
            <v>59808276</v>
          </cell>
          <cell r="H753">
            <v>0</v>
          </cell>
          <cell r="I753" t="str">
            <v xml:space="preserve"> </v>
          </cell>
          <cell r="J753" t="str">
            <v>LE HOCHET AC</v>
          </cell>
          <cell r="K753" t="str">
            <v>PAMP</v>
          </cell>
          <cell r="L753" t="str">
            <v>ATH</v>
          </cell>
          <cell r="M753" t="str">
            <v>U18</v>
          </cell>
          <cell r="N753">
            <v>200</v>
          </cell>
        </row>
        <row r="754">
          <cell r="A754">
            <v>4781</v>
          </cell>
          <cell r="B754" t="str">
            <v xml:space="preserve">ARMEL </v>
          </cell>
          <cell r="C754" t="str">
            <v>A.J</v>
          </cell>
          <cell r="D754" t="str">
            <v>M</v>
          </cell>
          <cell r="E754">
            <v>42075</v>
          </cell>
          <cell r="F754" t="str">
            <v xml:space="preserve">Riche Terre Terre Rouge </v>
          </cell>
          <cell r="G754">
            <v>59808276</v>
          </cell>
          <cell r="H754">
            <v>0</v>
          </cell>
          <cell r="I754" t="str">
            <v xml:space="preserve"> </v>
          </cell>
          <cell r="J754" t="str">
            <v>LE HOCHET AC</v>
          </cell>
          <cell r="K754" t="str">
            <v>PAMP</v>
          </cell>
          <cell r="L754" t="str">
            <v>ATH</v>
          </cell>
          <cell r="M754" t="str">
            <v>U12</v>
          </cell>
          <cell r="N754">
            <v>100</v>
          </cell>
        </row>
        <row r="755">
          <cell r="A755">
            <v>4782</v>
          </cell>
          <cell r="B755" t="str">
            <v>DUPRÉ</v>
          </cell>
          <cell r="C755" t="str">
            <v>Daryl</v>
          </cell>
          <cell r="D755" t="str">
            <v>M</v>
          </cell>
          <cell r="E755">
            <v>38874</v>
          </cell>
          <cell r="F755" t="str">
            <v>2eme Impasse Dieu Donné R.Terre</v>
          </cell>
          <cell r="G755">
            <v>54791654</v>
          </cell>
          <cell r="H755">
            <v>0</v>
          </cell>
          <cell r="I755" t="str">
            <v>daryldupre16@gmail.com</v>
          </cell>
          <cell r="J755" t="str">
            <v>LE HOCHET AC</v>
          </cell>
          <cell r="K755" t="str">
            <v>PAMP</v>
          </cell>
          <cell r="L755" t="str">
            <v>ATH</v>
          </cell>
          <cell r="M755" t="str">
            <v>SENIOR</v>
          </cell>
          <cell r="N755">
            <v>400</v>
          </cell>
        </row>
        <row r="756">
          <cell r="A756">
            <v>4783</v>
          </cell>
          <cell r="B756" t="str">
            <v>PYANEEANDEE</v>
          </cell>
          <cell r="C756" t="str">
            <v>Jimrry</v>
          </cell>
          <cell r="D756" t="str">
            <v>M</v>
          </cell>
          <cell r="E756">
            <v>31371</v>
          </cell>
          <cell r="F756" t="str">
            <v>126 Pieton P.laval st Lecornu  ste croix</v>
          </cell>
          <cell r="G756">
            <v>52565730</v>
          </cell>
          <cell r="H756" t="str">
            <v>P2011854602378</v>
          </cell>
          <cell r="I756" t="str">
            <v>jyp@innodisgroup.com</v>
          </cell>
          <cell r="J756" t="str">
            <v>LE HOCHET AC</v>
          </cell>
          <cell r="K756" t="str">
            <v>PAMP</v>
          </cell>
          <cell r="L756" t="str">
            <v>ATH</v>
          </cell>
          <cell r="M756" t="str">
            <v>MASTERS</v>
          </cell>
          <cell r="N756">
            <v>600</v>
          </cell>
        </row>
        <row r="757">
          <cell r="A757">
            <v>4784</v>
          </cell>
          <cell r="B757" t="str">
            <v>PARSAD</v>
          </cell>
          <cell r="C757" t="str">
            <v>Marie Léa Tifanny</v>
          </cell>
          <cell r="D757" t="str">
            <v>F</v>
          </cell>
          <cell r="E757">
            <v>39428</v>
          </cell>
          <cell r="F757" t="str">
            <v xml:space="preserve">Royal Road St François Cap Malheureux </v>
          </cell>
          <cell r="G757">
            <v>54836112</v>
          </cell>
          <cell r="H757">
            <v>0</v>
          </cell>
          <cell r="I757" t="str">
            <v>parsadlea@gmail.com</v>
          </cell>
          <cell r="J757" t="str">
            <v>LE HOCHET AC</v>
          </cell>
          <cell r="K757" t="str">
            <v>PAMP</v>
          </cell>
          <cell r="L757" t="str">
            <v>ATH</v>
          </cell>
          <cell r="M757" t="str">
            <v>U20</v>
          </cell>
          <cell r="N757">
            <v>300</v>
          </cell>
        </row>
        <row r="758">
          <cell r="A758">
            <v>4785</v>
          </cell>
          <cell r="B758" t="str">
            <v>JULIETTE</v>
          </cell>
          <cell r="C758" t="str">
            <v>Jesse Vicenzo</v>
          </cell>
          <cell r="D758" t="str">
            <v>M</v>
          </cell>
          <cell r="E758">
            <v>33394</v>
          </cell>
          <cell r="F758" t="str">
            <v>32 Geranium Road  cité Ste Claire Goodlands</v>
          </cell>
          <cell r="G758">
            <v>0</v>
          </cell>
          <cell r="H758" t="str">
            <v>J0506914624118</v>
          </cell>
          <cell r="I758" t="str">
            <v xml:space="preserve"> </v>
          </cell>
          <cell r="J758" t="str">
            <v>LE HOCHET AC</v>
          </cell>
          <cell r="K758" t="str">
            <v>PAMP</v>
          </cell>
          <cell r="L758" t="str">
            <v>ATH</v>
          </cell>
          <cell r="M758" t="str">
            <v>MASTERS</v>
          </cell>
          <cell r="N758">
            <v>600</v>
          </cell>
        </row>
        <row r="759">
          <cell r="A759">
            <v>2180</v>
          </cell>
          <cell r="B759" t="str">
            <v>PARIAN</v>
          </cell>
          <cell r="C759" t="str">
            <v>Seeven</v>
          </cell>
          <cell r="D759" t="str">
            <v>M</v>
          </cell>
          <cell r="E759">
            <v>30387</v>
          </cell>
          <cell r="F759" t="str">
            <v>16F, Desboucher St., Roche Bois</v>
          </cell>
          <cell r="G759">
            <v>58486353</v>
          </cell>
          <cell r="H759" t="str">
            <v>P120383440084F</v>
          </cell>
          <cell r="I759" t="str">
            <v>myselfall_12@yahoo.com</v>
          </cell>
          <cell r="J759" t="str">
            <v>ROCHE-BOIS ÉCLAIR AC</v>
          </cell>
          <cell r="K759" t="str">
            <v>PAMP</v>
          </cell>
          <cell r="L759" t="str">
            <v>COA</v>
          </cell>
          <cell r="M759" t="str">
            <v>N/APP</v>
          </cell>
          <cell r="N759">
            <v>600</v>
          </cell>
        </row>
        <row r="760">
          <cell r="A760">
            <v>2179</v>
          </cell>
          <cell r="B760" t="str">
            <v>BARATRAM</v>
          </cell>
          <cell r="C760" t="str">
            <v>Vimalay</v>
          </cell>
          <cell r="D760" t="str">
            <v>F</v>
          </cell>
          <cell r="E760">
            <v>29090</v>
          </cell>
          <cell r="F760" t="str">
            <v>16F, Desboucher St., Roche Bois</v>
          </cell>
          <cell r="G760">
            <v>57812369</v>
          </cell>
          <cell r="H760" t="str">
            <v>M230877130828F</v>
          </cell>
          <cell r="I760" t="str">
            <v>vimalaybaratram@gmail.com</v>
          </cell>
          <cell r="J760" t="str">
            <v>ROCHE-BOIS ÉCLAIR AC</v>
          </cell>
          <cell r="K760" t="str">
            <v>PAMP</v>
          </cell>
          <cell r="L760" t="str">
            <v>COA</v>
          </cell>
          <cell r="M760" t="str">
            <v>N/APP</v>
          </cell>
          <cell r="N760">
            <v>600</v>
          </cell>
        </row>
        <row r="761">
          <cell r="A761">
            <v>4170</v>
          </cell>
          <cell r="B761" t="str">
            <v>BARATRAM</v>
          </cell>
          <cell r="C761" t="str">
            <v xml:space="preserve">Shayne David </v>
          </cell>
          <cell r="D761" t="str">
            <v>M</v>
          </cell>
          <cell r="E761">
            <v>34716</v>
          </cell>
          <cell r="F761" t="str">
            <v xml:space="preserve">16F, Desboucher Street , Roche Bois. </v>
          </cell>
          <cell r="G761">
            <v>59204478</v>
          </cell>
          <cell r="H761" t="str">
            <v>B170195380244E</v>
          </cell>
          <cell r="I761" t="str">
            <v>davidbaratram43@gmail.com</v>
          </cell>
          <cell r="J761" t="str">
            <v>ROCHE-BOIS ÉCLAIR AC</v>
          </cell>
          <cell r="K761" t="str">
            <v>PAMP</v>
          </cell>
          <cell r="L761" t="str">
            <v>coa</v>
          </cell>
          <cell r="M761" t="str">
            <v>N/APP</v>
          </cell>
          <cell r="N761">
            <v>600</v>
          </cell>
        </row>
        <row r="762">
          <cell r="A762">
            <v>2187</v>
          </cell>
          <cell r="B762" t="str">
            <v>LEOPOLD</v>
          </cell>
          <cell r="C762" t="str">
            <v>Ozalie</v>
          </cell>
          <cell r="D762" t="str">
            <v>F</v>
          </cell>
          <cell r="E762">
            <v>39296</v>
          </cell>
          <cell r="F762" t="str">
            <v>Village Dockers,  Baie Du Tombeau</v>
          </cell>
          <cell r="G762">
            <v>57439429</v>
          </cell>
          <cell r="H762">
            <v>0</v>
          </cell>
          <cell r="I762" t="str">
            <v>myselfall_12@yahoo.com</v>
          </cell>
          <cell r="J762" t="str">
            <v>ROCHE-BOIS ÉCLAIR AC</v>
          </cell>
          <cell r="K762" t="str">
            <v>PAMP</v>
          </cell>
          <cell r="L762" t="str">
            <v>ATH</v>
          </cell>
          <cell r="M762" t="str">
            <v>U20</v>
          </cell>
          <cell r="N762">
            <v>300</v>
          </cell>
        </row>
        <row r="763">
          <cell r="A763">
            <v>2154</v>
          </cell>
          <cell r="B763" t="str">
            <v>FLORE</v>
          </cell>
          <cell r="C763" t="str">
            <v>Feliciana</v>
          </cell>
          <cell r="D763" t="str">
            <v>F</v>
          </cell>
          <cell r="E763">
            <v>40564</v>
          </cell>
          <cell r="F763" t="str">
            <v>Dockers Village ,Baie Du Tombeau</v>
          </cell>
          <cell r="G763">
            <v>0</v>
          </cell>
          <cell r="H763">
            <v>0</v>
          </cell>
          <cell r="I763">
            <v>0</v>
          </cell>
          <cell r="J763" t="str">
            <v>ROCHE-BOIS ÉCLAIR AC</v>
          </cell>
          <cell r="K763" t="str">
            <v>PAMP</v>
          </cell>
          <cell r="L763" t="str">
            <v>ATH</v>
          </cell>
          <cell r="M763" t="str">
            <v>U16</v>
          </cell>
          <cell r="N763">
            <v>150</v>
          </cell>
        </row>
        <row r="764">
          <cell r="A764">
            <v>3178</v>
          </cell>
          <cell r="B764" t="str">
            <v xml:space="preserve">EMILIEN </v>
          </cell>
          <cell r="C764" t="str">
            <v xml:space="preserve">Angelo Dane </v>
          </cell>
          <cell r="D764" t="str">
            <v>M</v>
          </cell>
          <cell r="E764">
            <v>39337</v>
          </cell>
          <cell r="F764" t="str">
            <v xml:space="preserve">55 Rue Tourterelles ,Baie Du Tombeau </v>
          </cell>
          <cell r="G764">
            <v>59713378</v>
          </cell>
          <cell r="H764">
            <v>0</v>
          </cell>
          <cell r="I764" t="str">
            <v>myselfall_12@yahoo.com</v>
          </cell>
          <cell r="J764" t="str">
            <v>ROCHE-BOIS ÉCLAIR AC</v>
          </cell>
          <cell r="K764" t="str">
            <v>PAMP</v>
          </cell>
          <cell r="L764" t="str">
            <v>ATH</v>
          </cell>
          <cell r="M764" t="str">
            <v>U20</v>
          </cell>
          <cell r="N764">
            <v>300</v>
          </cell>
        </row>
        <row r="765">
          <cell r="A765">
            <v>2551</v>
          </cell>
          <cell r="B765" t="str">
            <v>BEGUE</v>
          </cell>
          <cell r="C765" t="str">
            <v>Payton</v>
          </cell>
          <cell r="D765" t="str">
            <v>F</v>
          </cell>
          <cell r="E765">
            <v>41367</v>
          </cell>
          <cell r="F765" t="str">
            <v>17, Dockers ,Village ,Bake Du Tombeau</v>
          </cell>
          <cell r="G765">
            <v>57224466</v>
          </cell>
          <cell r="H765">
            <v>0</v>
          </cell>
          <cell r="I765">
            <v>0</v>
          </cell>
          <cell r="J765" t="str">
            <v>ROCHE-BOIS ÉCLAIR AC</v>
          </cell>
          <cell r="K765" t="str">
            <v>PAMP</v>
          </cell>
          <cell r="L765" t="str">
            <v>ATH</v>
          </cell>
          <cell r="M765" t="str">
            <v>U14</v>
          </cell>
          <cell r="N765">
            <v>150</v>
          </cell>
        </row>
        <row r="766">
          <cell r="A766">
            <v>3404</v>
          </cell>
          <cell r="B766" t="str">
            <v xml:space="preserve">ALCINDOR </v>
          </cell>
          <cell r="C766" t="str">
            <v>Leeah</v>
          </cell>
          <cell r="D766" t="str">
            <v>F</v>
          </cell>
          <cell r="E766">
            <v>41924</v>
          </cell>
          <cell r="F766" t="str">
            <v>7 Rue Des Condes School Lane , Baie Du Tombeau</v>
          </cell>
          <cell r="G766">
            <v>58141062</v>
          </cell>
          <cell r="H766">
            <v>0</v>
          </cell>
          <cell r="I766" t="str">
            <v>myselfall_12@yahoo.com</v>
          </cell>
          <cell r="J766" t="str">
            <v>ROCHE-BOIS ÉCLAIR AC</v>
          </cell>
          <cell r="K766" t="str">
            <v>PAMP</v>
          </cell>
          <cell r="L766" t="str">
            <v>ATH</v>
          </cell>
          <cell r="M766" t="str">
            <v>U14</v>
          </cell>
          <cell r="N766">
            <v>150</v>
          </cell>
        </row>
        <row r="767">
          <cell r="A767">
            <v>4451</v>
          </cell>
          <cell r="B767" t="str">
            <v>MILAZAR</v>
          </cell>
          <cell r="C767" t="str">
            <v xml:space="preserve">Jean Mateo </v>
          </cell>
          <cell r="D767" t="str">
            <v>M</v>
          </cell>
          <cell r="E767" t="str">
            <v>27/03/2013</v>
          </cell>
          <cell r="F767" t="str">
            <v xml:space="preserve">Dockers Village , Baie Du Tombeau </v>
          </cell>
          <cell r="G767">
            <v>58453340</v>
          </cell>
          <cell r="H767">
            <v>0</v>
          </cell>
          <cell r="I767" t="str">
            <v>myselfall_12@yahoo.com</v>
          </cell>
          <cell r="J767" t="str">
            <v>ROCHE-BOIS ÉCLAIR AC</v>
          </cell>
          <cell r="K767" t="str">
            <v>PAMP</v>
          </cell>
          <cell r="L767" t="str">
            <v>ATH</v>
          </cell>
          <cell r="M767" t="str">
            <v>U14</v>
          </cell>
          <cell r="N767">
            <v>150</v>
          </cell>
        </row>
        <row r="768">
          <cell r="A768">
            <v>2153</v>
          </cell>
          <cell r="B768" t="str">
            <v>FLORE</v>
          </cell>
          <cell r="C768" t="str">
            <v>Fianna</v>
          </cell>
          <cell r="D768" t="str">
            <v>F</v>
          </cell>
          <cell r="E768">
            <v>41177</v>
          </cell>
          <cell r="F768" t="str">
            <v>Dockers Village ,Baie Du Tombeau</v>
          </cell>
          <cell r="G768">
            <v>0</v>
          </cell>
          <cell r="H768">
            <v>0</v>
          </cell>
          <cell r="I768">
            <v>0</v>
          </cell>
          <cell r="J768" t="str">
            <v>ROCHE-BOIS ÉCLAIR AC</v>
          </cell>
          <cell r="K768" t="str">
            <v>PAMP</v>
          </cell>
          <cell r="L768" t="str">
            <v>ATH</v>
          </cell>
          <cell r="M768" t="str">
            <v>U16</v>
          </cell>
          <cell r="N768">
            <v>150</v>
          </cell>
        </row>
        <row r="769">
          <cell r="A769">
            <v>2553</v>
          </cell>
          <cell r="B769" t="str">
            <v>OHIS</v>
          </cell>
          <cell r="C769" t="str">
            <v>Noa</v>
          </cell>
          <cell r="D769" t="str">
            <v>F</v>
          </cell>
          <cell r="E769">
            <v>40547</v>
          </cell>
          <cell r="F769" t="str">
            <v xml:space="preserve">Baie Du Tombeau </v>
          </cell>
          <cell r="G769">
            <v>58124362</v>
          </cell>
          <cell r="H769">
            <v>0</v>
          </cell>
          <cell r="I769">
            <v>0</v>
          </cell>
          <cell r="J769" t="str">
            <v>ROCHE-BOIS ÉCLAIR AC</v>
          </cell>
          <cell r="K769" t="str">
            <v>PAMP</v>
          </cell>
          <cell r="L769" t="str">
            <v>ATH</v>
          </cell>
          <cell r="M769" t="str">
            <v>U16</v>
          </cell>
          <cell r="N769">
            <v>150</v>
          </cell>
        </row>
        <row r="770">
          <cell r="A770">
            <v>2991</v>
          </cell>
          <cell r="B770" t="str">
            <v>LAURENT</v>
          </cell>
          <cell r="C770" t="str">
            <v>Jamelia</v>
          </cell>
          <cell r="D770" t="str">
            <v>F</v>
          </cell>
          <cell r="E770" t="str">
            <v>15/01/2009</v>
          </cell>
          <cell r="F770" t="str">
            <v>Eb,20, Dockers Village , Tombeau Baie</v>
          </cell>
          <cell r="G770">
            <v>0</v>
          </cell>
          <cell r="H770">
            <v>0</v>
          </cell>
          <cell r="I770" t="str">
            <v>myselfallall_12@yahoo.com</v>
          </cell>
          <cell r="J770" t="str">
            <v>ROCHE-BOIS ÉCLAIR AC</v>
          </cell>
          <cell r="K770" t="str">
            <v>PAMP</v>
          </cell>
          <cell r="L770" t="str">
            <v>ATH</v>
          </cell>
          <cell r="M770" t="str">
            <v>U18</v>
          </cell>
          <cell r="N770">
            <v>200</v>
          </cell>
        </row>
        <row r="771">
          <cell r="A771">
            <v>2992</v>
          </cell>
          <cell r="B771" t="str">
            <v>LAURENT</v>
          </cell>
          <cell r="C771" t="str">
            <v>Janaïs</v>
          </cell>
          <cell r="D771" t="str">
            <v>F</v>
          </cell>
          <cell r="E771">
            <v>40824</v>
          </cell>
          <cell r="F771" t="str">
            <v>Eb,20,Dockers Village ,Tombeau Baie</v>
          </cell>
          <cell r="G771">
            <v>0</v>
          </cell>
          <cell r="H771">
            <v>0</v>
          </cell>
          <cell r="I771" t="str">
            <v>myselfallall_12@yahoo.com</v>
          </cell>
          <cell r="J771" t="str">
            <v>ROCHE-BOIS ÉCLAIR AC</v>
          </cell>
          <cell r="K771" t="str">
            <v>PAMP</v>
          </cell>
          <cell r="L771" t="str">
            <v>ATH</v>
          </cell>
          <cell r="M771" t="str">
            <v>U16</v>
          </cell>
          <cell r="N771">
            <v>150</v>
          </cell>
        </row>
        <row r="772">
          <cell r="A772">
            <v>3405</v>
          </cell>
          <cell r="B772" t="str">
            <v xml:space="preserve">ALCINDOR </v>
          </cell>
          <cell r="C772" t="str">
            <v>Alyona</v>
          </cell>
          <cell r="D772" t="str">
            <v>F</v>
          </cell>
          <cell r="E772">
            <v>39612</v>
          </cell>
          <cell r="F772" t="str">
            <v>7 Rue Des Condes School Lane , Baie Du Tombeau</v>
          </cell>
          <cell r="G772">
            <v>58141062</v>
          </cell>
          <cell r="H772">
            <v>0</v>
          </cell>
          <cell r="I772" t="str">
            <v>myselfall_12@yahoo.com</v>
          </cell>
          <cell r="J772" t="str">
            <v>ROCHE-BOIS ÉCLAIR AC</v>
          </cell>
          <cell r="K772" t="str">
            <v>PAMP</v>
          </cell>
          <cell r="L772" t="str">
            <v>ATH</v>
          </cell>
          <cell r="M772" t="str">
            <v>U20</v>
          </cell>
          <cell r="N772">
            <v>300</v>
          </cell>
        </row>
        <row r="773">
          <cell r="A773">
            <v>1036</v>
          </cell>
          <cell r="B773" t="str">
            <v>JOSON</v>
          </cell>
          <cell r="C773" t="str">
            <v>Shekinaa</v>
          </cell>
          <cell r="D773" t="str">
            <v>F</v>
          </cell>
          <cell r="E773">
            <v>39622</v>
          </cell>
          <cell r="F773" t="str">
            <v>Cité Illois B.Du Tombeau</v>
          </cell>
          <cell r="G773">
            <v>55139668</v>
          </cell>
          <cell r="H773">
            <v>0</v>
          </cell>
          <cell r="I773" t="str">
            <v xml:space="preserve">lehochetac@gmail.com </v>
          </cell>
          <cell r="J773" t="str">
            <v>ROCHE-BOIS ÉCLAIR AC</v>
          </cell>
          <cell r="K773" t="str">
            <v>PAMP</v>
          </cell>
          <cell r="L773" t="str">
            <v>ATH</v>
          </cell>
          <cell r="M773" t="str">
            <v>U20</v>
          </cell>
          <cell r="N773">
            <v>300</v>
          </cell>
        </row>
        <row r="774">
          <cell r="A774">
            <v>1651</v>
          </cell>
          <cell r="B774" t="str">
            <v>RENE</v>
          </cell>
          <cell r="C774" t="str">
            <v>Maxim</v>
          </cell>
          <cell r="D774" t="str">
            <v>M</v>
          </cell>
          <cell r="E774">
            <v>40151</v>
          </cell>
          <cell r="F774" t="str">
            <v>Avenue Louvet, Quatre Bornes</v>
          </cell>
          <cell r="G774">
            <v>57277776</v>
          </cell>
          <cell r="H774">
            <v>0</v>
          </cell>
          <cell r="I774" t="str">
            <v>clive.rene@gmail.com</v>
          </cell>
          <cell r="J774" t="str">
            <v>Q-BORNES PAVILLON AC</v>
          </cell>
          <cell r="K774" t="str">
            <v>QB</v>
          </cell>
          <cell r="L774" t="str">
            <v>ATH</v>
          </cell>
          <cell r="M774" t="str">
            <v>U18</v>
          </cell>
          <cell r="N774">
            <v>200</v>
          </cell>
        </row>
        <row r="775">
          <cell r="A775">
            <v>2856</v>
          </cell>
          <cell r="B775" t="str">
            <v>YAN PING YUEN</v>
          </cell>
          <cell r="C775" t="str">
            <v>Rueben</v>
          </cell>
          <cell r="D775" t="str">
            <v>M</v>
          </cell>
          <cell r="E775">
            <v>38637</v>
          </cell>
          <cell r="F775" t="str">
            <v>23 Mahadeo Biltoo, Beau Bassin</v>
          </cell>
          <cell r="G775">
            <v>58158137</v>
          </cell>
          <cell r="H775">
            <v>0</v>
          </cell>
          <cell r="I775" t="str">
            <v>ruebenyan01@gmail.com</v>
          </cell>
          <cell r="J775" t="str">
            <v>Q-BORNES PAVILLON AC</v>
          </cell>
          <cell r="K775" t="str">
            <v>QB</v>
          </cell>
          <cell r="L775" t="str">
            <v>ATH</v>
          </cell>
          <cell r="M775" t="str">
            <v>SENIOR</v>
          </cell>
          <cell r="N775">
            <v>400</v>
          </cell>
        </row>
        <row r="776">
          <cell r="A776">
            <v>3548</v>
          </cell>
          <cell r="B776" t="str">
            <v>DOMEE</v>
          </cell>
          <cell r="C776" t="str">
            <v>Anastasia Sophia Harra</v>
          </cell>
          <cell r="D776" t="str">
            <v>F</v>
          </cell>
          <cell r="E776">
            <v>39815</v>
          </cell>
          <cell r="F776" t="str">
            <v>School Lane, Dagotiere</v>
          </cell>
          <cell r="G776">
            <v>54575776</v>
          </cell>
          <cell r="H776">
            <v>0</v>
          </cell>
          <cell r="I776" t="str">
            <v>zeendomee1678@hotmail.com</v>
          </cell>
          <cell r="J776" t="str">
            <v>Q-BORNES PAVILLON AC</v>
          </cell>
          <cell r="K776" t="str">
            <v>QB</v>
          </cell>
          <cell r="L776" t="str">
            <v>ATH</v>
          </cell>
          <cell r="M776" t="str">
            <v>U18</v>
          </cell>
          <cell r="N776">
            <v>200</v>
          </cell>
        </row>
        <row r="777">
          <cell r="A777">
            <v>2703</v>
          </cell>
          <cell r="B777" t="str">
            <v>ANG-HO</v>
          </cell>
          <cell r="C777" t="str">
            <v>Bryan Niclass</v>
          </cell>
          <cell r="D777" t="str">
            <v>M</v>
          </cell>
          <cell r="E777">
            <v>38526</v>
          </cell>
          <cell r="F777" t="str">
            <v>Avenues Ste Marie Madeleine, Pointe Aux Sables</v>
          </cell>
          <cell r="G777">
            <v>0</v>
          </cell>
          <cell r="H777">
            <v>0</v>
          </cell>
          <cell r="I777">
            <v>0</v>
          </cell>
          <cell r="J777" t="str">
            <v>Q-BORNES PAVILLON AC</v>
          </cell>
          <cell r="K777" t="str">
            <v>QB</v>
          </cell>
          <cell r="L777" t="str">
            <v>ATH</v>
          </cell>
          <cell r="M777" t="str">
            <v>SENIOR</v>
          </cell>
          <cell r="N777">
            <v>400</v>
          </cell>
        </row>
        <row r="778">
          <cell r="A778">
            <v>1636</v>
          </cell>
          <cell r="B778" t="str">
            <v>KANHYE</v>
          </cell>
          <cell r="C778" t="str">
            <v>Cedrick</v>
          </cell>
          <cell r="D778" t="str">
            <v>M</v>
          </cell>
          <cell r="E778">
            <v>40350</v>
          </cell>
          <cell r="F778" t="str">
            <v>B24, Ave. Du Travail, Q. Bornes</v>
          </cell>
          <cell r="G778">
            <v>57224904</v>
          </cell>
          <cell r="H778">
            <v>0</v>
          </cell>
          <cell r="I778" t="str">
            <v>kanhyecedrick@gmail.com</v>
          </cell>
          <cell r="J778" t="str">
            <v>Q-BORNES PAVILLON AC</v>
          </cell>
          <cell r="K778" t="str">
            <v>QB</v>
          </cell>
          <cell r="L778" t="str">
            <v>ATH</v>
          </cell>
          <cell r="M778" t="str">
            <v>U18</v>
          </cell>
          <cell r="N778">
            <v>200</v>
          </cell>
        </row>
        <row r="779">
          <cell r="A779">
            <v>4388</v>
          </cell>
          <cell r="B779" t="str">
            <v>BATOUR</v>
          </cell>
          <cell r="C779" t="str">
            <v>Jean Eric Miguel</v>
          </cell>
          <cell r="D779" t="str">
            <v>M</v>
          </cell>
          <cell r="E779">
            <v>37432</v>
          </cell>
          <cell r="F779" t="str">
            <v>Jeewoonaran Lane, Palma, Quatre Bornes</v>
          </cell>
          <cell r="G779">
            <v>58073150</v>
          </cell>
          <cell r="H779">
            <v>0</v>
          </cell>
          <cell r="I779">
            <v>0</v>
          </cell>
          <cell r="J779" t="str">
            <v>Q-BORNES PAVILLON AC</v>
          </cell>
          <cell r="K779" t="str">
            <v>QB</v>
          </cell>
          <cell r="L779" t="str">
            <v>ATH</v>
          </cell>
          <cell r="M779" t="str">
            <v>SENIOR</v>
          </cell>
          <cell r="N779">
            <v>400</v>
          </cell>
        </row>
        <row r="780">
          <cell r="A780">
            <v>2826</v>
          </cell>
          <cell r="B780" t="str">
            <v>CATEAU</v>
          </cell>
          <cell r="C780" t="str">
            <v>Jeffrey</v>
          </cell>
          <cell r="D780" t="str">
            <v>M</v>
          </cell>
          <cell r="E780">
            <v>40306</v>
          </cell>
          <cell r="F780" t="str">
            <v>Vullemin, Quartier Militaire</v>
          </cell>
          <cell r="G780">
            <v>59276520</v>
          </cell>
          <cell r="H780">
            <v>0</v>
          </cell>
          <cell r="I780">
            <v>0</v>
          </cell>
          <cell r="J780" t="str">
            <v>Q-BORNES PAVILLON AC</v>
          </cell>
          <cell r="K780" t="str">
            <v>QB</v>
          </cell>
          <cell r="L780" t="str">
            <v>ATH</v>
          </cell>
          <cell r="M780" t="str">
            <v>U18</v>
          </cell>
          <cell r="N780">
            <v>200</v>
          </cell>
        </row>
        <row r="781">
          <cell r="A781">
            <v>4019</v>
          </cell>
          <cell r="B781" t="str">
            <v>DESVAUX</v>
          </cell>
          <cell r="C781" t="str">
            <v>Lucas Shawn Cristiano</v>
          </cell>
          <cell r="D781" t="str">
            <v>M</v>
          </cell>
          <cell r="E781">
            <v>40600</v>
          </cell>
          <cell r="F781" t="str">
            <v>16 Heliconia Lane, Telfair, Moka</v>
          </cell>
          <cell r="G781">
            <v>54545846</v>
          </cell>
          <cell r="H781">
            <v>0</v>
          </cell>
          <cell r="I781" t="str">
            <v>macychou20@gmail,com</v>
          </cell>
          <cell r="J781" t="str">
            <v>Q-BORNES PAVILLON AC</v>
          </cell>
          <cell r="K781" t="str">
            <v>QB</v>
          </cell>
          <cell r="L781" t="str">
            <v>ATH</v>
          </cell>
          <cell r="M781" t="str">
            <v>U16</v>
          </cell>
          <cell r="N781">
            <v>150</v>
          </cell>
        </row>
        <row r="782">
          <cell r="A782">
            <v>4020</v>
          </cell>
          <cell r="B782" t="str">
            <v>PARSOORAMEN</v>
          </cell>
          <cell r="C782" t="str">
            <v>Oria</v>
          </cell>
          <cell r="D782" t="str">
            <v>F</v>
          </cell>
          <cell r="E782">
            <v>41104</v>
          </cell>
          <cell r="F782" t="str">
            <v>28 Avenue Des Manguiers, Quare Bornes</v>
          </cell>
          <cell r="G782">
            <v>57989478</v>
          </cell>
          <cell r="H782">
            <v>0</v>
          </cell>
          <cell r="I782" t="str">
            <v>oliparsoo@hotmail.com</v>
          </cell>
          <cell r="J782" t="str">
            <v>Q-BORNES PAVILLON AC</v>
          </cell>
          <cell r="K782" t="str">
            <v>QB</v>
          </cell>
          <cell r="L782" t="str">
            <v>ATH</v>
          </cell>
          <cell r="M782" t="str">
            <v>U16</v>
          </cell>
          <cell r="N782">
            <v>150</v>
          </cell>
        </row>
        <row r="783">
          <cell r="A783">
            <v>3463</v>
          </cell>
          <cell r="B783" t="str">
            <v>QUESSY</v>
          </cell>
          <cell r="C783" t="str">
            <v>Marion Marie Eve</v>
          </cell>
          <cell r="D783" t="str">
            <v>F</v>
          </cell>
          <cell r="E783">
            <v>40648</v>
          </cell>
          <cell r="F783" t="str">
            <v>70 Bosquet Street Morc. Rey Pte Aux Sables</v>
          </cell>
          <cell r="G783">
            <v>52590522</v>
          </cell>
          <cell r="H783">
            <v>0</v>
          </cell>
          <cell r="I783" t="str">
            <v>marionquessy1504@gmail.com</v>
          </cell>
          <cell r="J783" t="str">
            <v>Q-BORNES PAVILLON AC</v>
          </cell>
          <cell r="K783" t="str">
            <v>QB</v>
          </cell>
          <cell r="L783" t="str">
            <v>ATH</v>
          </cell>
          <cell r="M783" t="str">
            <v>U16</v>
          </cell>
          <cell r="N783">
            <v>150</v>
          </cell>
        </row>
        <row r="784">
          <cell r="A784">
            <v>4786</v>
          </cell>
          <cell r="B784" t="str">
            <v>BRUNEAU</v>
          </cell>
          <cell r="C784" t="str">
            <v>Remi</v>
          </cell>
          <cell r="D784" t="str">
            <v>M</v>
          </cell>
          <cell r="E784">
            <v>40129</v>
          </cell>
          <cell r="F784" t="str">
            <v>30 morcellement les vuew d'albion, Albion</v>
          </cell>
          <cell r="G784">
            <v>57554698</v>
          </cell>
          <cell r="H784">
            <v>0</v>
          </cell>
          <cell r="I784" t="str">
            <v>remibruneau3@gmail.com</v>
          </cell>
          <cell r="J784" t="str">
            <v>Q-BORNES PAVILLON AC</v>
          </cell>
          <cell r="K784" t="str">
            <v>QB</v>
          </cell>
          <cell r="L784" t="str">
            <v>ATH</v>
          </cell>
          <cell r="M784" t="str">
            <v>U18</v>
          </cell>
          <cell r="N784">
            <v>200</v>
          </cell>
        </row>
        <row r="785">
          <cell r="A785">
            <v>4787</v>
          </cell>
          <cell r="B785" t="str">
            <v>LAJEUNESSE</v>
          </cell>
          <cell r="C785" t="str">
            <v>Wayne Samuel</v>
          </cell>
          <cell r="D785" t="str">
            <v>M</v>
          </cell>
          <cell r="E785">
            <v>39967</v>
          </cell>
          <cell r="F785" t="str">
            <v>Ave Datiers Morc Belle Vue, Albion</v>
          </cell>
          <cell r="G785">
            <v>58608599</v>
          </cell>
          <cell r="H785">
            <v>0</v>
          </cell>
          <cell r="I785" t="str">
            <v>lajeunessewaynesamuel@gmai.com</v>
          </cell>
          <cell r="J785" t="str">
            <v>Q-BORNES PAVILLON AC</v>
          </cell>
          <cell r="K785" t="str">
            <v>QB</v>
          </cell>
          <cell r="L785" t="str">
            <v>ATH</v>
          </cell>
          <cell r="M785" t="str">
            <v>U18</v>
          </cell>
          <cell r="N785">
            <v>200</v>
          </cell>
        </row>
        <row r="786">
          <cell r="A786">
            <v>4788</v>
          </cell>
          <cell r="B786" t="str">
            <v>LOLJOWAHEER</v>
          </cell>
          <cell r="C786" t="str">
            <v>Shanav</v>
          </cell>
          <cell r="D786" t="str">
            <v>M</v>
          </cell>
          <cell r="E786">
            <v>40251</v>
          </cell>
          <cell r="F786" t="str">
            <v>48 Avenue Belle Rose, Quatre Bornes</v>
          </cell>
          <cell r="G786">
            <v>59074258</v>
          </cell>
          <cell r="H786">
            <v>0</v>
          </cell>
          <cell r="I786" t="str">
            <v>manisha1416@yahoo.com</v>
          </cell>
          <cell r="J786" t="str">
            <v>Q-BORNES PAVILLON AC</v>
          </cell>
          <cell r="K786" t="str">
            <v>QB</v>
          </cell>
          <cell r="L786" t="str">
            <v>ATH</v>
          </cell>
          <cell r="M786" t="str">
            <v>U18</v>
          </cell>
          <cell r="N786">
            <v>200</v>
          </cell>
        </row>
        <row r="787">
          <cell r="A787">
            <v>4789</v>
          </cell>
          <cell r="B787" t="str">
            <v>JEAN</v>
          </cell>
          <cell r="C787" t="str">
            <v>Alyssa Maeva</v>
          </cell>
          <cell r="D787" t="str">
            <v>F</v>
          </cell>
          <cell r="E787">
            <v>41041</v>
          </cell>
          <cell r="F787" t="str">
            <v>Lot 299 Avenue des Espadons, Morcellement de Chazal, Albion</v>
          </cell>
          <cell r="G787">
            <v>54598388</v>
          </cell>
          <cell r="H787">
            <v>0</v>
          </cell>
          <cell r="I787" t="str">
            <v>cyn.pasnin171192@gmail.com</v>
          </cell>
          <cell r="J787" t="str">
            <v>Q-BORNES PAVILLON AC</v>
          </cell>
          <cell r="K787" t="str">
            <v>QB</v>
          </cell>
          <cell r="L787" t="str">
            <v>ATH</v>
          </cell>
          <cell r="M787" t="str">
            <v>U16</v>
          </cell>
          <cell r="N787">
            <v>150</v>
          </cell>
        </row>
        <row r="788">
          <cell r="A788">
            <v>4790</v>
          </cell>
          <cell r="B788" t="str">
            <v>FRANCOIS</v>
          </cell>
          <cell r="C788" t="str">
            <v>Marie Laurel Elliana</v>
          </cell>
          <cell r="D788" t="str">
            <v>F</v>
          </cell>
          <cell r="E788">
            <v>40673</v>
          </cell>
          <cell r="F788" t="str">
            <v>No.293 Morcellement Belle Terre, Highlands</v>
          </cell>
          <cell r="G788">
            <v>57026047</v>
          </cell>
          <cell r="H788">
            <v>0</v>
          </cell>
          <cell r="I788" t="str">
            <v>urfavgurl450@gmail.com</v>
          </cell>
          <cell r="J788" t="str">
            <v>Q-BORNES PAVILLON AC</v>
          </cell>
          <cell r="K788" t="str">
            <v>QB</v>
          </cell>
          <cell r="L788" t="str">
            <v>ATH</v>
          </cell>
          <cell r="M788" t="str">
            <v>U16</v>
          </cell>
          <cell r="N788">
            <v>150</v>
          </cell>
        </row>
        <row r="789">
          <cell r="A789">
            <v>4791</v>
          </cell>
          <cell r="B789" t="str">
            <v>MUSRUCK</v>
          </cell>
          <cell r="C789" t="str">
            <v>Keara</v>
          </cell>
          <cell r="D789" t="str">
            <v>F</v>
          </cell>
          <cell r="E789">
            <v>41708</v>
          </cell>
          <cell r="F789" t="str">
            <v>Solferino no.5 Vacoas</v>
          </cell>
          <cell r="G789">
            <v>55018912</v>
          </cell>
          <cell r="H789">
            <v>0</v>
          </cell>
          <cell r="I789" t="str">
            <v>musruck11@gmail.com</v>
          </cell>
          <cell r="J789" t="str">
            <v>Q-BORNES PAVILLON AC</v>
          </cell>
          <cell r="K789" t="str">
            <v>QB</v>
          </cell>
          <cell r="L789" t="str">
            <v>ATH</v>
          </cell>
          <cell r="M789" t="str">
            <v>U14</v>
          </cell>
          <cell r="N789">
            <v>150</v>
          </cell>
        </row>
        <row r="790">
          <cell r="A790">
            <v>4792</v>
          </cell>
          <cell r="B790" t="str">
            <v>BUDUREEA</v>
          </cell>
          <cell r="C790" t="str">
            <v>Zahraa</v>
          </cell>
          <cell r="D790" t="str">
            <v>F</v>
          </cell>
          <cell r="E790">
            <v>39632</v>
          </cell>
          <cell r="F790" t="str">
            <v>Bois d'oiseaux Lane, Plaine Magnien</v>
          </cell>
          <cell r="G790">
            <v>57562785</v>
          </cell>
          <cell r="H790">
            <v>0</v>
          </cell>
          <cell r="I790" t="str">
            <v>zahraabudureea030708@gmail.com</v>
          </cell>
          <cell r="J790" t="str">
            <v>Q-BORNES PAVILLON AC</v>
          </cell>
          <cell r="K790" t="str">
            <v>QB</v>
          </cell>
          <cell r="L790" t="str">
            <v>ATH</v>
          </cell>
          <cell r="M790" t="str">
            <v>U20</v>
          </cell>
          <cell r="N790">
            <v>300</v>
          </cell>
        </row>
        <row r="791">
          <cell r="A791">
            <v>4793</v>
          </cell>
          <cell r="B791" t="str">
            <v>KOYLASH</v>
          </cell>
          <cell r="C791" t="str">
            <v>Kavish</v>
          </cell>
          <cell r="D791" t="str">
            <v>M</v>
          </cell>
          <cell r="E791">
            <v>39418</v>
          </cell>
          <cell r="F791" t="str">
            <v>Mare Tabac</v>
          </cell>
          <cell r="G791">
            <v>59632697</v>
          </cell>
          <cell r="H791">
            <v>0</v>
          </cell>
          <cell r="I791" t="str">
            <v>lkoylashkavish690@gmail.com</v>
          </cell>
          <cell r="J791" t="str">
            <v>Q-BORNES PAVILLON AC</v>
          </cell>
          <cell r="K791" t="str">
            <v>QB</v>
          </cell>
          <cell r="L791" t="str">
            <v>ATH</v>
          </cell>
          <cell r="M791" t="str">
            <v>U20</v>
          </cell>
          <cell r="N791">
            <v>300</v>
          </cell>
        </row>
        <row r="792">
          <cell r="A792">
            <v>1496</v>
          </cell>
          <cell r="B792" t="str">
            <v>BERRY</v>
          </cell>
          <cell r="C792" t="str">
            <v xml:space="preserve">Gaetan </v>
          </cell>
          <cell r="D792" t="str">
            <v>M</v>
          </cell>
          <cell r="E792">
            <v>18803</v>
          </cell>
          <cell r="F792" t="str">
            <v>La Caverne No 1, Vacoas</v>
          </cell>
          <cell r="G792">
            <v>58220116</v>
          </cell>
          <cell r="H792" t="str">
            <v>B2406512006708</v>
          </cell>
          <cell r="I792" t="str">
            <v>berrygeatan24@gmail.com</v>
          </cell>
          <cell r="J792" t="str">
            <v>LA CAVERNE AC</v>
          </cell>
          <cell r="K792" t="str">
            <v>VCPH</v>
          </cell>
          <cell r="L792" t="str">
            <v>COA</v>
          </cell>
          <cell r="M792" t="str">
            <v>N/APP</v>
          </cell>
          <cell r="N792">
            <v>600</v>
          </cell>
        </row>
        <row r="793">
          <cell r="A793">
            <v>1503</v>
          </cell>
          <cell r="B793" t="str">
            <v>EROOLEN</v>
          </cell>
          <cell r="C793" t="str">
            <v>Krishna V</v>
          </cell>
          <cell r="D793" t="str">
            <v>M</v>
          </cell>
          <cell r="E793">
            <v>38783</v>
          </cell>
          <cell r="F793" t="str">
            <v>15 Dayal Lane Carreau Laliane,Vacoas</v>
          </cell>
          <cell r="G793">
            <v>54913821</v>
          </cell>
          <cell r="H793" t="str">
            <v>E0703060040830</v>
          </cell>
          <cell r="I793" t="str">
            <v>berrygeatan24@gmail.com</v>
          </cell>
          <cell r="J793" t="str">
            <v>LA CAVERNE AC</v>
          </cell>
          <cell r="K793" t="str">
            <v>VCPH</v>
          </cell>
          <cell r="L793" t="str">
            <v>ATH</v>
          </cell>
          <cell r="M793" t="str">
            <v>SENIOR</v>
          </cell>
          <cell r="N793">
            <v>400</v>
          </cell>
        </row>
        <row r="794">
          <cell r="A794">
            <v>4029</v>
          </cell>
          <cell r="B794" t="str">
            <v xml:space="preserve">YAGABARUM </v>
          </cell>
          <cell r="C794" t="str">
            <v>M.A.Caroline</v>
          </cell>
          <cell r="D794" t="str">
            <v>F</v>
          </cell>
          <cell r="E794">
            <v>31389</v>
          </cell>
          <cell r="F794" t="str">
            <v>Royal Rd  Lacaverne  Vacoas</v>
          </cell>
          <cell r="G794">
            <v>59330738</v>
          </cell>
          <cell r="H794" t="str">
            <v>F0812853001925</v>
          </cell>
          <cell r="I794" t="str">
            <v>karolyne_y@hotmail.com</v>
          </cell>
          <cell r="J794" t="str">
            <v>LA CAVERNE AC</v>
          </cell>
          <cell r="K794" t="str">
            <v>VCPH</v>
          </cell>
          <cell r="L794" t="str">
            <v>RAD</v>
          </cell>
          <cell r="M794" t="str">
            <v>N/APP</v>
          </cell>
          <cell r="N794">
            <v>600</v>
          </cell>
        </row>
        <row r="795">
          <cell r="A795">
            <v>3352</v>
          </cell>
          <cell r="B795" t="str">
            <v xml:space="preserve">YAGABARUM </v>
          </cell>
          <cell r="C795" t="str">
            <v xml:space="preserve">Christopher </v>
          </cell>
          <cell r="D795" t="str">
            <v>M</v>
          </cell>
          <cell r="E795">
            <v>31205</v>
          </cell>
          <cell r="F795" t="str">
            <v xml:space="preserve">Lacaverne No1 Vacoas </v>
          </cell>
          <cell r="G795" t="str">
            <v>5789 4313</v>
          </cell>
          <cell r="H795" t="str">
            <v>Y070685420050C</v>
          </cell>
          <cell r="I795" t="str">
            <v>coolman5647@hotmail.com</v>
          </cell>
          <cell r="J795" t="str">
            <v>LA CAVERNE AC</v>
          </cell>
          <cell r="K795" t="str">
            <v>VCPH</v>
          </cell>
          <cell r="L795" t="str">
            <v>ATH</v>
          </cell>
          <cell r="M795" t="str">
            <v>MASTERS</v>
          </cell>
          <cell r="N795">
            <v>600</v>
          </cell>
        </row>
        <row r="796">
          <cell r="A796">
            <v>3471</v>
          </cell>
          <cell r="B796" t="str">
            <v>JOSON</v>
          </cell>
          <cell r="C796" t="str">
            <v>Jean Pierre</v>
          </cell>
          <cell r="D796" t="str">
            <v>M</v>
          </cell>
          <cell r="E796">
            <v>24369</v>
          </cell>
          <cell r="F796" t="str">
            <v>79 Sunset Ville Lacaverne No.2 Vacoas</v>
          </cell>
          <cell r="G796">
            <v>54992753</v>
          </cell>
          <cell r="H796" t="str">
            <v>J1909662911452</v>
          </cell>
          <cell r="I796" t="str">
            <v>johnpeter19966@gmail.com</v>
          </cell>
          <cell r="J796" t="str">
            <v>LA CAVERNE AC</v>
          </cell>
          <cell r="K796" t="str">
            <v>VCPH</v>
          </cell>
          <cell r="L796" t="str">
            <v>RAD</v>
          </cell>
          <cell r="M796" t="str">
            <v>N/APP</v>
          </cell>
          <cell r="N796">
            <v>600</v>
          </cell>
        </row>
        <row r="797">
          <cell r="A797">
            <v>3551</v>
          </cell>
          <cell r="B797" t="str">
            <v>JOSON</v>
          </cell>
          <cell r="C797" t="str">
            <v>Jenny</v>
          </cell>
          <cell r="D797" t="str">
            <v>F</v>
          </cell>
          <cell r="E797">
            <v>29433</v>
          </cell>
          <cell r="F797" t="str">
            <v>79 Sunset Ville Lacaverne No.2 Vacoas</v>
          </cell>
          <cell r="G797">
            <v>57377499</v>
          </cell>
          <cell r="H797" t="str">
            <v>J3107803033722</v>
          </cell>
          <cell r="I797" t="str">
            <v>jennyramasawmy@yahoo.com</v>
          </cell>
          <cell r="J797" t="str">
            <v>LA CAVERNE AC</v>
          </cell>
          <cell r="K797" t="str">
            <v>VCPH</v>
          </cell>
          <cell r="L797" t="str">
            <v>RAD</v>
          </cell>
          <cell r="M797" t="str">
            <v>N/APP</v>
          </cell>
          <cell r="N797">
            <v>600</v>
          </cell>
        </row>
        <row r="798">
          <cell r="A798">
            <v>4794</v>
          </cell>
          <cell r="B798" t="str">
            <v>VIRASAMI</v>
          </cell>
          <cell r="C798" t="str">
            <v>Marie Laeticia Angel</v>
          </cell>
          <cell r="D798" t="str">
            <v>F</v>
          </cell>
          <cell r="E798">
            <v>40807</v>
          </cell>
          <cell r="F798" t="str">
            <v>Temple Lacaveerne No.1 Vacoas</v>
          </cell>
          <cell r="G798" t="str">
            <v>58359440/57015882</v>
          </cell>
          <cell r="H798" t="str">
            <v>V2109110114168</v>
          </cell>
          <cell r="I798" t="str">
            <v>nathaliebeesela1975@gmail.com</v>
          </cell>
          <cell r="J798" t="str">
            <v>LA CAVERNE AC</v>
          </cell>
          <cell r="K798" t="str">
            <v>VCPH</v>
          </cell>
          <cell r="L798" t="str">
            <v>ATH</v>
          </cell>
          <cell r="M798" t="str">
            <v>U16</v>
          </cell>
          <cell r="N798">
            <v>150</v>
          </cell>
        </row>
        <row r="799">
          <cell r="A799">
            <v>4326</v>
          </cell>
          <cell r="B799" t="str">
            <v>CHRÉTIEN</v>
          </cell>
          <cell r="C799" t="str">
            <v>Brandon</v>
          </cell>
          <cell r="D799" t="str">
            <v>M</v>
          </cell>
          <cell r="E799">
            <v>37850</v>
          </cell>
          <cell r="F799" t="str">
            <v>Bonne Veine Quartier Militaire</v>
          </cell>
          <cell r="G799">
            <v>54900619</v>
          </cell>
          <cell r="H799" t="str">
            <v>C170803015440E</v>
          </cell>
          <cell r="I799" t="str">
            <v>plracers7@gmail.com</v>
          </cell>
          <cell r="J799" t="str">
            <v>P-LOUIS RACERS AC</v>
          </cell>
          <cell r="K799" t="str">
            <v>PL</v>
          </cell>
          <cell r="L799" t="str">
            <v>ATH</v>
          </cell>
          <cell r="M799" t="str">
            <v>SENIOR</v>
          </cell>
          <cell r="N799">
            <v>400</v>
          </cell>
        </row>
        <row r="800">
          <cell r="A800">
            <v>4795</v>
          </cell>
          <cell r="B800" t="str">
            <v>BISSESSUR</v>
          </cell>
          <cell r="C800" t="str">
            <v>Hoodishsingh</v>
          </cell>
          <cell r="D800" t="str">
            <v>M</v>
          </cell>
          <cell r="E800">
            <v>33779</v>
          </cell>
          <cell r="F800" t="str">
            <v>Florida Lane, Terre Rouge</v>
          </cell>
          <cell r="G800">
            <v>0</v>
          </cell>
          <cell r="H800" t="str">
            <v>B2406920301600</v>
          </cell>
          <cell r="I800" t="str">
            <v>yashbissessur@gmail.com</v>
          </cell>
          <cell r="J800" t="str">
            <v>P-LOUIS RACERS AC</v>
          </cell>
          <cell r="K800" t="str">
            <v>PL</v>
          </cell>
          <cell r="L800" t="str">
            <v>ATH</v>
          </cell>
          <cell r="M800" t="str">
            <v>SENIOR</v>
          </cell>
          <cell r="N800">
            <v>400</v>
          </cell>
        </row>
        <row r="801">
          <cell r="A801">
            <v>4796</v>
          </cell>
          <cell r="B801" t="str">
            <v>SUMMOOGUM</v>
          </cell>
          <cell r="C801" t="str">
            <v>Ramasawmy</v>
          </cell>
          <cell r="D801" t="str">
            <v>M</v>
          </cell>
          <cell r="E801">
            <v>27399</v>
          </cell>
          <cell r="F801" t="str">
            <v>Master Grannum Road, Vacoas</v>
          </cell>
          <cell r="G801">
            <v>59211439</v>
          </cell>
          <cell r="H801" t="str">
            <v>S0501753003297</v>
          </cell>
          <cell r="I801" t="str">
            <v>plracers17@gmail.com</v>
          </cell>
          <cell r="J801" t="str">
            <v>P-LOUIS RACERS AC</v>
          </cell>
          <cell r="K801" t="str">
            <v>PL</v>
          </cell>
          <cell r="L801" t="str">
            <v>ATH</v>
          </cell>
          <cell r="M801" t="str">
            <v>MASTERS</v>
          </cell>
          <cell r="N801">
            <v>600</v>
          </cell>
        </row>
        <row r="802">
          <cell r="A802">
            <v>4797</v>
          </cell>
          <cell r="B802" t="str">
            <v>FRANÇOIS</v>
          </cell>
          <cell r="C802" t="str">
            <v>Eva Lya</v>
          </cell>
          <cell r="D802" t="str">
            <v>F</v>
          </cell>
          <cell r="E802">
            <v>41949</v>
          </cell>
          <cell r="F802" t="str">
            <v>Louvet lane Q.Bornes</v>
          </cell>
          <cell r="G802">
            <v>57777837</v>
          </cell>
          <cell r="H802">
            <v>0</v>
          </cell>
          <cell r="I802" t="str">
            <v>jessf110892@gmail.com</v>
          </cell>
          <cell r="J802" t="str">
            <v>GYMKHANA VACOAS AC</v>
          </cell>
          <cell r="K802" t="str">
            <v>VCPH</v>
          </cell>
          <cell r="L802" t="str">
            <v>ATH</v>
          </cell>
          <cell r="M802" t="str">
            <v>U14</v>
          </cell>
          <cell r="N802">
            <v>150</v>
          </cell>
        </row>
        <row r="803">
          <cell r="A803">
            <v>4798</v>
          </cell>
          <cell r="B803" t="str">
            <v xml:space="preserve"> ANTOINE</v>
          </cell>
          <cell r="C803" t="str">
            <v>Mathieu Cedric</v>
          </cell>
          <cell r="D803" t="str">
            <v>M</v>
          </cell>
          <cell r="E803">
            <v>40668</v>
          </cell>
          <cell r="F803" t="str">
            <v xml:space="preserve">C13 Police Quarters Coromandel </v>
          </cell>
          <cell r="G803">
            <v>58082627</v>
          </cell>
          <cell r="H803">
            <v>0</v>
          </cell>
          <cell r="I803" t="str">
            <v>atoinejackson8430@gmail.com</v>
          </cell>
          <cell r="J803" t="str">
            <v>GYMKHANA VACOAS AC</v>
          </cell>
          <cell r="K803" t="str">
            <v>VCPH</v>
          </cell>
          <cell r="L803" t="str">
            <v>ATH</v>
          </cell>
          <cell r="M803" t="str">
            <v>U16</v>
          </cell>
          <cell r="N803">
            <v>150</v>
          </cell>
        </row>
        <row r="804">
          <cell r="A804">
            <v>4799</v>
          </cell>
          <cell r="B804" t="str">
            <v>LUCKEERAM</v>
          </cell>
          <cell r="C804" t="str">
            <v>Maria Alenka Serena Ajnaiah</v>
          </cell>
          <cell r="D804" t="str">
            <v>F</v>
          </cell>
          <cell r="E804">
            <v>39981</v>
          </cell>
          <cell r="F804" t="str">
            <v>53 skylark lane allée brilliant vacoas</v>
          </cell>
          <cell r="G804">
            <v>57086820</v>
          </cell>
          <cell r="H804">
            <v>0</v>
          </cell>
          <cell r="I804" t="str">
            <v xml:space="preserve"> hemsleylucky@yahoo.fr</v>
          </cell>
          <cell r="J804" t="str">
            <v>GYMKHANA VACOAS AC</v>
          </cell>
          <cell r="K804" t="str">
            <v>VCPH</v>
          </cell>
          <cell r="L804" t="str">
            <v>ATH</v>
          </cell>
          <cell r="M804" t="str">
            <v>U18</v>
          </cell>
          <cell r="N804">
            <v>200</v>
          </cell>
        </row>
        <row r="805">
          <cell r="A805">
            <v>1071</v>
          </cell>
          <cell r="B805" t="str">
            <v>ROBERT</v>
          </cell>
          <cell r="C805" t="str">
            <v>Anneliese</v>
          </cell>
          <cell r="D805" t="str">
            <v>F</v>
          </cell>
          <cell r="E805">
            <v>40211</v>
          </cell>
          <cell r="F805" t="str">
            <v>St Felix Sugar Estate Chemin Grenier</v>
          </cell>
          <cell r="G805" t="str">
            <v xml:space="preserve"> 5 766 3124</v>
          </cell>
          <cell r="H805" t="str">
            <v>R020210002789G</v>
          </cell>
          <cell r="I805" t="str">
            <v>hind.naiko@llb.school</v>
          </cell>
          <cell r="J805" t="str">
            <v>STANLEY / TREFLES AC</v>
          </cell>
          <cell r="K805" t="str">
            <v>BBRH</v>
          </cell>
          <cell r="L805" t="str">
            <v>ATH</v>
          </cell>
          <cell r="M805" t="str">
            <v>U18</v>
          </cell>
          <cell r="N805">
            <v>200</v>
          </cell>
        </row>
        <row r="806">
          <cell r="A806">
            <v>1068</v>
          </cell>
          <cell r="B806" t="str">
            <v>HAVAGA</v>
          </cell>
          <cell r="C806" t="str">
            <v>Jade</v>
          </cell>
          <cell r="D806" t="str">
            <v>F</v>
          </cell>
          <cell r="E806">
            <v>40944</v>
          </cell>
          <cell r="F806" t="str">
            <v>Colony St Mahebourg</v>
          </cell>
          <cell r="G806" t="str">
            <v xml:space="preserve"> 5 766 3124</v>
          </cell>
          <cell r="H806" t="str">
            <v>H0502120000629</v>
          </cell>
          <cell r="I806" t="str">
            <v>hind.naiko@llb.school</v>
          </cell>
          <cell r="J806" t="str">
            <v>STANLEY / TREFLES AC</v>
          </cell>
          <cell r="K806" t="str">
            <v>BBRH</v>
          </cell>
          <cell r="L806" t="str">
            <v>ATH</v>
          </cell>
          <cell r="M806" t="str">
            <v>U16</v>
          </cell>
          <cell r="N806">
            <v>150</v>
          </cell>
        </row>
        <row r="807">
          <cell r="A807">
            <v>3214</v>
          </cell>
          <cell r="B807" t="str">
            <v>BAYERAN</v>
          </cell>
          <cell r="C807" t="str">
            <v>Léa</v>
          </cell>
          <cell r="D807" t="str">
            <v>F</v>
          </cell>
          <cell r="E807">
            <v>41365</v>
          </cell>
          <cell r="F807" t="str">
            <v>0</v>
          </cell>
          <cell r="G807">
            <v>0</v>
          </cell>
          <cell r="H807">
            <v>0</v>
          </cell>
          <cell r="I807">
            <v>0</v>
          </cell>
          <cell r="J807" t="str">
            <v>STANLEY / TREFLES AC</v>
          </cell>
          <cell r="K807" t="str">
            <v>BBRH</v>
          </cell>
          <cell r="L807" t="str">
            <v>ATH</v>
          </cell>
          <cell r="M807" t="str">
            <v>U14</v>
          </cell>
          <cell r="N807">
            <v>150</v>
          </cell>
        </row>
        <row r="808">
          <cell r="A808">
            <v>1065</v>
          </cell>
          <cell r="B808" t="str">
            <v>BIJOUX</v>
          </cell>
          <cell r="C808" t="str">
            <v>Theo</v>
          </cell>
          <cell r="D808" t="str">
            <v>M</v>
          </cell>
          <cell r="E808">
            <v>41190</v>
          </cell>
          <cell r="F808" t="str">
            <v>Lot 154 Terre D'Albion</v>
          </cell>
          <cell r="G808" t="str">
            <v xml:space="preserve"> 5 766 3124</v>
          </cell>
          <cell r="H808" t="str">
            <v>B0810120116404B</v>
          </cell>
          <cell r="I808" t="str">
            <v>hind.naiko@llb.school</v>
          </cell>
          <cell r="J808" t="str">
            <v>STANLEY / TREFLES AC</v>
          </cell>
          <cell r="K808" t="str">
            <v>BBRH</v>
          </cell>
          <cell r="L808" t="str">
            <v>ATH</v>
          </cell>
          <cell r="M808" t="str">
            <v>U16</v>
          </cell>
          <cell r="N808">
            <v>150</v>
          </cell>
        </row>
        <row r="809">
          <cell r="A809">
            <v>1966</v>
          </cell>
          <cell r="B809" t="str">
            <v>BOUSOULA</v>
          </cell>
          <cell r="C809" t="str">
            <v>Samuel Laurent</v>
          </cell>
          <cell r="D809" t="str">
            <v>M</v>
          </cell>
          <cell r="E809">
            <v>31629</v>
          </cell>
          <cell r="F809" t="str">
            <v>0</v>
          </cell>
          <cell r="G809">
            <v>59864151</v>
          </cell>
          <cell r="H809" t="str">
            <v>B0508863032272A</v>
          </cell>
          <cell r="I809" t="str">
            <v>bousoulasamuel35@gmail.com</v>
          </cell>
          <cell r="J809" t="str">
            <v>STANLEY / TREFLES AC</v>
          </cell>
          <cell r="K809" t="str">
            <v>BBRH</v>
          </cell>
          <cell r="L809" t="str">
            <v>ATH</v>
          </cell>
          <cell r="M809" t="str">
            <v>MASTERS</v>
          </cell>
          <cell r="N809">
            <v>600</v>
          </cell>
        </row>
        <row r="810">
          <cell r="A810">
            <v>3200</v>
          </cell>
          <cell r="B810" t="str">
            <v>BUNGARADU</v>
          </cell>
          <cell r="C810" t="str">
            <v>Aahana</v>
          </cell>
          <cell r="D810" t="str">
            <v>F</v>
          </cell>
          <cell r="E810">
            <v>41595</v>
          </cell>
          <cell r="F810" t="str">
            <v>Riviere Noire</v>
          </cell>
          <cell r="G810">
            <v>52517221</v>
          </cell>
          <cell r="H810">
            <v>0</v>
          </cell>
          <cell r="I810" t="str">
            <v>k_perrier@yahoo.fR</v>
          </cell>
          <cell r="J810" t="str">
            <v>STANLEY / TREFLES AC</v>
          </cell>
          <cell r="K810" t="str">
            <v>BBRH</v>
          </cell>
          <cell r="L810" t="str">
            <v>ATH</v>
          </cell>
          <cell r="M810" t="str">
            <v>U14</v>
          </cell>
          <cell r="N810">
            <v>150</v>
          </cell>
        </row>
        <row r="811">
          <cell r="A811">
            <v>1397</v>
          </cell>
          <cell r="B811" t="str">
            <v xml:space="preserve">CHALEON </v>
          </cell>
          <cell r="C811" t="str">
            <v>Axel</v>
          </cell>
          <cell r="D811" t="str">
            <v>M</v>
          </cell>
          <cell r="E811">
            <v>40571</v>
          </cell>
          <cell r="F811" t="str">
            <v>15 Rue Dr Lallah, Floréal</v>
          </cell>
          <cell r="G811" t="str">
            <v>59 40 29 76</v>
          </cell>
          <cell r="H811">
            <v>0</v>
          </cell>
          <cell r="I811" t="str">
            <v>stephaniechaleon@yahoo.fr</v>
          </cell>
          <cell r="J811" t="str">
            <v>STANLEY / TREFLES AC</v>
          </cell>
          <cell r="K811" t="str">
            <v>BBRH</v>
          </cell>
          <cell r="L811" t="str">
            <v>ATH</v>
          </cell>
          <cell r="M811" t="str">
            <v>U16</v>
          </cell>
          <cell r="N811">
            <v>150</v>
          </cell>
        </row>
        <row r="812">
          <cell r="A812">
            <v>3201</v>
          </cell>
          <cell r="B812" t="str">
            <v>CURE</v>
          </cell>
          <cell r="C812" t="str">
            <v>Romane</v>
          </cell>
          <cell r="D812" t="str">
            <v>F</v>
          </cell>
          <cell r="E812">
            <v>41598</v>
          </cell>
          <cell r="F812" t="str">
            <v>Tamarin</v>
          </cell>
          <cell r="G812">
            <v>58079707</v>
          </cell>
          <cell r="H812">
            <v>0</v>
          </cell>
          <cell r="I812" t="str">
            <v>claudiadecha@gmail.com</v>
          </cell>
          <cell r="J812" t="str">
            <v>STANLEY / TREFLES AC</v>
          </cell>
          <cell r="K812" t="str">
            <v>BBRH</v>
          </cell>
          <cell r="L812" t="str">
            <v>ATH</v>
          </cell>
          <cell r="M812" t="str">
            <v>U14</v>
          </cell>
          <cell r="N812">
            <v>150</v>
          </cell>
        </row>
        <row r="813">
          <cell r="A813">
            <v>4080</v>
          </cell>
          <cell r="B813" t="str">
            <v>DALAIS</v>
          </cell>
          <cell r="C813" t="str">
            <v>Basil</v>
          </cell>
          <cell r="D813" t="str">
            <v>M</v>
          </cell>
          <cell r="E813">
            <v>41746</v>
          </cell>
          <cell r="F813" t="str">
            <v>Block A Residence Trianon, Trianon59411905</v>
          </cell>
          <cell r="G813">
            <v>0</v>
          </cell>
          <cell r="H813" t="str">
            <v>D1704140040869</v>
          </cell>
          <cell r="I813" t="str">
            <v>adalais@me.com</v>
          </cell>
          <cell r="J813" t="str">
            <v>STANLEY / TREFLES AC</v>
          </cell>
          <cell r="K813" t="str">
            <v>BBRH</v>
          </cell>
          <cell r="L813" t="str">
            <v>ATH</v>
          </cell>
          <cell r="M813" t="str">
            <v>U14</v>
          </cell>
          <cell r="N813">
            <v>150</v>
          </cell>
        </row>
        <row r="814">
          <cell r="A814">
            <v>3532</v>
          </cell>
          <cell r="B814" t="str">
            <v>DALAIS</v>
          </cell>
          <cell r="C814" t="str">
            <v>Eve</v>
          </cell>
          <cell r="D814" t="str">
            <v>F</v>
          </cell>
          <cell r="E814">
            <v>42919</v>
          </cell>
          <cell r="F814" t="str">
            <v>C4 Residence Les Pins, Gilson Lane, Floreal</v>
          </cell>
          <cell r="G814">
            <v>54944227</v>
          </cell>
          <cell r="H814" t="str">
            <v>D0307170078499</v>
          </cell>
          <cell r="I814" t="str">
            <v>melissa.guillaume@gmail.com</v>
          </cell>
          <cell r="J814" t="str">
            <v>STANLEY / TREFLES AC</v>
          </cell>
          <cell r="K814" t="str">
            <v>BBRH</v>
          </cell>
          <cell r="L814" t="str">
            <v>ATH</v>
          </cell>
          <cell r="M814" t="str">
            <v>U10</v>
          </cell>
          <cell r="N814">
            <v>100</v>
          </cell>
        </row>
        <row r="815">
          <cell r="A815">
            <v>3533</v>
          </cell>
          <cell r="B815" t="str">
            <v>DALAIS</v>
          </cell>
          <cell r="C815" t="str">
            <v>Samuel</v>
          </cell>
          <cell r="D815" t="str">
            <v>M</v>
          </cell>
          <cell r="E815">
            <v>41480</v>
          </cell>
          <cell r="F815" t="str">
            <v>C4 Residence Les Pins, Gilson Lane, Floreal</v>
          </cell>
          <cell r="G815">
            <v>54944227</v>
          </cell>
          <cell r="H815" t="str">
            <v>D250713009016B</v>
          </cell>
          <cell r="I815" t="str">
            <v>melissa.guillaume@gmail.com</v>
          </cell>
          <cell r="J815" t="str">
            <v>STANLEY / TREFLES AC</v>
          </cell>
          <cell r="K815" t="str">
            <v>BBRH</v>
          </cell>
          <cell r="L815" t="str">
            <v>ATH</v>
          </cell>
          <cell r="M815" t="str">
            <v>U14</v>
          </cell>
          <cell r="N815">
            <v>150</v>
          </cell>
        </row>
        <row r="816">
          <cell r="A816">
            <v>3202</v>
          </cell>
          <cell r="B816" t="str">
            <v>DE LA TOUR DE CHALAIN</v>
          </cell>
          <cell r="C816" t="str">
            <v>Manon</v>
          </cell>
          <cell r="D816" t="str">
            <v>F</v>
          </cell>
          <cell r="E816">
            <v>41298</v>
          </cell>
          <cell r="F816" t="str">
            <v>Albion</v>
          </cell>
          <cell r="G816">
            <v>57248804</v>
          </cell>
          <cell r="H816">
            <v>0</v>
          </cell>
          <cell r="I816" t="str">
            <v>h.abdoolrahman@hotmail.com</v>
          </cell>
          <cell r="J816" t="str">
            <v>STANLEY / TREFLES AC</v>
          </cell>
          <cell r="K816" t="str">
            <v>BBRH</v>
          </cell>
          <cell r="L816" t="str">
            <v>ATH</v>
          </cell>
          <cell r="M816" t="str">
            <v>U14</v>
          </cell>
          <cell r="N816">
            <v>150</v>
          </cell>
        </row>
        <row r="817">
          <cell r="A817">
            <v>3203</v>
          </cell>
          <cell r="B817" t="str">
            <v>DOWLUT</v>
          </cell>
          <cell r="C817" t="str">
            <v>Jeddediah</v>
          </cell>
          <cell r="D817" t="str">
            <v>M</v>
          </cell>
          <cell r="E817">
            <v>41275</v>
          </cell>
          <cell r="F817" t="str">
            <v>Riviere Noire</v>
          </cell>
          <cell r="G817">
            <v>57754107</v>
          </cell>
          <cell r="H817">
            <v>0</v>
          </cell>
          <cell r="I817" t="str">
            <v>plambora@popay.com</v>
          </cell>
          <cell r="J817" t="str">
            <v>STANLEY / TREFLES AC</v>
          </cell>
          <cell r="K817" t="str">
            <v>BBRH</v>
          </cell>
          <cell r="L817" t="str">
            <v>ATH</v>
          </cell>
          <cell r="M817" t="str">
            <v>U14</v>
          </cell>
          <cell r="N817">
            <v>150</v>
          </cell>
        </row>
        <row r="818">
          <cell r="A818">
            <v>1390</v>
          </cell>
          <cell r="B818" t="str">
            <v xml:space="preserve">DUVAL </v>
          </cell>
          <cell r="C818" t="str">
            <v>Elza</v>
          </cell>
          <cell r="D818" t="str">
            <v>F</v>
          </cell>
          <cell r="E818">
            <v>40596</v>
          </cell>
          <cell r="F818" t="str">
            <v>Rue De Rochecouste, Forest Side</v>
          </cell>
          <cell r="G818" t="str">
            <v>52 53 96 98</v>
          </cell>
          <cell r="H818">
            <v>0</v>
          </cell>
          <cell r="I818" t="str">
            <v>nduval@latrobe.mu</v>
          </cell>
          <cell r="J818" t="str">
            <v>STANLEY / TREFLES AC</v>
          </cell>
          <cell r="K818" t="str">
            <v>BBRH</v>
          </cell>
          <cell r="L818" t="str">
            <v>ATH</v>
          </cell>
          <cell r="M818" t="str">
            <v>U16</v>
          </cell>
          <cell r="N818">
            <v>150</v>
          </cell>
        </row>
        <row r="819">
          <cell r="A819">
            <v>1067</v>
          </cell>
          <cell r="B819" t="str">
            <v>FAUGIER</v>
          </cell>
          <cell r="C819" t="str">
            <v>Laurence</v>
          </cell>
          <cell r="D819" t="str">
            <v>F</v>
          </cell>
          <cell r="E819">
            <v>40994</v>
          </cell>
          <cell r="F819" t="str">
            <v>4 Ave Brown Sequard Qb</v>
          </cell>
          <cell r="G819" t="str">
            <v xml:space="preserve"> 5 766 3124</v>
          </cell>
          <cell r="H819" t="str">
            <v>F2603120045677</v>
          </cell>
          <cell r="I819" t="str">
            <v>hind.naiko@llb.school</v>
          </cell>
          <cell r="J819" t="str">
            <v>STANLEY / TREFLES AC</v>
          </cell>
          <cell r="K819" t="str">
            <v>BBRH</v>
          </cell>
          <cell r="L819" t="str">
            <v>ATH</v>
          </cell>
          <cell r="M819" t="str">
            <v>U16</v>
          </cell>
          <cell r="N819">
            <v>150</v>
          </cell>
        </row>
        <row r="820">
          <cell r="A820">
            <v>1398</v>
          </cell>
          <cell r="B820" t="str">
            <v xml:space="preserve">GOPAUL </v>
          </cell>
          <cell r="C820" t="str">
            <v xml:space="preserve">Collin </v>
          </cell>
          <cell r="D820" t="str">
            <v>M</v>
          </cell>
          <cell r="E820">
            <v>40895</v>
          </cell>
          <cell r="F820" t="str">
            <v>Ave. Nenuphar, Morc.Beerjeraz, Albion</v>
          </cell>
          <cell r="G820" t="str">
            <v>59 26 42 14</v>
          </cell>
          <cell r="H820">
            <v>0</v>
          </cell>
          <cell r="I820" t="str">
            <v>christellegopaul@yahoo.com</v>
          </cell>
          <cell r="J820" t="str">
            <v>STANLEY / TREFLES AC</v>
          </cell>
          <cell r="K820" t="str">
            <v>BBRH</v>
          </cell>
          <cell r="L820" t="str">
            <v>ATH</v>
          </cell>
          <cell r="M820" t="str">
            <v>U16</v>
          </cell>
          <cell r="N820">
            <v>150</v>
          </cell>
        </row>
        <row r="821">
          <cell r="A821">
            <v>3218</v>
          </cell>
          <cell r="B821" t="str">
            <v>JACQUART</v>
          </cell>
          <cell r="C821" t="str">
            <v>Abel</v>
          </cell>
          <cell r="D821" t="str">
            <v>M</v>
          </cell>
          <cell r="E821">
            <v>40688</v>
          </cell>
          <cell r="F821" t="str">
            <v>Albion</v>
          </cell>
          <cell r="G821">
            <v>0</v>
          </cell>
          <cell r="H821">
            <v>0</v>
          </cell>
          <cell r="I821">
            <v>0</v>
          </cell>
          <cell r="J821" t="str">
            <v>STANLEY / TREFLES AC</v>
          </cell>
          <cell r="K821" t="str">
            <v>BBRH</v>
          </cell>
          <cell r="L821" t="str">
            <v>ATH</v>
          </cell>
          <cell r="M821" t="str">
            <v>U16</v>
          </cell>
          <cell r="N821">
            <v>150</v>
          </cell>
        </row>
        <row r="822">
          <cell r="A822">
            <v>1413</v>
          </cell>
          <cell r="B822" t="str">
            <v xml:space="preserve">JUHEL </v>
          </cell>
          <cell r="C822" t="str">
            <v>Louis</v>
          </cell>
          <cell r="D822" t="str">
            <v>M</v>
          </cell>
          <cell r="E822">
            <v>40281</v>
          </cell>
          <cell r="F822" t="str">
            <v xml:space="preserve">Rue Maurice Martin, Forest Side </v>
          </cell>
          <cell r="G822" t="str">
            <v>57 29 05 01</v>
          </cell>
          <cell r="H822">
            <v>0</v>
          </cell>
          <cell r="I822" t="str">
            <v>jmarc.juhel@archemics.mu</v>
          </cell>
          <cell r="J822" t="str">
            <v>STANLEY / TREFLES AC</v>
          </cell>
          <cell r="K822" t="str">
            <v>BBRH</v>
          </cell>
          <cell r="L822" t="str">
            <v>ATH</v>
          </cell>
          <cell r="M822" t="str">
            <v>U18</v>
          </cell>
          <cell r="N822">
            <v>200</v>
          </cell>
        </row>
        <row r="823">
          <cell r="A823">
            <v>1405</v>
          </cell>
          <cell r="B823" t="str">
            <v xml:space="preserve">JULIENNE </v>
          </cell>
          <cell r="C823" t="str">
            <v>Gaïa</v>
          </cell>
          <cell r="D823" t="str">
            <v>F</v>
          </cell>
          <cell r="E823">
            <v>40540</v>
          </cell>
          <cell r="F823" t="str">
            <v>Pierre Simonet St, Floreal</v>
          </cell>
          <cell r="G823" t="str">
            <v>52 50 96 08</v>
          </cell>
          <cell r="H823">
            <v>0</v>
          </cell>
          <cell r="I823" t="str">
            <v>natacha.jullienne@gmail.com</v>
          </cell>
          <cell r="J823" t="str">
            <v>STANLEY / TREFLES AC</v>
          </cell>
          <cell r="K823" t="str">
            <v>BBRH</v>
          </cell>
          <cell r="L823" t="str">
            <v>ATH</v>
          </cell>
          <cell r="M823" t="str">
            <v>U18</v>
          </cell>
          <cell r="N823">
            <v>200</v>
          </cell>
        </row>
        <row r="824">
          <cell r="A824">
            <v>1415</v>
          </cell>
          <cell r="B824" t="str">
            <v>LABOUDEUSE</v>
          </cell>
          <cell r="C824" t="str">
            <v xml:space="preserve">Joas </v>
          </cell>
          <cell r="D824" t="str">
            <v>M</v>
          </cell>
          <cell r="E824">
            <v>40185</v>
          </cell>
          <cell r="F824" t="str">
            <v>Bk B 22 Cite Edc, Tamarin</v>
          </cell>
          <cell r="G824" t="str">
            <v>58043212</v>
          </cell>
          <cell r="H824">
            <v>0</v>
          </cell>
          <cell r="I824" t="str">
            <v>nella.kurtis@gmail.com</v>
          </cell>
          <cell r="J824" t="str">
            <v>STANLEY / TREFLES AC</v>
          </cell>
          <cell r="K824" t="str">
            <v>BBRH</v>
          </cell>
          <cell r="L824" t="str">
            <v>ATH</v>
          </cell>
          <cell r="M824" t="str">
            <v>U18</v>
          </cell>
          <cell r="N824">
            <v>200</v>
          </cell>
        </row>
        <row r="825">
          <cell r="A825">
            <v>1417</v>
          </cell>
          <cell r="B825" t="str">
            <v xml:space="preserve">LALMAHOMED </v>
          </cell>
          <cell r="C825" t="str">
            <v>Mikaeel</v>
          </cell>
          <cell r="D825" t="str">
            <v>M</v>
          </cell>
          <cell r="E825">
            <v>40032</v>
          </cell>
          <cell r="F825" t="str">
            <v>Teeluck Lane, Castel</v>
          </cell>
          <cell r="G825" t="str">
            <v>57 77 57 87</v>
          </cell>
          <cell r="H825">
            <v>0</v>
          </cell>
          <cell r="I825" t="str">
            <v>katy@intnet.mu</v>
          </cell>
          <cell r="J825" t="str">
            <v>STANLEY / TREFLES AC</v>
          </cell>
          <cell r="K825" t="str">
            <v>BBRH</v>
          </cell>
          <cell r="L825" t="str">
            <v>ATH</v>
          </cell>
          <cell r="M825" t="str">
            <v>U18</v>
          </cell>
          <cell r="N825">
            <v>200</v>
          </cell>
        </row>
        <row r="826">
          <cell r="A826">
            <v>3204</v>
          </cell>
          <cell r="B826" t="str">
            <v xml:space="preserve">LAMBORAY </v>
          </cell>
          <cell r="C826" t="str">
            <v>Noé</v>
          </cell>
          <cell r="D826" t="str">
            <v>M</v>
          </cell>
          <cell r="E826">
            <v>41263</v>
          </cell>
          <cell r="F826" t="str">
            <v>Blue Bay</v>
          </cell>
          <cell r="G826">
            <v>59345572</v>
          </cell>
          <cell r="H826">
            <v>0</v>
          </cell>
          <cell r="I826" t="str">
            <v>laurentleyendecker@treemetiss.com</v>
          </cell>
          <cell r="J826" t="str">
            <v>STANLEY / TREFLES AC</v>
          </cell>
          <cell r="K826" t="str">
            <v>BBRH</v>
          </cell>
          <cell r="L826" t="str">
            <v>ATH</v>
          </cell>
          <cell r="M826" t="str">
            <v>U16</v>
          </cell>
          <cell r="N826">
            <v>150</v>
          </cell>
        </row>
        <row r="827">
          <cell r="A827">
            <v>1389</v>
          </cell>
          <cell r="B827" t="str">
            <v>LECLEZIO</v>
          </cell>
          <cell r="C827" t="str">
            <v>Abel J.</v>
          </cell>
          <cell r="D827" t="str">
            <v>M</v>
          </cell>
          <cell r="E827">
            <v>41599</v>
          </cell>
          <cell r="F827" t="str">
            <v xml:space="preserve">Res. Les Pins, Gibson Lane, Floreal </v>
          </cell>
          <cell r="G827">
            <v>0</v>
          </cell>
          <cell r="H827">
            <v>0</v>
          </cell>
          <cell r="I827">
            <v>0</v>
          </cell>
          <cell r="J827" t="str">
            <v>STANLEY / TREFLES AC</v>
          </cell>
          <cell r="K827" t="str">
            <v>BBRH</v>
          </cell>
          <cell r="L827" t="str">
            <v>ATH</v>
          </cell>
          <cell r="M827" t="str">
            <v>U14</v>
          </cell>
          <cell r="N827">
            <v>150</v>
          </cell>
        </row>
        <row r="828">
          <cell r="A828">
            <v>1399</v>
          </cell>
          <cell r="B828" t="str">
            <v xml:space="preserve">LECLÉZIO </v>
          </cell>
          <cell r="C828" t="str">
            <v xml:space="preserve">Tobias </v>
          </cell>
          <cell r="D828" t="str">
            <v>M</v>
          </cell>
          <cell r="E828">
            <v>40719</v>
          </cell>
          <cell r="F828" t="str">
            <v>119 Rue Des Aigrettes, Blue Bay</v>
          </cell>
          <cell r="G828" t="str">
            <v>54 97 34 77</v>
          </cell>
          <cell r="H828">
            <v>0</v>
          </cell>
          <cell r="I828" t="str">
            <v>aureliedarifat@hotmail.com</v>
          </cell>
          <cell r="J828" t="str">
            <v>STANLEY / TREFLES AC</v>
          </cell>
          <cell r="K828" t="str">
            <v>BBRH</v>
          </cell>
          <cell r="L828" t="str">
            <v>ATH</v>
          </cell>
          <cell r="M828" t="str">
            <v>U16</v>
          </cell>
          <cell r="N828">
            <v>150</v>
          </cell>
        </row>
        <row r="829">
          <cell r="A829">
            <v>3206</v>
          </cell>
          <cell r="B829" t="str">
            <v xml:space="preserve">LIMBADA </v>
          </cell>
          <cell r="C829" t="str">
            <v>Sofia</v>
          </cell>
          <cell r="D829" t="str">
            <v>F</v>
          </cell>
          <cell r="E829">
            <v>41348</v>
          </cell>
          <cell r="F829" t="str">
            <v>Curepipe</v>
          </cell>
          <cell r="G829">
            <v>57230949</v>
          </cell>
          <cell r="H829">
            <v>0</v>
          </cell>
          <cell r="I829" t="str">
            <v>sandy.masson@llb.school</v>
          </cell>
          <cell r="J829" t="str">
            <v>STANLEY / TREFLES AC</v>
          </cell>
          <cell r="K829" t="str">
            <v>BBRH</v>
          </cell>
          <cell r="L829" t="str">
            <v>ATH</v>
          </cell>
          <cell r="M829" t="str">
            <v>U14</v>
          </cell>
          <cell r="N829">
            <v>150</v>
          </cell>
        </row>
        <row r="830">
          <cell r="A830">
            <v>4461</v>
          </cell>
          <cell r="B830" t="str">
            <v>LINCOLN</v>
          </cell>
          <cell r="C830" t="str">
            <v>Luke</v>
          </cell>
          <cell r="D830" t="str">
            <v>M</v>
          </cell>
          <cell r="E830">
            <v>41898</v>
          </cell>
          <cell r="F830" t="str">
            <v>C9, Les Vergers De Gros Bois, Savannah</v>
          </cell>
          <cell r="G830">
            <v>52570986</v>
          </cell>
          <cell r="H830" t="str">
            <v>L160914010895A</v>
          </cell>
          <cell r="I830">
            <v>0</v>
          </cell>
          <cell r="J830" t="str">
            <v>STANLEY / TREFLES AC</v>
          </cell>
          <cell r="K830" t="str">
            <v>BBRH</v>
          </cell>
          <cell r="L830" t="str">
            <v>ATH</v>
          </cell>
          <cell r="M830" t="str">
            <v>U14</v>
          </cell>
          <cell r="N830">
            <v>150</v>
          </cell>
        </row>
        <row r="831">
          <cell r="A831">
            <v>1392</v>
          </cell>
          <cell r="B831" t="str">
            <v xml:space="preserve">LINCOLN </v>
          </cell>
          <cell r="C831" t="str">
            <v>Victoria</v>
          </cell>
          <cell r="D831" t="str">
            <v>F</v>
          </cell>
          <cell r="E831">
            <v>40864</v>
          </cell>
          <cell r="F831" t="str">
            <v>Co9 Les Vergers De Gros Bois, Mare D'Albert</v>
          </cell>
          <cell r="G831" t="str">
            <v>52 57 09 86</v>
          </cell>
          <cell r="H831">
            <v>0</v>
          </cell>
          <cell r="I831" t="str">
            <v>v.lincoln@live.com</v>
          </cell>
          <cell r="J831" t="str">
            <v>STANLEY / TREFLES AC</v>
          </cell>
          <cell r="K831" t="str">
            <v>BBRH</v>
          </cell>
          <cell r="L831" t="str">
            <v>ATH</v>
          </cell>
          <cell r="M831" t="str">
            <v>U16</v>
          </cell>
          <cell r="N831">
            <v>150</v>
          </cell>
        </row>
        <row r="832">
          <cell r="A832">
            <v>1430</v>
          </cell>
          <cell r="B832" t="str">
            <v>MERLE</v>
          </cell>
          <cell r="C832" t="str">
            <v xml:space="preserve">Guy </v>
          </cell>
          <cell r="D832" t="str">
            <v>M</v>
          </cell>
          <cell r="E832">
            <v>41537</v>
          </cell>
          <cell r="F832" t="str">
            <v>Rue Pierre Simonet, Floreal</v>
          </cell>
          <cell r="G832">
            <v>0</v>
          </cell>
          <cell r="H832">
            <v>0</v>
          </cell>
          <cell r="I832">
            <v>0</v>
          </cell>
          <cell r="J832" t="str">
            <v>STANLEY / TREFLES AC</v>
          </cell>
          <cell r="K832" t="str">
            <v>BBRH</v>
          </cell>
          <cell r="L832" t="str">
            <v>ATH</v>
          </cell>
          <cell r="M832" t="str">
            <v>U14</v>
          </cell>
          <cell r="N832">
            <v>150</v>
          </cell>
        </row>
        <row r="833">
          <cell r="A833">
            <v>2163</v>
          </cell>
          <cell r="B833" t="str">
            <v xml:space="preserve">RAE </v>
          </cell>
          <cell r="C833" t="str">
            <v xml:space="preserve">Maurice </v>
          </cell>
          <cell r="D833" t="str">
            <v>M</v>
          </cell>
          <cell r="E833">
            <v>41636</v>
          </cell>
          <cell r="F833" t="str">
            <v>Villa Vermoaville, 5 Rue Barry, Curepipe</v>
          </cell>
          <cell r="G833">
            <v>0</v>
          </cell>
          <cell r="H833">
            <v>0</v>
          </cell>
          <cell r="I833">
            <v>0</v>
          </cell>
          <cell r="J833" t="str">
            <v>STANLEY / TREFLES AC</v>
          </cell>
          <cell r="K833" t="str">
            <v>BBRH</v>
          </cell>
          <cell r="L833" t="str">
            <v>ATH</v>
          </cell>
          <cell r="M833" t="str">
            <v>U14</v>
          </cell>
          <cell r="N833">
            <v>150</v>
          </cell>
        </row>
        <row r="834">
          <cell r="A834">
            <v>1400</v>
          </cell>
          <cell r="B834" t="str">
            <v xml:space="preserve">RAE </v>
          </cell>
          <cell r="C834" t="str">
            <v>Maxime</v>
          </cell>
          <cell r="D834" t="str">
            <v>M</v>
          </cell>
          <cell r="E834">
            <v>40569</v>
          </cell>
          <cell r="F834" t="str">
            <v>19 Rue Auguste Esnouf, Curepipe</v>
          </cell>
          <cell r="G834" t="str">
            <v>57 50 94 40</v>
          </cell>
          <cell r="H834">
            <v>0</v>
          </cell>
          <cell r="I834" t="str">
            <v>annarae2201@gmail.com</v>
          </cell>
          <cell r="J834" t="str">
            <v>STANLEY / TREFLES AC</v>
          </cell>
          <cell r="K834" t="str">
            <v>BBRH</v>
          </cell>
          <cell r="L834" t="str">
            <v>ATH</v>
          </cell>
          <cell r="M834" t="str">
            <v>U16</v>
          </cell>
          <cell r="N834">
            <v>150</v>
          </cell>
        </row>
        <row r="835">
          <cell r="A835">
            <v>1066</v>
          </cell>
          <cell r="B835" t="str">
            <v>RAFFRAY</v>
          </cell>
          <cell r="C835" t="str">
            <v>Oskar</v>
          </cell>
          <cell r="D835" t="str">
            <v>M</v>
          </cell>
          <cell r="E835">
            <v>41168</v>
          </cell>
          <cell r="F835" t="str">
            <v>Noelville Curepipe</v>
          </cell>
          <cell r="G835" t="str">
            <v xml:space="preserve"> 5 766 3124</v>
          </cell>
          <cell r="H835" t="str">
            <v>R1609120109365</v>
          </cell>
          <cell r="I835" t="str">
            <v>hind.naiko@llb.school</v>
          </cell>
          <cell r="J835" t="str">
            <v>STANLEY / TREFLES AC</v>
          </cell>
          <cell r="K835" t="str">
            <v>BBRH</v>
          </cell>
          <cell r="L835" t="str">
            <v>ATH</v>
          </cell>
          <cell r="M835" t="str">
            <v>U16</v>
          </cell>
          <cell r="N835">
            <v>150</v>
          </cell>
        </row>
        <row r="836">
          <cell r="A836">
            <v>1408</v>
          </cell>
          <cell r="B836" t="str">
            <v xml:space="preserve">RAFFRAY </v>
          </cell>
          <cell r="C836" t="str">
            <v>Lou</v>
          </cell>
          <cell r="D836" t="str">
            <v>F</v>
          </cell>
          <cell r="E836">
            <v>40066</v>
          </cell>
          <cell r="F836" t="str">
            <v>3 B Rue Noelville, Curepipe</v>
          </cell>
          <cell r="G836" t="str">
            <v>57532891</v>
          </cell>
          <cell r="H836">
            <v>0</v>
          </cell>
          <cell r="I836" t="str">
            <v>raffrays@yahoo.fr</v>
          </cell>
          <cell r="J836" t="str">
            <v>STANLEY / TREFLES AC</v>
          </cell>
          <cell r="K836" t="str">
            <v>BBRH</v>
          </cell>
          <cell r="L836" t="str">
            <v>ATH</v>
          </cell>
          <cell r="M836" t="str">
            <v>U18</v>
          </cell>
          <cell r="N836">
            <v>200</v>
          </cell>
        </row>
        <row r="837">
          <cell r="A837">
            <v>2730</v>
          </cell>
          <cell r="B837" t="str">
            <v>RIBOT</v>
          </cell>
          <cell r="C837" t="str">
            <v>Mael Louis</v>
          </cell>
          <cell r="D837" t="str">
            <v>M</v>
          </cell>
          <cell r="E837">
            <v>41347</v>
          </cell>
          <cell r="F837" t="str">
            <v>Tamarin</v>
          </cell>
          <cell r="G837">
            <v>52507175</v>
          </cell>
          <cell r="H837" t="str">
            <v>R1403130034456</v>
          </cell>
          <cell r="I837">
            <v>0</v>
          </cell>
          <cell r="J837" t="str">
            <v>STANLEY / TREFLES AC</v>
          </cell>
          <cell r="K837" t="str">
            <v>BBRH</v>
          </cell>
          <cell r="L837" t="str">
            <v>ATH</v>
          </cell>
          <cell r="M837" t="str">
            <v>U14</v>
          </cell>
          <cell r="N837">
            <v>150</v>
          </cell>
        </row>
        <row r="838">
          <cell r="A838">
            <v>2731</v>
          </cell>
          <cell r="B838" t="str">
            <v>RIBOT</v>
          </cell>
          <cell r="C838" t="str">
            <v>Skye Benedicte</v>
          </cell>
          <cell r="D838" t="str">
            <v>F</v>
          </cell>
          <cell r="E838">
            <v>42183</v>
          </cell>
          <cell r="F838" t="str">
            <v>Tamarin</v>
          </cell>
          <cell r="G838">
            <v>52507175</v>
          </cell>
          <cell r="H838" t="str">
            <v>R280615007756F</v>
          </cell>
          <cell r="I838">
            <v>0</v>
          </cell>
          <cell r="J838" t="str">
            <v>STANLEY / TREFLES AC</v>
          </cell>
          <cell r="K838" t="str">
            <v>BBRH</v>
          </cell>
          <cell r="L838" t="str">
            <v>ATH</v>
          </cell>
          <cell r="M838" t="str">
            <v>U12</v>
          </cell>
          <cell r="N838">
            <v>100</v>
          </cell>
        </row>
        <row r="839">
          <cell r="A839">
            <v>3209</v>
          </cell>
          <cell r="B839" t="str">
            <v>ROUGIER LAGANE</v>
          </cell>
          <cell r="C839" t="str">
            <v>Robin</v>
          </cell>
          <cell r="D839" t="str">
            <v>M</v>
          </cell>
          <cell r="E839">
            <v>41437</v>
          </cell>
          <cell r="F839" t="str">
            <v>Albion</v>
          </cell>
          <cell r="G839">
            <v>0</v>
          </cell>
          <cell r="H839">
            <v>0</v>
          </cell>
          <cell r="I839">
            <v>0</v>
          </cell>
          <cell r="J839" t="str">
            <v>STANLEY / TREFLES AC</v>
          </cell>
          <cell r="K839" t="str">
            <v>BBRH</v>
          </cell>
          <cell r="L839" t="str">
            <v>ATH</v>
          </cell>
          <cell r="M839" t="str">
            <v>U14</v>
          </cell>
          <cell r="N839">
            <v>150</v>
          </cell>
        </row>
        <row r="840">
          <cell r="A840">
            <v>1069</v>
          </cell>
          <cell r="B840" t="str">
            <v>TENNANT</v>
          </cell>
          <cell r="C840" t="str">
            <v>Victoria</v>
          </cell>
          <cell r="D840" t="str">
            <v>F</v>
          </cell>
          <cell r="E840">
            <v>41009</v>
          </cell>
          <cell r="F840" t="str">
            <v>Morc. Gros Cassis, Tamarin</v>
          </cell>
          <cell r="G840" t="str">
            <v>57 27 87 26</v>
          </cell>
          <cell r="H840">
            <v>0</v>
          </cell>
          <cell r="I840" t="str">
            <v>ctyack@iblgroup.com</v>
          </cell>
          <cell r="J840" t="str">
            <v>STANLEY / TREFLES AC</v>
          </cell>
          <cell r="K840" t="str">
            <v>BBRH</v>
          </cell>
          <cell r="L840" t="str">
            <v>ATH</v>
          </cell>
          <cell r="M840" t="str">
            <v>U16</v>
          </cell>
          <cell r="N840">
            <v>150</v>
          </cell>
        </row>
        <row r="841">
          <cell r="A841">
            <v>3211</v>
          </cell>
          <cell r="B841" t="str">
            <v xml:space="preserve">THOMAS </v>
          </cell>
          <cell r="C841" t="str">
            <v>Lélia</v>
          </cell>
          <cell r="D841" t="str">
            <v>F</v>
          </cell>
          <cell r="E841">
            <v>41352</v>
          </cell>
          <cell r="F841" t="str">
            <v>Curepipe</v>
          </cell>
          <cell r="G841">
            <v>52531447</v>
          </cell>
          <cell r="H841">
            <v>0</v>
          </cell>
          <cell r="I841" t="str">
            <v>carine.ulcoq@gmail.com</v>
          </cell>
          <cell r="J841" t="str">
            <v>STANLEY / TREFLES AC</v>
          </cell>
          <cell r="K841" t="str">
            <v>BBRH</v>
          </cell>
          <cell r="L841" t="str">
            <v>ATH</v>
          </cell>
          <cell r="M841" t="str">
            <v>U14</v>
          </cell>
          <cell r="N841">
            <v>150</v>
          </cell>
        </row>
        <row r="842">
          <cell r="A842">
            <v>3212</v>
          </cell>
          <cell r="B842" t="str">
            <v>ULCOQ</v>
          </cell>
          <cell r="C842" t="str">
            <v>Olivia</v>
          </cell>
          <cell r="D842" t="str">
            <v>F</v>
          </cell>
          <cell r="E842">
            <v>41434</v>
          </cell>
          <cell r="F842" t="str">
            <v>Curepipe</v>
          </cell>
          <cell r="G842">
            <v>52531447</v>
          </cell>
          <cell r="H842">
            <v>0</v>
          </cell>
          <cell r="I842" t="str">
            <v>carine.ulcoq@gmail.com</v>
          </cell>
          <cell r="J842" t="str">
            <v>STANLEY / TREFLES AC</v>
          </cell>
          <cell r="K842" t="str">
            <v>BBRH</v>
          </cell>
          <cell r="L842" t="str">
            <v>ATH</v>
          </cell>
          <cell r="M842" t="str">
            <v>U14</v>
          </cell>
          <cell r="N842">
            <v>150</v>
          </cell>
        </row>
        <row r="843">
          <cell r="A843">
            <v>3213</v>
          </cell>
          <cell r="B843" t="str">
            <v>ULCOQ</v>
          </cell>
          <cell r="C843" t="str">
            <v>Victoria</v>
          </cell>
          <cell r="D843" t="str">
            <v>F</v>
          </cell>
          <cell r="E843">
            <v>41434</v>
          </cell>
          <cell r="F843" t="str">
            <v>0</v>
          </cell>
          <cell r="G843">
            <v>0</v>
          </cell>
          <cell r="H843">
            <v>0</v>
          </cell>
          <cell r="I843">
            <v>0</v>
          </cell>
          <cell r="J843" t="str">
            <v>STANLEY / TREFLES AC</v>
          </cell>
          <cell r="K843" t="str">
            <v>BBRH</v>
          </cell>
          <cell r="L843" t="str">
            <v>ATH</v>
          </cell>
          <cell r="M843" t="str">
            <v>U14</v>
          </cell>
          <cell r="N843">
            <v>150</v>
          </cell>
        </row>
        <row r="844">
          <cell r="A844">
            <v>4175</v>
          </cell>
          <cell r="B844" t="str">
            <v>VALET</v>
          </cell>
          <cell r="C844" t="str">
            <v>Salomé</v>
          </cell>
          <cell r="D844" t="str">
            <v>F</v>
          </cell>
          <cell r="E844">
            <v>41831</v>
          </cell>
          <cell r="F844" t="str">
            <v>Rue Barry Curepipe</v>
          </cell>
          <cell r="G844">
            <v>57697247</v>
          </cell>
          <cell r="H844" t="str">
            <v>V110714007432C</v>
          </cell>
          <cell r="I844" t="str">
            <v>cpilot@intnet.mu</v>
          </cell>
          <cell r="J844" t="str">
            <v>STANLEY / TREFLES AC</v>
          </cell>
          <cell r="K844" t="str">
            <v>BBRH</v>
          </cell>
          <cell r="L844" t="str">
            <v>ATH</v>
          </cell>
          <cell r="M844" t="str">
            <v>U14</v>
          </cell>
          <cell r="N844">
            <v>150</v>
          </cell>
        </row>
        <row r="845">
          <cell r="A845">
            <v>3223</v>
          </cell>
          <cell r="B845" t="str">
            <v>VENKATASAMI</v>
          </cell>
          <cell r="C845" t="str">
            <v>Liam</v>
          </cell>
          <cell r="D845" t="str">
            <v>M</v>
          </cell>
          <cell r="E845">
            <v>39991</v>
          </cell>
          <cell r="F845" t="str">
            <v>Curepipe</v>
          </cell>
          <cell r="G845">
            <v>0</v>
          </cell>
          <cell r="H845">
            <v>0</v>
          </cell>
          <cell r="I845">
            <v>0</v>
          </cell>
          <cell r="J845" t="str">
            <v>STANLEY / TREFLES AC</v>
          </cell>
          <cell r="K845" t="str">
            <v>BBRH</v>
          </cell>
          <cell r="L845" t="str">
            <v>ATH</v>
          </cell>
          <cell r="M845" t="str">
            <v>U18</v>
          </cell>
          <cell r="N845">
            <v>200</v>
          </cell>
        </row>
        <row r="846">
          <cell r="A846">
            <v>3227</v>
          </cell>
          <cell r="B846" t="str">
            <v>ONNO</v>
          </cell>
          <cell r="C846" t="str">
            <v>Séphora</v>
          </cell>
          <cell r="D846" t="str">
            <v>F</v>
          </cell>
          <cell r="E846">
            <v>35642</v>
          </cell>
          <cell r="F846" t="str">
            <v>Roches Brunes</v>
          </cell>
          <cell r="G846">
            <v>57663124</v>
          </cell>
          <cell r="H846" t="str">
            <v>B0601818215728</v>
          </cell>
          <cell r="I846" t="str">
            <v>hind.naiko@llb.school</v>
          </cell>
          <cell r="J846" t="str">
            <v>STANLEY / TREFLES AC</v>
          </cell>
          <cell r="K846" t="str">
            <v>BBRH</v>
          </cell>
          <cell r="L846" t="str">
            <v>ATH</v>
          </cell>
          <cell r="M846" t="str">
            <v>SENIOR</v>
          </cell>
          <cell r="N846">
            <v>400</v>
          </cell>
        </row>
        <row r="847">
          <cell r="A847">
            <v>2255</v>
          </cell>
          <cell r="B847" t="str">
            <v>LOUISE</v>
          </cell>
          <cell r="C847" t="str">
            <v xml:space="preserve">Brunette </v>
          </cell>
          <cell r="D847" t="str">
            <v>M</v>
          </cell>
          <cell r="E847">
            <v>22659</v>
          </cell>
          <cell r="F847" t="str">
            <v>Ave. Langlois, Plaisance, .R. Hill</v>
          </cell>
          <cell r="G847" t="str">
            <v>57599609</v>
          </cell>
          <cell r="H847">
            <v>0</v>
          </cell>
          <cell r="I847" t="str">
            <v>brunettelouise.maa@gmail.com</v>
          </cell>
          <cell r="J847" t="str">
            <v>STANLEY / TREFLES AC</v>
          </cell>
          <cell r="K847" t="str">
            <v>BBRH</v>
          </cell>
          <cell r="L847" t="str">
            <v>NAD</v>
          </cell>
          <cell r="M847" t="str">
            <v>N/APP</v>
          </cell>
          <cell r="N847">
            <v>2500</v>
          </cell>
        </row>
        <row r="848">
          <cell r="A848">
            <v>4800</v>
          </cell>
          <cell r="B848" t="str">
            <v>LOUISE </v>
          </cell>
          <cell r="C848" t="str">
            <v>Priscilla </v>
          </cell>
          <cell r="D848" t="str">
            <v>F</v>
          </cell>
          <cell r="E848">
            <v>30485</v>
          </cell>
          <cell r="F848" t="str">
            <v>Avenue Langlois Plaisance rose-hill </v>
          </cell>
          <cell r="G848">
            <v>57762761</v>
          </cell>
          <cell r="H848" t="str">
            <v>L180683300168B</v>
          </cell>
          <cell r="I848" t="str">
            <v>pris91000@hotmail.com</v>
          </cell>
          <cell r="J848" t="str">
            <v>STANLEY / TREFLES AC</v>
          </cell>
          <cell r="K848" t="str">
            <v>BBRH</v>
          </cell>
          <cell r="L848" t="str">
            <v>RAD</v>
          </cell>
          <cell r="M848" t="str">
            <v>N/APP</v>
          </cell>
          <cell r="N848">
            <v>600</v>
          </cell>
        </row>
        <row r="849">
          <cell r="A849">
            <v>4801</v>
          </cell>
          <cell r="B849" t="str">
            <v>SUBARAYADU</v>
          </cell>
          <cell r="C849" t="str">
            <v>Shanna</v>
          </cell>
          <cell r="D849" t="str">
            <v>F</v>
          </cell>
          <cell r="E849">
            <v>40754</v>
          </cell>
          <cell r="F849" t="str">
            <v>Teeluck Lane Notre Dame</v>
          </cell>
          <cell r="G849">
            <v>54740478</v>
          </cell>
          <cell r="H849" t="str">
            <v>S300711009934D</v>
          </cell>
          <cell r="I849" t="str">
            <v>steph.mission07@gmail.com</v>
          </cell>
          <cell r="J849" t="str">
            <v>STANLEY / TREFLES AC</v>
          </cell>
          <cell r="K849" t="str">
            <v>BBRH</v>
          </cell>
          <cell r="L849" t="str">
            <v>ATH</v>
          </cell>
          <cell r="M849" t="str">
            <v>U16</v>
          </cell>
          <cell r="N849">
            <v>150</v>
          </cell>
        </row>
        <row r="850">
          <cell r="A850">
            <v>4802</v>
          </cell>
          <cell r="B850" t="str">
            <v>SUBARAYADU </v>
          </cell>
          <cell r="C850" t="str">
            <v>Ella </v>
          </cell>
          <cell r="D850" t="str">
            <v>F</v>
          </cell>
          <cell r="E850">
            <v>39940</v>
          </cell>
          <cell r="F850" t="str">
            <v>Teeluck Lane, Notre Dame</v>
          </cell>
          <cell r="G850">
            <v>57179910</v>
          </cell>
          <cell r="H850" t="str">
            <v>S0705090072442</v>
          </cell>
          <cell r="I850" t="str">
            <v>s.ellashaina07@gmail.com</v>
          </cell>
          <cell r="J850" t="str">
            <v>STANLEY / TREFLES AC</v>
          </cell>
          <cell r="K850" t="str">
            <v>BBRH</v>
          </cell>
          <cell r="L850" t="str">
            <v>ATH</v>
          </cell>
          <cell r="M850" t="str">
            <v>U18</v>
          </cell>
          <cell r="N850">
            <v>200</v>
          </cell>
        </row>
        <row r="851">
          <cell r="A851">
            <v>3578</v>
          </cell>
          <cell r="B851" t="str">
            <v>PINARD</v>
          </cell>
          <cell r="C851" t="str">
            <v>Julian</v>
          </cell>
          <cell r="D851" t="str">
            <v>M</v>
          </cell>
          <cell r="E851">
            <v>31428</v>
          </cell>
          <cell r="F851" t="str">
            <v>Albion</v>
          </cell>
          <cell r="G851">
            <v>23057434238</v>
          </cell>
          <cell r="H851" t="str">
            <v>19EH97208</v>
          </cell>
          <cell r="I851" t="str">
            <v xml:space="preserve"> </v>
          </cell>
          <cell r="J851" t="str">
            <v>ADONAI CANDOS AC</v>
          </cell>
          <cell r="K851" t="str">
            <v>QB</v>
          </cell>
          <cell r="L851" t="str">
            <v>ATH</v>
          </cell>
          <cell r="M851" t="str">
            <v>MASTERS</v>
          </cell>
          <cell r="N851">
            <v>600</v>
          </cell>
        </row>
        <row r="852">
          <cell r="A852">
            <v>3318</v>
          </cell>
          <cell r="B852" t="str">
            <v>CELESTIN</v>
          </cell>
          <cell r="C852" t="str">
            <v>Matthias</v>
          </cell>
          <cell r="D852" t="str">
            <v>M</v>
          </cell>
          <cell r="E852">
            <v>40577</v>
          </cell>
          <cell r="F852" t="str">
            <v>Highlands</v>
          </cell>
          <cell r="G852">
            <v>0</v>
          </cell>
          <cell r="H852" t="str">
            <v>C0302110026216</v>
          </cell>
          <cell r="I852">
            <v>0</v>
          </cell>
          <cell r="J852" t="str">
            <v>ADONAI CANDOS AC</v>
          </cell>
          <cell r="K852" t="str">
            <v>QB</v>
          </cell>
          <cell r="L852" t="str">
            <v>ATH</v>
          </cell>
          <cell r="M852" t="str">
            <v>U16</v>
          </cell>
          <cell r="N852">
            <v>150</v>
          </cell>
        </row>
        <row r="853">
          <cell r="A853">
            <v>3326</v>
          </cell>
          <cell r="B853" t="str">
            <v xml:space="preserve"> ESSOO</v>
          </cell>
          <cell r="C853" t="str">
            <v xml:space="preserve"> Malory</v>
          </cell>
          <cell r="D853" t="str">
            <v>F</v>
          </cell>
          <cell r="E853">
            <v>39822</v>
          </cell>
          <cell r="F853" t="str">
            <v>Curepipe</v>
          </cell>
          <cell r="G853">
            <v>0</v>
          </cell>
          <cell r="H853" t="str">
            <v>E0401090004905</v>
          </cell>
          <cell r="I853">
            <v>0</v>
          </cell>
          <cell r="J853" t="str">
            <v>ADONAI CANDOS AC</v>
          </cell>
          <cell r="K853" t="str">
            <v>QB</v>
          </cell>
          <cell r="L853" t="str">
            <v>ATH</v>
          </cell>
          <cell r="M853" t="str">
            <v>U18</v>
          </cell>
          <cell r="N853">
            <v>200</v>
          </cell>
        </row>
        <row r="854">
          <cell r="A854">
            <v>1174</v>
          </cell>
          <cell r="B854" t="str">
            <v>NULLATAMBY</v>
          </cell>
          <cell r="C854" t="str">
            <v>Jonah</v>
          </cell>
          <cell r="D854" t="str">
            <v>M</v>
          </cell>
          <cell r="E854">
            <v>40480</v>
          </cell>
          <cell r="F854" t="str">
            <v>108 Domaine De Palmyre 
Petite Rivière Noire</v>
          </cell>
          <cell r="G854">
            <v>52520271</v>
          </cell>
          <cell r="H854" t="str">
            <v>C193343</v>
          </cell>
          <cell r="I854" t="str">
            <v>wands.nul@gmail.com</v>
          </cell>
          <cell r="J854" t="str">
            <v>ADONAI CANDOS AC</v>
          </cell>
          <cell r="K854" t="str">
            <v>QB</v>
          </cell>
          <cell r="L854" t="str">
            <v>ATH</v>
          </cell>
          <cell r="M854" t="str">
            <v>U18</v>
          </cell>
          <cell r="N854">
            <v>200</v>
          </cell>
        </row>
        <row r="855">
          <cell r="A855">
            <v>1176</v>
          </cell>
          <cell r="B855" t="str">
            <v>NULLATAMBY</v>
          </cell>
          <cell r="C855" t="str">
            <v>Fleur-Elise</v>
          </cell>
          <cell r="D855" t="str">
            <v>F</v>
          </cell>
          <cell r="E855">
            <v>42504</v>
          </cell>
          <cell r="F855" t="str">
            <v>108 Domaine De Palmyre 
Petite Rivière Noire</v>
          </cell>
          <cell r="G855">
            <v>52520271</v>
          </cell>
          <cell r="H855" t="str">
            <v>C193477</v>
          </cell>
          <cell r="I855" t="str">
            <v>wands.nul@gmail.com</v>
          </cell>
          <cell r="J855" t="str">
            <v>ADONAI CANDOS AC</v>
          </cell>
          <cell r="K855" t="str">
            <v>QB</v>
          </cell>
          <cell r="L855" t="str">
            <v>ATH</v>
          </cell>
          <cell r="M855" t="str">
            <v>U12</v>
          </cell>
          <cell r="N855">
            <v>100</v>
          </cell>
        </row>
        <row r="856">
          <cell r="A856">
            <v>1175</v>
          </cell>
          <cell r="B856" t="str">
            <v>NULLATAMBY</v>
          </cell>
          <cell r="C856" t="str">
            <v>Amelie</v>
          </cell>
          <cell r="D856" t="str">
            <v>F</v>
          </cell>
          <cell r="E856">
            <v>41174</v>
          </cell>
          <cell r="F856" t="str">
            <v>108 Domaine De Palmyre 
Petite Rivière Noire</v>
          </cell>
          <cell r="G856">
            <v>52520271</v>
          </cell>
          <cell r="H856" t="str">
            <v>C193476</v>
          </cell>
          <cell r="I856" t="str">
            <v>wands.nul@gmail.com</v>
          </cell>
          <cell r="J856" t="str">
            <v>ADONAI CANDOS AC</v>
          </cell>
          <cell r="K856" t="str">
            <v>QB</v>
          </cell>
          <cell r="L856" t="str">
            <v>ATH</v>
          </cell>
          <cell r="M856" t="str">
            <v>U16</v>
          </cell>
          <cell r="N856">
            <v>150</v>
          </cell>
        </row>
        <row r="857">
          <cell r="A857">
            <v>3573</v>
          </cell>
          <cell r="B857" t="str">
            <v>CAZORLA</v>
          </cell>
          <cell r="C857" t="str">
            <v>Abigail</v>
          </cell>
          <cell r="D857" t="str">
            <v>F</v>
          </cell>
          <cell r="E857">
            <v>39433</v>
          </cell>
          <cell r="F857" t="str">
            <v>Goodlands</v>
          </cell>
          <cell r="G857">
            <v>23057093804</v>
          </cell>
          <cell r="H857" t="str">
            <v>23DK82197</v>
          </cell>
          <cell r="I857" t="str">
            <v xml:space="preserve"> </v>
          </cell>
          <cell r="J857" t="str">
            <v>ADONAI CANDOS AC</v>
          </cell>
          <cell r="K857" t="str">
            <v>QB</v>
          </cell>
          <cell r="L857" t="str">
            <v>ATH</v>
          </cell>
          <cell r="M857" t="str">
            <v>U20</v>
          </cell>
          <cell r="N857">
            <v>300</v>
          </cell>
        </row>
        <row r="858">
          <cell r="A858">
            <v>1627</v>
          </cell>
          <cell r="B858" t="str">
            <v>LAJEUNESSE</v>
          </cell>
          <cell r="C858" t="str">
            <v xml:space="preserve">Roulian </v>
          </cell>
          <cell r="D858" t="str">
            <v>M</v>
          </cell>
          <cell r="E858">
            <v>38981</v>
          </cell>
          <cell r="F858" t="str">
            <v>Impasse Lincoln, Rue Koenig, Curepipe</v>
          </cell>
          <cell r="G858">
            <v>58095346</v>
          </cell>
          <cell r="H858">
            <v>0</v>
          </cell>
          <cell r="I858" t="str">
            <v>roulianpro@gmail.com</v>
          </cell>
          <cell r="J858" t="str">
            <v>ADONAI CANDOS AC</v>
          </cell>
          <cell r="K858" t="str">
            <v>QB</v>
          </cell>
          <cell r="L858" t="str">
            <v>ATH</v>
          </cell>
          <cell r="M858" t="str">
            <v>SENIOR</v>
          </cell>
          <cell r="N858">
            <v>400</v>
          </cell>
        </row>
        <row r="859">
          <cell r="A859">
            <v>3971</v>
          </cell>
          <cell r="B859" t="str">
            <v xml:space="preserve"> DE MAUDAVE BESTEL</v>
          </cell>
          <cell r="C859" t="str">
            <v>Clément Grégoire</v>
          </cell>
          <cell r="D859" t="str">
            <v>M</v>
          </cell>
          <cell r="E859">
            <v>39364</v>
          </cell>
          <cell r="F859" t="str">
            <v>7 Résidence Tides La Mivoie,Tamarin</v>
          </cell>
          <cell r="G859">
            <v>0</v>
          </cell>
          <cell r="H859" t="str">
            <v>D0910070144268</v>
          </cell>
          <cell r="I859" t="str">
            <v xml:space="preserve"> </v>
          </cell>
          <cell r="J859" t="str">
            <v>ADONAI CANDOS AC</v>
          </cell>
          <cell r="K859" t="str">
            <v>QB</v>
          </cell>
          <cell r="L859" t="str">
            <v>ATH</v>
          </cell>
          <cell r="M859" t="str">
            <v>U20</v>
          </cell>
          <cell r="N859">
            <v>300</v>
          </cell>
        </row>
        <row r="860">
          <cell r="A860">
            <v>1616</v>
          </cell>
          <cell r="B860" t="str">
            <v>PIAT</v>
          </cell>
          <cell r="C860" t="str">
            <v xml:space="preserve">Camille </v>
          </cell>
          <cell r="D860" t="str">
            <v>M</v>
          </cell>
          <cell r="E860">
            <v>42599</v>
          </cell>
          <cell r="F860" t="str">
            <v>43,Courchamps, Cote D'Or Road, Moka</v>
          </cell>
          <cell r="G860" t="str">
            <v>5253 8811</v>
          </cell>
          <cell r="H860">
            <v>0</v>
          </cell>
          <cell r="I860" t="str">
            <v>jm.piat@swanagents.com</v>
          </cell>
          <cell r="J860" t="str">
            <v>ADONAI CANDOS AC</v>
          </cell>
          <cell r="K860" t="str">
            <v>QB</v>
          </cell>
          <cell r="L860" t="str">
            <v>ATH</v>
          </cell>
          <cell r="M860" t="str">
            <v>U12</v>
          </cell>
          <cell r="N860">
            <v>100</v>
          </cell>
        </row>
        <row r="861">
          <cell r="A861">
            <v>1615</v>
          </cell>
          <cell r="B861" t="str">
            <v>PIAT</v>
          </cell>
          <cell r="C861" t="str">
            <v>Julien</v>
          </cell>
          <cell r="D861" t="str">
            <v>M</v>
          </cell>
          <cell r="E861">
            <v>41817</v>
          </cell>
          <cell r="F861" t="str">
            <v>43,Courchamps, Cote D'Or Road, Moka</v>
          </cell>
          <cell r="G861" t="str">
            <v>5253 8811</v>
          </cell>
          <cell r="H861">
            <v>0</v>
          </cell>
          <cell r="I861" t="str">
            <v>jm.piat@swanagents.com</v>
          </cell>
          <cell r="J861" t="str">
            <v>ADONAI CANDOS AC</v>
          </cell>
          <cell r="K861" t="str">
            <v>QB</v>
          </cell>
          <cell r="L861" t="str">
            <v>ATH</v>
          </cell>
          <cell r="M861" t="str">
            <v>U14</v>
          </cell>
          <cell r="N861">
            <v>150</v>
          </cell>
        </row>
        <row r="862">
          <cell r="A862">
            <v>4803</v>
          </cell>
          <cell r="B862" t="str">
            <v>ARLANDA</v>
          </cell>
          <cell r="C862" t="str">
            <v xml:space="preserve">Lowell </v>
          </cell>
          <cell r="D862" t="str">
            <v>M</v>
          </cell>
          <cell r="E862">
            <v>40085</v>
          </cell>
          <cell r="F862" t="str">
            <v>Grand Gaube</v>
          </cell>
          <cell r="G862">
            <v>0</v>
          </cell>
          <cell r="H862" t="str">
            <v>A2909090132456</v>
          </cell>
          <cell r="I862">
            <v>0</v>
          </cell>
          <cell r="J862" t="str">
            <v>ADONAI CANDOS AC</v>
          </cell>
          <cell r="K862" t="str">
            <v>QB</v>
          </cell>
          <cell r="L862" t="str">
            <v>ATH</v>
          </cell>
          <cell r="M862" t="str">
            <v>U18</v>
          </cell>
          <cell r="N862">
            <v>200</v>
          </cell>
        </row>
        <row r="863">
          <cell r="A863">
            <v>4804</v>
          </cell>
          <cell r="B863" t="str">
            <v>GONZAGUE</v>
          </cell>
          <cell r="C863" t="str">
            <v>Alix</v>
          </cell>
          <cell r="D863" t="str">
            <v>F</v>
          </cell>
          <cell r="E863">
            <v>40211</v>
          </cell>
          <cell r="F863" t="str">
            <v>Tamarin</v>
          </cell>
          <cell r="G863">
            <v>52506032</v>
          </cell>
          <cell r="H863">
            <v>0</v>
          </cell>
          <cell r="I863">
            <v>0</v>
          </cell>
          <cell r="J863" t="str">
            <v>ADONAI CANDOS AC</v>
          </cell>
          <cell r="K863" t="str">
            <v>QB</v>
          </cell>
          <cell r="L863" t="str">
            <v>ATH</v>
          </cell>
          <cell r="M863" t="str">
            <v>U18</v>
          </cell>
          <cell r="N863">
            <v>200</v>
          </cell>
        </row>
        <row r="864">
          <cell r="A864">
            <v>4805</v>
          </cell>
          <cell r="B864" t="str">
            <v>CHENGADU</v>
          </cell>
          <cell r="C864" t="str">
            <v>Yushvin</v>
          </cell>
          <cell r="D864" t="str">
            <v>M</v>
          </cell>
          <cell r="E864">
            <v>40102</v>
          </cell>
          <cell r="F864" t="str">
            <v>Goodlands</v>
          </cell>
          <cell r="G864">
            <v>59225929</v>
          </cell>
          <cell r="H864" t="str">
            <v>C161009013455A</v>
          </cell>
          <cell r="I864" t="str">
            <v>yushvinchengadujeshuren@gmail.com</v>
          </cell>
          <cell r="J864" t="str">
            <v>ADONAI CANDOS AC</v>
          </cell>
          <cell r="K864" t="str">
            <v>QB</v>
          </cell>
          <cell r="L864" t="str">
            <v>ATH</v>
          </cell>
          <cell r="M864" t="str">
            <v>U18</v>
          </cell>
          <cell r="N864">
            <v>200</v>
          </cell>
        </row>
        <row r="865">
          <cell r="A865">
            <v>4806</v>
          </cell>
          <cell r="B865" t="str">
            <v>CAZORLA</v>
          </cell>
          <cell r="C865" t="str">
            <v>Benito</v>
          </cell>
          <cell r="D865" t="str">
            <v>M</v>
          </cell>
          <cell r="E865">
            <v>39882</v>
          </cell>
          <cell r="F865" t="str">
            <v>Goodlands</v>
          </cell>
          <cell r="G865">
            <v>57547308</v>
          </cell>
          <cell r="H865">
            <v>0</v>
          </cell>
          <cell r="I865" t="str">
            <v>susan4jl@gmail.com</v>
          </cell>
          <cell r="J865" t="str">
            <v>ADONAI CANDOS AC</v>
          </cell>
          <cell r="K865" t="str">
            <v>QB</v>
          </cell>
          <cell r="L865" t="str">
            <v>ATH</v>
          </cell>
          <cell r="M865" t="str">
            <v>U18</v>
          </cell>
          <cell r="N865">
            <v>200</v>
          </cell>
        </row>
        <row r="866">
          <cell r="A866">
            <v>4807</v>
          </cell>
          <cell r="B866" t="str">
            <v>LOWTOO</v>
          </cell>
          <cell r="C866" t="str">
            <v>Iliana</v>
          </cell>
          <cell r="D866" t="str">
            <v>F</v>
          </cell>
          <cell r="E866">
            <v>43599</v>
          </cell>
          <cell r="F866" t="str">
            <v>Roches Brunes</v>
          </cell>
          <cell r="G866">
            <v>57679430</v>
          </cell>
          <cell r="H866" t="str">
            <v>L1405190053919</v>
          </cell>
          <cell r="I866" t="str">
            <v>talita.lowtoo@gmail.com</v>
          </cell>
          <cell r="J866" t="str">
            <v>ADONAI CANDOS AC</v>
          </cell>
          <cell r="K866" t="str">
            <v>QB</v>
          </cell>
          <cell r="L866" t="str">
            <v>ATH</v>
          </cell>
          <cell r="M866" t="str">
            <v>U10</v>
          </cell>
          <cell r="N866">
            <v>100</v>
          </cell>
        </row>
        <row r="867">
          <cell r="A867">
            <v>2449</v>
          </cell>
          <cell r="B867" t="str">
            <v>MOONISAMY</v>
          </cell>
          <cell r="C867" t="str">
            <v>Dharmarajoo</v>
          </cell>
          <cell r="D867" t="str">
            <v>M</v>
          </cell>
          <cell r="E867">
            <v>21707</v>
          </cell>
          <cell r="F867" t="str">
            <v>Camp Garreau, Centre De Flacq</v>
          </cell>
          <cell r="G867" t="str">
            <v>5763 6378</v>
          </cell>
          <cell r="H867" t="str">
            <v>M0606591102818</v>
          </cell>
          <cell r="I867" t="str">
            <v>rajmoonisamy@gmail.com</v>
          </cell>
          <cell r="J867" t="str">
            <v>BOULET ROUGE AC</v>
          </cell>
          <cell r="K867" t="str">
            <v>FLQ</v>
          </cell>
          <cell r="L867" t="str">
            <v>RAD</v>
          </cell>
          <cell r="M867" t="str">
            <v>N/APP</v>
          </cell>
          <cell r="N867">
            <v>600</v>
          </cell>
        </row>
        <row r="868">
          <cell r="A868">
            <v>2067</v>
          </cell>
          <cell r="B868" t="str">
            <v>VEERASAMY</v>
          </cell>
          <cell r="C868" t="str">
            <v>Tavishee</v>
          </cell>
          <cell r="D868" t="str">
            <v>F</v>
          </cell>
          <cell r="E868">
            <v>39533</v>
          </cell>
          <cell r="F868" t="str">
            <v>Boulet Rouge, Central Flacq</v>
          </cell>
          <cell r="G868">
            <v>0</v>
          </cell>
          <cell r="H868" t="str">
            <v>V260308005198G</v>
          </cell>
          <cell r="I868">
            <v>0</v>
          </cell>
          <cell r="J868" t="str">
            <v>BOULET ROUGE AC</v>
          </cell>
          <cell r="K868" t="str">
            <v>FLQ</v>
          </cell>
          <cell r="L868" t="str">
            <v>ATH</v>
          </cell>
          <cell r="M868" t="str">
            <v>U20</v>
          </cell>
          <cell r="N868">
            <v>300</v>
          </cell>
        </row>
        <row r="869">
          <cell r="A869">
            <v>2068</v>
          </cell>
          <cell r="B869" t="str">
            <v xml:space="preserve">VEERASAMY </v>
          </cell>
          <cell r="C869" t="str">
            <v>Udylen</v>
          </cell>
          <cell r="D869" t="str">
            <v>M</v>
          </cell>
          <cell r="E869">
            <v>27349</v>
          </cell>
          <cell r="F869" t="str">
            <v>Boulet Rouge, Central Flacq</v>
          </cell>
          <cell r="G869" t="str">
            <v>57485723</v>
          </cell>
          <cell r="H869" t="str">
            <v>V161174131214D</v>
          </cell>
          <cell r="I869">
            <v>0</v>
          </cell>
          <cell r="J869" t="str">
            <v>BOULET ROUGE AC</v>
          </cell>
          <cell r="K869" t="str">
            <v>FLQ</v>
          </cell>
          <cell r="L869" t="str">
            <v>COA</v>
          </cell>
          <cell r="M869" t="str">
            <v>N/APP</v>
          </cell>
          <cell r="N869">
            <v>600</v>
          </cell>
        </row>
        <row r="870">
          <cell r="A870">
            <v>3634</v>
          </cell>
          <cell r="B870" t="str">
            <v>HURRHUNGEE</v>
          </cell>
          <cell r="C870" t="str">
            <v>Alexia</v>
          </cell>
          <cell r="D870" t="str">
            <v>F</v>
          </cell>
          <cell r="E870">
            <v>40365</v>
          </cell>
          <cell r="F870" t="str">
            <v>Morcellement Pousson La Marie</v>
          </cell>
          <cell r="G870">
            <v>58596647</v>
          </cell>
          <cell r="H870">
            <v>0</v>
          </cell>
          <cell r="I870">
            <v>0</v>
          </cell>
          <cell r="J870" t="str">
            <v>Q-BORNES MAGIC CLUB</v>
          </cell>
          <cell r="K870" t="str">
            <v>QB</v>
          </cell>
          <cell r="L870" t="str">
            <v>ATH</v>
          </cell>
          <cell r="M870" t="str">
            <v>U18</v>
          </cell>
          <cell r="N870">
            <v>200</v>
          </cell>
        </row>
        <row r="871">
          <cell r="A871">
            <v>3635</v>
          </cell>
          <cell r="B871" t="str">
            <v>GENAVE</v>
          </cell>
          <cell r="C871" t="str">
            <v>Dimitri</v>
          </cell>
          <cell r="D871" t="str">
            <v>M</v>
          </cell>
          <cell r="E871">
            <v>39468</v>
          </cell>
          <cell r="F871" t="str">
            <v>Pavillon, Quatre Bornes</v>
          </cell>
          <cell r="G871">
            <v>59352879</v>
          </cell>
          <cell r="H871">
            <v>0</v>
          </cell>
          <cell r="I871">
            <v>0</v>
          </cell>
          <cell r="J871" t="str">
            <v>Q-BORNES MAGIC CLUB</v>
          </cell>
          <cell r="K871" t="str">
            <v>QB</v>
          </cell>
          <cell r="L871" t="str">
            <v>ATH</v>
          </cell>
          <cell r="M871" t="str">
            <v>U20</v>
          </cell>
          <cell r="N871">
            <v>300</v>
          </cell>
        </row>
        <row r="872">
          <cell r="A872">
            <v>3636</v>
          </cell>
          <cell r="B872" t="str">
            <v>BESACE</v>
          </cell>
          <cell r="C872" t="str">
            <v>Berenisse</v>
          </cell>
          <cell r="D872" t="str">
            <v>F</v>
          </cell>
          <cell r="E872">
            <v>40296</v>
          </cell>
          <cell r="F872" t="str">
            <v xml:space="preserve">Rue La Fayette Street Pointe Aux Sables Mon Numéro </v>
          </cell>
          <cell r="G872">
            <v>59703322</v>
          </cell>
          <cell r="H872">
            <v>0</v>
          </cell>
          <cell r="I872">
            <v>0</v>
          </cell>
          <cell r="J872" t="str">
            <v>Q-BORNES MAGIC CLUB</v>
          </cell>
          <cell r="K872" t="str">
            <v>QB</v>
          </cell>
          <cell r="L872" t="str">
            <v>ATH</v>
          </cell>
          <cell r="M872" t="str">
            <v>U18</v>
          </cell>
          <cell r="N872">
            <v>200</v>
          </cell>
        </row>
        <row r="873">
          <cell r="A873">
            <v>4808</v>
          </cell>
          <cell r="B873" t="str">
            <v>DENOVAN</v>
          </cell>
          <cell r="C873" t="str">
            <v>Rabaye</v>
          </cell>
          <cell r="D873" t="str">
            <v>M</v>
          </cell>
          <cell r="E873">
            <v>36036</v>
          </cell>
          <cell r="F873">
            <v>0</v>
          </cell>
          <cell r="G873">
            <v>58761998</v>
          </cell>
          <cell r="H873" t="str">
            <v>R280898150297A</v>
          </cell>
          <cell r="I873" t="str">
            <v>yulnelson7@gmail.com</v>
          </cell>
          <cell r="J873" t="str">
            <v>Q-BORNES MAGIC CLUB</v>
          </cell>
          <cell r="K873" t="str">
            <v>QB</v>
          </cell>
          <cell r="L873" t="str">
            <v>ATH</v>
          </cell>
          <cell r="M873" t="str">
            <v>SENIOR</v>
          </cell>
          <cell r="N873">
            <v>400</v>
          </cell>
        </row>
        <row r="874">
          <cell r="A874">
            <v>3349</v>
          </cell>
          <cell r="B874" t="str">
            <v>RICAUD</v>
          </cell>
          <cell r="C874" t="str">
            <v>Greg</v>
          </cell>
          <cell r="D874" t="str">
            <v>M</v>
          </cell>
          <cell r="E874">
            <v>38893</v>
          </cell>
          <cell r="F874" t="str">
            <v>Baue Du Tombeau Rue Des Cardineaux Albatrosses Street</v>
          </cell>
          <cell r="G874">
            <v>0</v>
          </cell>
          <cell r="H874" t="str">
            <v>R2506060096329</v>
          </cell>
          <cell r="I874" t="str">
            <v>Akagreg25@gmail.com</v>
          </cell>
          <cell r="J874" t="str">
            <v>STANLEY / TREFLES AC</v>
          </cell>
          <cell r="K874" t="str">
            <v>BBRH</v>
          </cell>
          <cell r="L874" t="str">
            <v>ATH</v>
          </cell>
          <cell r="M874" t="str">
            <v>SENIOR</v>
          </cell>
          <cell r="N874">
            <v>400</v>
          </cell>
        </row>
        <row r="875">
          <cell r="A875">
            <v>1911</v>
          </cell>
          <cell r="B875" t="str">
            <v>GOWRISUNKUR</v>
          </cell>
          <cell r="C875" t="str">
            <v>Neil</v>
          </cell>
          <cell r="D875" t="str">
            <v>M</v>
          </cell>
          <cell r="E875">
            <v>40078</v>
          </cell>
          <cell r="F875" t="str">
            <v>21 Morc Boucan Phoenix</v>
          </cell>
          <cell r="G875">
            <v>52509393</v>
          </cell>
          <cell r="H875">
            <v>0</v>
          </cell>
          <cell r="I875" t="str">
            <v>harish.gaap@gmail.com</v>
          </cell>
          <cell r="J875" t="str">
            <v>STANLEY / TREFLES AC</v>
          </cell>
          <cell r="K875" t="str">
            <v>BBRH</v>
          </cell>
          <cell r="L875" t="str">
            <v>ATH</v>
          </cell>
          <cell r="M875" t="str">
            <v>U18</v>
          </cell>
          <cell r="N875">
            <v>200</v>
          </cell>
        </row>
        <row r="876">
          <cell r="A876">
            <v>1907</v>
          </cell>
          <cell r="B876" t="str">
            <v>LAGAILLARDE</v>
          </cell>
          <cell r="C876" t="str">
            <v>Elliote</v>
          </cell>
          <cell r="D876" t="str">
            <v>M</v>
          </cell>
          <cell r="E876">
            <v>33879</v>
          </cell>
          <cell r="F876" t="str">
            <v>Royal Rd Bois Des Amourette Providence</v>
          </cell>
          <cell r="G876">
            <v>58247634</v>
          </cell>
          <cell r="H876">
            <v>0</v>
          </cell>
          <cell r="I876" t="str">
            <v>elliotlagaillarde@outlook.com</v>
          </cell>
          <cell r="J876" t="str">
            <v>STANLEY / TREFLES AC</v>
          </cell>
          <cell r="K876" t="str">
            <v>BBRH</v>
          </cell>
          <cell r="L876" t="str">
            <v>ATH</v>
          </cell>
          <cell r="M876" t="str">
            <v>SENIOR</v>
          </cell>
          <cell r="N876">
            <v>400</v>
          </cell>
        </row>
        <row r="877">
          <cell r="A877">
            <v>1967</v>
          </cell>
          <cell r="B877" t="str">
            <v>MARIANNE</v>
          </cell>
          <cell r="C877" t="str">
            <v>Rosario</v>
          </cell>
          <cell r="D877" t="str">
            <v>M</v>
          </cell>
          <cell r="E877">
            <v>28875</v>
          </cell>
          <cell r="F877" t="str">
            <v>0</v>
          </cell>
          <cell r="G877">
            <v>57380173</v>
          </cell>
          <cell r="H877" t="str">
            <v>m2001793000442C</v>
          </cell>
          <cell r="I877" t="str">
            <v>rosariomarianne537@gmail.com</v>
          </cell>
          <cell r="J877" t="str">
            <v>STANLEY / TREFLES AC</v>
          </cell>
          <cell r="K877" t="str">
            <v>BBRH</v>
          </cell>
          <cell r="L877" t="str">
            <v>ATH</v>
          </cell>
          <cell r="M877" t="str">
            <v>MASTERS</v>
          </cell>
          <cell r="N877">
            <v>600</v>
          </cell>
        </row>
        <row r="878">
          <cell r="A878">
            <v>2601</v>
          </cell>
          <cell r="B878" t="str">
            <v>TELVAVE</v>
          </cell>
          <cell r="C878" t="str">
            <v>Ashley Trinity</v>
          </cell>
          <cell r="D878" t="str">
            <v>F</v>
          </cell>
          <cell r="E878">
            <v>36755</v>
          </cell>
          <cell r="F878" t="str">
            <v>15, Avenue Seechurn, Q. Bornes</v>
          </cell>
          <cell r="G878" t="str">
            <v>57124056</v>
          </cell>
          <cell r="H878">
            <v>0</v>
          </cell>
          <cell r="I878" t="str">
            <v>milazar@hotmail.fr</v>
          </cell>
          <cell r="J878" t="str">
            <v>STANLEY / TREFLES AC</v>
          </cell>
          <cell r="K878" t="str">
            <v>BBRH</v>
          </cell>
          <cell r="L878" t="str">
            <v>ATH</v>
          </cell>
          <cell r="M878" t="str">
            <v>SENIOR</v>
          </cell>
          <cell r="N878">
            <v>400</v>
          </cell>
        </row>
        <row r="879">
          <cell r="A879">
            <v>1908</v>
          </cell>
          <cell r="B879" t="str">
            <v>BANNYMANDHUB</v>
          </cell>
          <cell r="C879" t="str">
            <v>Rohan</v>
          </cell>
          <cell r="D879" t="str">
            <v>M</v>
          </cell>
          <cell r="E879">
            <v>39471</v>
          </cell>
          <cell r="F879" t="str">
            <v>Block Ae 65 Police Quarters Belle Village</v>
          </cell>
          <cell r="G879">
            <v>54545756</v>
          </cell>
          <cell r="H879">
            <v>0</v>
          </cell>
          <cell r="I879" t="str">
            <v>rohanbannyvisiongmail.com</v>
          </cell>
          <cell r="J879" t="str">
            <v>STANLEY / TREFLES AC</v>
          </cell>
          <cell r="K879" t="str">
            <v>BBRH</v>
          </cell>
          <cell r="L879" t="str">
            <v>ATH</v>
          </cell>
          <cell r="M879" t="str">
            <v>U20</v>
          </cell>
          <cell r="N879">
            <v>300</v>
          </cell>
        </row>
        <row r="880">
          <cell r="A880">
            <v>3350</v>
          </cell>
          <cell r="B880" t="str">
            <v xml:space="preserve">SIMON </v>
          </cell>
          <cell r="C880" t="str">
            <v>Laurie</v>
          </cell>
          <cell r="D880" t="str">
            <v>F</v>
          </cell>
          <cell r="E880">
            <v>38896</v>
          </cell>
          <cell r="F880" t="str">
            <v>Avenue Des Hiboux, Medine Camp De Masque</v>
          </cell>
          <cell r="G880">
            <v>59186820</v>
          </cell>
          <cell r="H880" t="str">
            <v>S2806060113592</v>
          </cell>
          <cell r="I880" t="str">
            <v>lauriesimon2806@gmail.com</v>
          </cell>
          <cell r="J880" t="str">
            <v>STANLEY / TREFLES AC</v>
          </cell>
          <cell r="K880" t="str">
            <v>BBRH</v>
          </cell>
          <cell r="L880" t="str">
            <v>ATH</v>
          </cell>
          <cell r="M880" t="str">
            <v>SENIOR</v>
          </cell>
          <cell r="N880">
            <v>400</v>
          </cell>
        </row>
        <row r="881">
          <cell r="A881">
            <v>3531</v>
          </cell>
          <cell r="B881" t="str">
            <v>DAX</v>
          </cell>
          <cell r="C881" t="str">
            <v>Darren</v>
          </cell>
          <cell r="D881" t="str">
            <v>M</v>
          </cell>
          <cell r="E881">
            <v>38769</v>
          </cell>
          <cell r="F881" t="str">
            <v>Vyapooree Lane, Valetta</v>
          </cell>
          <cell r="G881">
            <v>57433571</v>
          </cell>
          <cell r="H881" t="str">
            <v>D2102060032894</v>
          </cell>
          <cell r="I881" t="str">
            <v>darren12dax15@gmail.com</v>
          </cell>
          <cell r="J881" t="str">
            <v>STANLEY / TREFLES AC</v>
          </cell>
          <cell r="K881" t="str">
            <v>BBRH</v>
          </cell>
          <cell r="L881" t="str">
            <v>ATH</v>
          </cell>
          <cell r="M881" t="str">
            <v>SENIOR</v>
          </cell>
          <cell r="N881">
            <v>400</v>
          </cell>
        </row>
        <row r="882">
          <cell r="A882">
            <v>3345</v>
          </cell>
          <cell r="B882" t="str">
            <v>BHOYROO</v>
          </cell>
          <cell r="C882" t="str">
            <v>Nelsen</v>
          </cell>
          <cell r="D882" t="str">
            <v>M</v>
          </cell>
          <cell r="E882">
            <v>39102</v>
          </cell>
          <cell r="F882" t="str">
            <v>T5 Rue Tournesol, Res Barkly, Beau Bassin</v>
          </cell>
          <cell r="G882">
            <v>58265156</v>
          </cell>
          <cell r="H882" t="str">
            <v>B200107002193D</v>
          </cell>
          <cell r="I882">
            <v>0</v>
          </cell>
          <cell r="J882" t="str">
            <v>STANLEY / TREFLES AC</v>
          </cell>
          <cell r="K882" t="str">
            <v>BBRH</v>
          </cell>
          <cell r="L882" t="str">
            <v>ATH</v>
          </cell>
          <cell r="M882" t="str">
            <v>U20</v>
          </cell>
          <cell r="N882">
            <v>300</v>
          </cell>
        </row>
        <row r="883">
          <cell r="A883">
            <v>2590</v>
          </cell>
          <cell r="B883" t="str">
            <v>LAROSE</v>
          </cell>
          <cell r="C883" t="str">
            <v>Auranne</v>
          </cell>
          <cell r="D883" t="str">
            <v>F</v>
          </cell>
          <cell r="E883">
            <v>39805</v>
          </cell>
          <cell r="F883" t="str">
            <v>4 Philippe Rivaland B Bassin</v>
          </cell>
          <cell r="G883">
            <v>57683044</v>
          </cell>
          <cell r="H883">
            <v>0</v>
          </cell>
          <cell r="I883">
            <v>0</v>
          </cell>
          <cell r="J883" t="str">
            <v>STANLEY / TREFLES AC</v>
          </cell>
          <cell r="K883" t="str">
            <v>BBRH</v>
          </cell>
          <cell r="L883" t="str">
            <v>ATH</v>
          </cell>
          <cell r="M883" t="str">
            <v>U20</v>
          </cell>
          <cell r="N883">
            <v>300</v>
          </cell>
        </row>
        <row r="884">
          <cell r="A884">
            <v>2828</v>
          </cell>
          <cell r="B884" t="str">
            <v>HOFTHED</v>
          </cell>
          <cell r="C884" t="str">
            <v xml:space="preserve">Annaelle </v>
          </cell>
          <cell r="D884" t="str">
            <v>F</v>
          </cell>
          <cell r="E884">
            <v>40400</v>
          </cell>
          <cell r="F884" t="str">
            <v>Royal Road, Bel Etang, Medine Camp De Masque</v>
          </cell>
          <cell r="G884">
            <v>57250057</v>
          </cell>
          <cell r="H884">
            <v>0</v>
          </cell>
          <cell r="I884" t="str">
            <v>christlaurhofthed@gmail.com</v>
          </cell>
          <cell r="J884" t="str">
            <v>STANLEY / TREFLES AC</v>
          </cell>
          <cell r="K884" t="str">
            <v>BBRH</v>
          </cell>
          <cell r="L884" t="str">
            <v>ATH</v>
          </cell>
          <cell r="M884" t="str">
            <v>U18</v>
          </cell>
          <cell r="N884">
            <v>200</v>
          </cell>
        </row>
        <row r="885">
          <cell r="A885">
            <v>1882</v>
          </cell>
          <cell r="B885" t="str">
            <v>MILAZAR</v>
          </cell>
          <cell r="C885" t="str">
            <v>Jean Eric</v>
          </cell>
          <cell r="D885" t="str">
            <v>M</v>
          </cell>
          <cell r="E885">
            <v>27546</v>
          </cell>
          <cell r="F885" t="str">
            <v>Avenue Montreal, Belle Etoile</v>
          </cell>
          <cell r="G885">
            <v>57320144</v>
          </cell>
          <cell r="H885">
            <v>0</v>
          </cell>
          <cell r="I885" t="str">
            <v>milazar@hotmail.fr</v>
          </cell>
          <cell r="J885" t="str">
            <v>STANLEY / TREFLES AC</v>
          </cell>
          <cell r="K885" t="str">
            <v>BBRH</v>
          </cell>
          <cell r="L885" t="str">
            <v>COA</v>
          </cell>
          <cell r="M885" t="str">
            <v>N/APP</v>
          </cell>
          <cell r="N885">
            <v>600</v>
          </cell>
        </row>
        <row r="886">
          <cell r="A886">
            <v>2917</v>
          </cell>
          <cell r="B886" t="str">
            <v>SONEAH NAIKO</v>
          </cell>
          <cell r="C886" t="str">
            <v>Khemraz</v>
          </cell>
          <cell r="D886" t="str">
            <v>M</v>
          </cell>
          <cell r="E886">
            <v>28360</v>
          </cell>
          <cell r="F886" t="str">
            <v>17, Avenue Ballancia, Roche Brunes</v>
          </cell>
          <cell r="G886">
            <v>57817887</v>
          </cell>
          <cell r="H886">
            <v>0</v>
          </cell>
          <cell r="I886" t="str">
            <v>khemnaiko@hotmail.com</v>
          </cell>
          <cell r="J886" t="str">
            <v>STANLEY / TREFLES AC</v>
          </cell>
          <cell r="K886" t="str">
            <v>BBRH</v>
          </cell>
          <cell r="L886" t="str">
            <v>COA</v>
          </cell>
          <cell r="M886" t="str">
            <v>N/APP</v>
          </cell>
          <cell r="N886">
            <v>600</v>
          </cell>
        </row>
        <row r="887">
          <cell r="A887">
            <v>3228</v>
          </cell>
          <cell r="B887" t="str">
            <v>SONEAH NAIKO</v>
          </cell>
          <cell r="C887" t="str">
            <v>Hind</v>
          </cell>
          <cell r="D887" t="str">
            <v>F</v>
          </cell>
          <cell r="E887">
            <v>29592</v>
          </cell>
          <cell r="F887" t="str">
            <v>Curepipe</v>
          </cell>
          <cell r="G887">
            <v>52574262</v>
          </cell>
          <cell r="H887" t="str">
            <v>C281275290004A</v>
          </cell>
          <cell r="I887" t="str">
            <v>joelle.hardy@llb.school</v>
          </cell>
          <cell r="J887" t="str">
            <v>STANLEY / TREFLES AC</v>
          </cell>
          <cell r="K887" t="str">
            <v>BBRH</v>
          </cell>
          <cell r="L887" t="str">
            <v>ATH</v>
          </cell>
          <cell r="M887" t="str">
            <v>MASTERS</v>
          </cell>
          <cell r="N887">
            <v>600</v>
          </cell>
        </row>
        <row r="888">
          <cell r="A888">
            <v>1427</v>
          </cell>
          <cell r="B888" t="str">
            <v>SONEAH NAIKO</v>
          </cell>
          <cell r="C888" t="str">
            <v>Yanis</v>
          </cell>
          <cell r="D888" t="str">
            <v>M</v>
          </cell>
          <cell r="E888">
            <v>39117</v>
          </cell>
          <cell r="F888" t="str">
            <v>17, Avenue Ballancia, Roche Brunes</v>
          </cell>
          <cell r="G888">
            <v>57551004</v>
          </cell>
          <cell r="H888">
            <v>0</v>
          </cell>
          <cell r="I888" t="str">
            <v>hibounou@gmail.com</v>
          </cell>
          <cell r="J888" t="str">
            <v>STANLEY / TREFLES AC</v>
          </cell>
          <cell r="K888" t="str">
            <v>BBRH</v>
          </cell>
          <cell r="L888" t="str">
            <v>ATH</v>
          </cell>
          <cell r="M888" t="str">
            <v>U20</v>
          </cell>
          <cell r="N888">
            <v>300</v>
          </cell>
        </row>
        <row r="889">
          <cell r="A889">
            <v>1395</v>
          </cell>
          <cell r="B889" t="str">
            <v>SONEAH NAIKO</v>
          </cell>
          <cell r="C889" t="str">
            <v>Norah</v>
          </cell>
          <cell r="D889" t="str">
            <v>F</v>
          </cell>
          <cell r="E889">
            <v>40713</v>
          </cell>
          <cell r="F889" t="str">
            <v>17, Avenue Ballancia, Roche Brunes</v>
          </cell>
          <cell r="G889">
            <v>57817887</v>
          </cell>
          <cell r="H889">
            <v>0</v>
          </cell>
          <cell r="I889" t="str">
            <v>khemnaiko@hotmail.com</v>
          </cell>
          <cell r="J889" t="str">
            <v>STANLEY / TREFLES AC</v>
          </cell>
          <cell r="K889" t="str">
            <v>BBRH</v>
          </cell>
          <cell r="L889" t="str">
            <v>ATH</v>
          </cell>
          <cell r="M889" t="str">
            <v>U16</v>
          </cell>
          <cell r="N889">
            <v>150</v>
          </cell>
        </row>
        <row r="890">
          <cell r="A890">
            <v>2254</v>
          </cell>
          <cell r="B890" t="str">
            <v>TRANQUILLE</v>
          </cell>
          <cell r="C890" t="str">
            <v>Serge</v>
          </cell>
          <cell r="D890" t="str">
            <v>M</v>
          </cell>
          <cell r="E890">
            <v>23016</v>
          </cell>
          <cell r="F890" t="str">
            <v>68, Avenue Des Faucons, Terre D'Albion</v>
          </cell>
          <cell r="G890">
            <v>52511819</v>
          </cell>
          <cell r="H890">
            <v>0</v>
          </cell>
          <cell r="I890" t="str">
            <v>serioja05@hotmail.com</v>
          </cell>
          <cell r="J890" t="str">
            <v>STANLEY / TREFLES AC</v>
          </cell>
          <cell r="K890" t="str">
            <v>BBRH</v>
          </cell>
          <cell r="L890" t="str">
            <v>COA</v>
          </cell>
          <cell r="M890" t="str">
            <v>N/APP</v>
          </cell>
          <cell r="N890">
            <v>600</v>
          </cell>
        </row>
        <row r="891">
          <cell r="A891">
            <v>2729</v>
          </cell>
          <cell r="B891" t="str">
            <v>ANFANI MSOILI IBN</v>
          </cell>
          <cell r="C891" t="str">
            <v>Walid Fazul</v>
          </cell>
          <cell r="D891" t="str">
            <v>M</v>
          </cell>
          <cell r="E891">
            <v>39239</v>
          </cell>
          <cell r="F891" t="str">
            <v>18, Ave Darwin , Quatre-Bornes</v>
          </cell>
          <cell r="G891">
            <v>54824627</v>
          </cell>
          <cell r="H891" t="str">
            <v>DBE122831</v>
          </cell>
          <cell r="I891" t="str">
            <v>walidanfani.269@gmail.com</v>
          </cell>
          <cell r="J891" t="str">
            <v>STANLEY / TREFLES AC</v>
          </cell>
          <cell r="K891" t="str">
            <v>BBRH</v>
          </cell>
          <cell r="L891" t="str">
            <v>ATH</v>
          </cell>
          <cell r="M891" t="str">
            <v>U20</v>
          </cell>
          <cell r="N891">
            <v>300</v>
          </cell>
        </row>
        <row r="892">
          <cell r="A892">
            <v>1391</v>
          </cell>
          <cell r="B892" t="str">
            <v xml:space="preserve">GAILLARD </v>
          </cell>
          <cell r="C892" t="str">
            <v>Maëlia</v>
          </cell>
          <cell r="D892" t="str">
            <v>F</v>
          </cell>
          <cell r="E892">
            <v>40836</v>
          </cell>
          <cell r="F892" t="str">
            <v>Les Salines Koenig, Riviere Noire</v>
          </cell>
          <cell r="G892" t="str">
            <v>52 54 63 24</v>
          </cell>
          <cell r="H892">
            <v>0</v>
          </cell>
          <cell r="I892" t="str">
            <v>jpsgaillard@yahoo.fr</v>
          </cell>
          <cell r="J892" t="str">
            <v>STANLEY / TREFLES AC</v>
          </cell>
          <cell r="K892" t="str">
            <v>BBRH</v>
          </cell>
          <cell r="L892" t="str">
            <v>ATH</v>
          </cell>
          <cell r="M892" t="str">
            <v>U16</v>
          </cell>
          <cell r="N892">
            <v>150</v>
          </cell>
        </row>
        <row r="893">
          <cell r="A893">
            <v>1078</v>
          </cell>
          <cell r="B893" t="str">
            <v>LIMBADA</v>
          </cell>
          <cell r="C893" t="str">
            <v>Jibril</v>
          </cell>
          <cell r="D893" t="str">
            <v>M</v>
          </cell>
          <cell r="E893">
            <v>40105</v>
          </cell>
          <cell r="F893" t="str">
            <v>16 Rue Conal Bb</v>
          </cell>
          <cell r="G893" t="str">
            <v xml:space="preserve"> 5 766 3124</v>
          </cell>
          <cell r="H893" t="str">
            <v>L191009013263A</v>
          </cell>
          <cell r="I893" t="str">
            <v>hind.naiko@llb.school</v>
          </cell>
          <cell r="J893" t="str">
            <v>STANLEY / TREFLES AC</v>
          </cell>
          <cell r="K893" t="str">
            <v>BBRH</v>
          </cell>
          <cell r="L893" t="str">
            <v>ATH</v>
          </cell>
          <cell r="M893" t="str">
            <v>U18</v>
          </cell>
          <cell r="N893">
            <v>200</v>
          </cell>
        </row>
        <row r="894">
          <cell r="A894">
            <v>3222</v>
          </cell>
          <cell r="B894" t="str">
            <v>GELLÉ</v>
          </cell>
          <cell r="C894" t="str">
            <v>Romain</v>
          </cell>
          <cell r="D894" t="str">
            <v>M</v>
          </cell>
          <cell r="E894">
            <v>39885</v>
          </cell>
          <cell r="F894" t="str">
            <v>St Pierre</v>
          </cell>
          <cell r="G894">
            <v>0</v>
          </cell>
          <cell r="H894">
            <v>0</v>
          </cell>
          <cell r="I894">
            <v>0</v>
          </cell>
          <cell r="J894" t="str">
            <v>STANLEY / TREFLES AC</v>
          </cell>
          <cell r="K894" t="str">
            <v>BBRH</v>
          </cell>
          <cell r="L894" t="str">
            <v>ATH</v>
          </cell>
          <cell r="M894" t="str">
            <v>U18</v>
          </cell>
          <cell r="N894">
            <v>200</v>
          </cell>
        </row>
        <row r="895">
          <cell r="A895">
            <v>1401</v>
          </cell>
          <cell r="B895" t="str">
            <v>CURE</v>
          </cell>
          <cell r="C895" t="str">
            <v xml:space="preserve">Clémence </v>
          </cell>
          <cell r="D895" t="str">
            <v>F</v>
          </cell>
          <cell r="E895">
            <v>40437</v>
          </cell>
          <cell r="F895" t="str">
            <v>Allée Des Badamiers, Morc Carlos, R. Noire</v>
          </cell>
          <cell r="G895" t="str">
            <v>52 51 72 21</v>
          </cell>
          <cell r="H895">
            <v>0</v>
          </cell>
          <cell r="I895" t="str">
            <v>k_perrier@yahoo.fr</v>
          </cell>
          <cell r="J895" t="str">
            <v>STANLEY / TREFLES AC</v>
          </cell>
          <cell r="K895" t="str">
            <v>BBRH</v>
          </cell>
          <cell r="L895" t="str">
            <v>ATH</v>
          </cell>
          <cell r="M895" t="str">
            <v>U18</v>
          </cell>
          <cell r="N895">
            <v>200</v>
          </cell>
        </row>
        <row r="896">
          <cell r="A896">
            <v>1410</v>
          </cell>
          <cell r="B896" t="str">
            <v>VILLENEUVE ANAUDIN</v>
          </cell>
          <cell r="C896" t="str">
            <v xml:space="preserve">Thelma </v>
          </cell>
          <cell r="D896" t="str">
            <v>F</v>
          </cell>
          <cell r="E896">
            <v>40204</v>
          </cell>
          <cell r="F896" t="str">
            <v>Rue Charles Cheron, Eau Coulée</v>
          </cell>
          <cell r="G896">
            <v>59137987</v>
          </cell>
          <cell r="H896">
            <v>0</v>
          </cell>
          <cell r="I896" t="str">
            <v>martineanaudin@yahoo.fr</v>
          </cell>
          <cell r="J896" t="str">
            <v>STANLEY / TREFLES AC</v>
          </cell>
          <cell r="K896" t="str">
            <v>BBRH</v>
          </cell>
          <cell r="L896" t="str">
            <v>ATH</v>
          </cell>
          <cell r="M896" t="str">
            <v>U18</v>
          </cell>
          <cell r="N896">
            <v>200</v>
          </cell>
        </row>
        <row r="897">
          <cell r="A897">
            <v>3220</v>
          </cell>
          <cell r="B897" t="str">
            <v>SAYEGH</v>
          </cell>
          <cell r="C897" t="str">
            <v>Lou</v>
          </cell>
          <cell r="D897" t="str">
            <v>F</v>
          </cell>
          <cell r="E897">
            <v>40309</v>
          </cell>
          <cell r="F897" t="str">
            <v>Cascavelle</v>
          </cell>
          <cell r="G897">
            <v>55002601</v>
          </cell>
          <cell r="H897">
            <v>0</v>
          </cell>
          <cell r="I897" t="str">
            <v>aurel34@hotmail.com</v>
          </cell>
          <cell r="J897" t="str">
            <v>STANLEY / TREFLES AC</v>
          </cell>
          <cell r="K897" t="str">
            <v>BBRH</v>
          </cell>
          <cell r="L897" t="str">
            <v>ATH</v>
          </cell>
          <cell r="M897" t="str">
            <v>U18</v>
          </cell>
          <cell r="N897">
            <v>200</v>
          </cell>
        </row>
        <row r="898">
          <cell r="A898">
            <v>3229</v>
          </cell>
          <cell r="B898" t="str">
            <v>HARDY</v>
          </cell>
          <cell r="C898" t="str">
            <v>Joelle</v>
          </cell>
          <cell r="D898" t="str">
            <v>F</v>
          </cell>
          <cell r="E898">
            <v>27756</v>
          </cell>
          <cell r="F898" t="str">
            <v/>
          </cell>
          <cell r="G898">
            <v>0</v>
          </cell>
          <cell r="H898">
            <v>0</v>
          </cell>
          <cell r="I898">
            <v>0</v>
          </cell>
          <cell r="J898" t="str">
            <v>STANLEY / TREFLES AC</v>
          </cell>
          <cell r="K898" t="str">
            <v>BBRH</v>
          </cell>
          <cell r="L898" t="str">
            <v>RAD</v>
          </cell>
          <cell r="M898" t="str">
            <v>N/APP</v>
          </cell>
          <cell r="N898">
            <v>600</v>
          </cell>
        </row>
        <row r="899">
          <cell r="A899">
            <v>3215</v>
          </cell>
          <cell r="B899" t="str">
            <v>DALAIS</v>
          </cell>
          <cell r="C899" t="str">
            <v>Louise</v>
          </cell>
          <cell r="D899" t="str">
            <v>F</v>
          </cell>
          <cell r="E899">
            <v>40416</v>
          </cell>
          <cell r="F899" t="str">
            <v>C4 Residence Les Pins, Gilson Lane, Floreal</v>
          </cell>
          <cell r="G899">
            <v>54944227</v>
          </cell>
          <cell r="H899">
            <v>0</v>
          </cell>
          <cell r="I899" t="str">
            <v>melissa.guillaume@gmail.com</v>
          </cell>
          <cell r="J899" t="str">
            <v>STANLEY / TREFLES AC</v>
          </cell>
          <cell r="K899" t="str">
            <v>BBRH</v>
          </cell>
          <cell r="L899" t="str">
            <v>ATH</v>
          </cell>
          <cell r="M899" t="str">
            <v>U18</v>
          </cell>
          <cell r="N899">
            <v>200</v>
          </cell>
        </row>
        <row r="900">
          <cell r="A900">
            <v>1426</v>
          </cell>
          <cell r="B900" t="str">
            <v xml:space="preserve">SEEDOO </v>
          </cell>
          <cell r="C900" t="str">
            <v>Hazell</v>
          </cell>
          <cell r="D900" t="str">
            <v>M</v>
          </cell>
          <cell r="E900">
            <v>39717</v>
          </cell>
          <cell r="F900" t="str">
            <v>33, Gustave Bestel, Curepipe</v>
          </cell>
          <cell r="G900">
            <v>57266517</v>
          </cell>
          <cell r="H900">
            <v>0</v>
          </cell>
          <cell r="I900" t="str">
            <v>naferret@gmail.com</v>
          </cell>
          <cell r="J900" t="str">
            <v>STANLEY / TREFLES AC</v>
          </cell>
          <cell r="K900" t="str">
            <v>BBRH</v>
          </cell>
          <cell r="L900" t="str">
            <v>ATH</v>
          </cell>
          <cell r="M900" t="str">
            <v>U20</v>
          </cell>
          <cell r="N900">
            <v>300</v>
          </cell>
        </row>
        <row r="901">
          <cell r="A901">
            <v>4809</v>
          </cell>
          <cell r="B901" t="str">
            <v>RICAUD</v>
          </cell>
          <cell r="C901" t="str">
            <v xml:space="preserve">Quentin </v>
          </cell>
          <cell r="D901" t="str">
            <v>M</v>
          </cell>
          <cell r="E901" t="str">
            <v>25/03/2008</v>
          </cell>
          <cell r="F901" t="str">
            <v>Cnr des Cardinaux &amp; Albatross Streets</v>
          </cell>
          <cell r="G901">
            <v>58522527</v>
          </cell>
          <cell r="H901" t="str">
            <v>R2503080055778</v>
          </cell>
          <cell r="I901" t="str">
            <v>quentinpoilly180@gmail.com</v>
          </cell>
          <cell r="J901" t="str">
            <v>STANLEY / TREFLES AC</v>
          </cell>
          <cell r="K901" t="str">
            <v>BBRH</v>
          </cell>
          <cell r="L901" t="str">
            <v>ATH</v>
          </cell>
          <cell r="M901" t="str">
            <v>U20</v>
          </cell>
          <cell r="N901">
            <v>300</v>
          </cell>
        </row>
        <row r="902">
          <cell r="A902">
            <v>4810</v>
          </cell>
          <cell r="B902" t="str">
            <v>RUMJAN</v>
          </cell>
          <cell r="C902" t="str">
            <v xml:space="preserve">Loana </v>
          </cell>
          <cell r="D902" t="str">
            <v>F</v>
          </cell>
          <cell r="E902" t="str">
            <v>23/02/2010</v>
          </cell>
          <cell r="F902" t="str">
            <v>Morcellement Noel Phoenix</v>
          </cell>
          <cell r="G902">
            <v>58328445</v>
          </cell>
          <cell r="H902" t="str">
            <v>R2302100024128</v>
          </cell>
          <cell r="I902" t="str">
            <v>loanarumjan2@gmail.com</v>
          </cell>
          <cell r="J902" t="str">
            <v>STANLEY / TREFLES AC</v>
          </cell>
          <cell r="K902" t="str">
            <v>BBRH</v>
          </cell>
          <cell r="L902" t="str">
            <v>ATH</v>
          </cell>
          <cell r="M902" t="str">
            <v>U18</v>
          </cell>
          <cell r="N902">
            <v>200</v>
          </cell>
        </row>
        <row r="903">
          <cell r="A903">
            <v>4811</v>
          </cell>
          <cell r="B903" t="str">
            <v xml:space="preserve">DURHÔNE </v>
          </cell>
          <cell r="C903" t="str">
            <v xml:space="preserve">Noëmie </v>
          </cell>
          <cell r="D903" t="str">
            <v>F</v>
          </cell>
          <cell r="E903" t="str">
            <v>25/08/2006</v>
          </cell>
          <cell r="F903" t="str">
            <v xml:space="preserve">41, Kingstone Lane Candos </v>
          </cell>
          <cell r="G903">
            <v>59087150</v>
          </cell>
          <cell r="H903" t="str">
            <v>D2508060119218</v>
          </cell>
          <cell r="I903" t="str">
            <v>durhone.noemie@gmail.com</v>
          </cell>
          <cell r="J903" t="str">
            <v>STANLEY / TREFLES AC</v>
          </cell>
          <cell r="K903" t="str">
            <v>BBRH</v>
          </cell>
          <cell r="L903" t="str">
            <v>ATH</v>
          </cell>
          <cell r="M903" t="str">
            <v>SENIOR</v>
          </cell>
          <cell r="N903">
            <v>400</v>
          </cell>
        </row>
        <row r="904">
          <cell r="A904">
            <v>4812</v>
          </cell>
          <cell r="B904" t="str">
            <v>LOUISE</v>
          </cell>
          <cell r="C904" t="str">
            <v>Wivans Marvin</v>
          </cell>
          <cell r="D904" t="str">
            <v>M</v>
          </cell>
          <cell r="E904" t="str">
            <v>13/03/2009</v>
          </cell>
          <cell r="F904" t="str">
            <v>17 stein beau bassin</v>
          </cell>
          <cell r="G904">
            <v>54521106</v>
          </cell>
          <cell r="H904" t="str">
            <v>L1303090044481</v>
          </cell>
          <cell r="I904" t="str">
            <v>wivans.louise@icloud.com</v>
          </cell>
          <cell r="J904" t="str">
            <v>STANLEY / TREFLES AC</v>
          </cell>
          <cell r="K904" t="str">
            <v>BBRH</v>
          </cell>
          <cell r="L904" t="str">
            <v>ATH</v>
          </cell>
          <cell r="M904" t="str">
            <v>U18</v>
          </cell>
          <cell r="N904">
            <v>200</v>
          </cell>
        </row>
        <row r="905">
          <cell r="A905">
            <v>4813</v>
          </cell>
          <cell r="B905" t="str">
            <v>CHENEL</v>
          </cell>
          <cell r="C905" t="str">
            <v>Geremy</v>
          </cell>
          <cell r="D905" t="str">
            <v>M</v>
          </cell>
          <cell r="E905">
            <v>39745</v>
          </cell>
          <cell r="F905" t="str">
            <v>Avenue des petrelle</v>
          </cell>
          <cell r="G905">
            <v>59283554</v>
          </cell>
          <cell r="H905" t="str">
            <v>C241008014909B</v>
          </cell>
          <cell r="I905" t="str">
            <v xml:space="preserve">Damnsounds@gmail.com </v>
          </cell>
          <cell r="J905" t="str">
            <v>STANLEY / TREFLES AC</v>
          </cell>
          <cell r="K905" t="str">
            <v>BBRH</v>
          </cell>
          <cell r="L905" t="str">
            <v>ATH</v>
          </cell>
          <cell r="M905" t="str">
            <v>U20</v>
          </cell>
          <cell r="N905">
            <v>300</v>
          </cell>
        </row>
        <row r="906">
          <cell r="A906">
            <v>4814</v>
          </cell>
          <cell r="B906" t="str">
            <v>APPOU</v>
          </cell>
          <cell r="C906" t="str">
            <v>Brice</v>
          </cell>
          <cell r="D906" t="str">
            <v>M</v>
          </cell>
          <cell r="E906" t="str">
            <v>03/05/2014</v>
          </cell>
          <cell r="F906" t="str">
            <v>21,morcellement réunion, Vacoas</v>
          </cell>
          <cell r="G906" t="str">
            <v>59368409/59409869</v>
          </cell>
          <cell r="H906" t="str">
            <v>A030514004578D</v>
          </cell>
          <cell r="I906" t="str">
            <v>Daringappou@gmail.com</v>
          </cell>
          <cell r="J906" t="str">
            <v>STANLEY / TREFLES AC</v>
          </cell>
          <cell r="K906" t="str">
            <v>BBRH</v>
          </cell>
          <cell r="L906" t="str">
            <v>ATH</v>
          </cell>
          <cell r="M906" t="str">
            <v>U14</v>
          </cell>
          <cell r="N906">
            <v>150</v>
          </cell>
        </row>
        <row r="907">
          <cell r="A907">
            <v>4815</v>
          </cell>
          <cell r="B907" t="str">
            <v xml:space="preserve">CHAPEAU </v>
          </cell>
          <cell r="C907" t="str">
            <v>Joey</v>
          </cell>
          <cell r="D907" t="str">
            <v>M</v>
          </cell>
          <cell r="E907" t="str">
            <v>27/11/2013</v>
          </cell>
          <cell r="F907" t="str">
            <v xml:space="preserve">24 Ave de La Vignac FLOREAL </v>
          </cell>
          <cell r="G907" t="str">
            <v>+23059290614</v>
          </cell>
          <cell r="H907" t="str">
            <v>N/A</v>
          </cell>
          <cell r="I907" t="str">
            <v>aurelien4chaps@yahoo.fr</v>
          </cell>
          <cell r="J907" t="str">
            <v>STANLEY / TREFLES AC</v>
          </cell>
          <cell r="K907" t="str">
            <v>BBRH</v>
          </cell>
          <cell r="L907" t="str">
            <v>ATH</v>
          </cell>
          <cell r="M907" t="str">
            <v>U14</v>
          </cell>
          <cell r="N907">
            <v>150</v>
          </cell>
        </row>
        <row r="908">
          <cell r="A908">
            <v>4816</v>
          </cell>
          <cell r="B908" t="str">
            <v xml:space="preserve">GIBLOT DUCRAY </v>
          </cell>
          <cell r="C908" t="str">
            <v>Amy</v>
          </cell>
          <cell r="D908" t="str">
            <v>F</v>
          </cell>
          <cell r="E908">
            <v>41442</v>
          </cell>
          <cell r="F908" t="str">
            <v xml:space="preserve">La Preneuse, Tamarin </v>
          </cell>
          <cell r="G908">
            <v>59888566</v>
          </cell>
          <cell r="H908">
            <v>0</v>
          </cell>
          <cell r="I908" t="str">
            <v>Jgiblotducray@gmail.com</v>
          </cell>
          <cell r="J908" t="str">
            <v>STANLEY / TREFLES AC</v>
          </cell>
          <cell r="K908" t="str">
            <v>BBRH</v>
          </cell>
          <cell r="L908" t="str">
            <v>ATH</v>
          </cell>
          <cell r="M908" t="str">
            <v>U14</v>
          </cell>
          <cell r="N908">
            <v>150</v>
          </cell>
        </row>
        <row r="909">
          <cell r="A909">
            <v>4817</v>
          </cell>
          <cell r="B909" t="str">
            <v>GRUESO-BOUDIGUE</v>
          </cell>
          <cell r="C909" t="str">
            <v xml:space="preserve">Raphaël </v>
          </cell>
          <cell r="D909" t="str">
            <v>M</v>
          </cell>
          <cell r="E909" t="str">
            <v>24/09/2014</v>
          </cell>
          <cell r="F909" t="str">
            <v>39 résidence Gold Coast, Flic en Flac</v>
          </cell>
          <cell r="G909" t="str">
            <v>±230 55161133</v>
          </cell>
          <cell r="H909" t="str">
            <v>N/A</v>
          </cell>
          <cell r="I909" t="str">
            <v>nathalie.boudigue@live.fr</v>
          </cell>
          <cell r="J909" t="str">
            <v>STANLEY / TREFLES AC</v>
          </cell>
          <cell r="K909" t="str">
            <v>BBRH</v>
          </cell>
          <cell r="L909" t="str">
            <v>ATH</v>
          </cell>
          <cell r="M909" t="str">
            <v>U14</v>
          </cell>
          <cell r="N909">
            <v>150</v>
          </cell>
        </row>
        <row r="910">
          <cell r="A910">
            <v>4818</v>
          </cell>
          <cell r="B910" t="str">
            <v>LACOMBE</v>
          </cell>
          <cell r="C910" t="str">
            <v>Mia</v>
          </cell>
          <cell r="D910" t="str">
            <v>F</v>
          </cell>
          <cell r="E910">
            <v>42542</v>
          </cell>
          <cell r="F910" t="str">
            <v>Belouguet, Tamarin</v>
          </cell>
          <cell r="G910">
            <v>55057961</v>
          </cell>
          <cell r="H910">
            <v>0</v>
          </cell>
          <cell r="I910" t="str">
            <v>arnaudlacombe@gmail.com</v>
          </cell>
          <cell r="J910" t="str">
            <v>STANLEY / TREFLES AC</v>
          </cell>
          <cell r="K910" t="str">
            <v>BBRH</v>
          </cell>
          <cell r="L910" t="str">
            <v>ATH</v>
          </cell>
          <cell r="M910" t="str">
            <v>U12</v>
          </cell>
          <cell r="N910">
            <v>100</v>
          </cell>
        </row>
        <row r="911">
          <cell r="A911">
            <v>4819</v>
          </cell>
          <cell r="B911" t="str">
            <v xml:space="preserve">ROGÈS </v>
          </cell>
          <cell r="C911" t="str">
            <v>Thomas</v>
          </cell>
          <cell r="D911" t="str">
            <v>M</v>
          </cell>
          <cell r="E911" t="str">
            <v>27/08/2014</v>
          </cell>
          <cell r="F911" t="str">
            <v xml:space="preserve">A5 ocean bliss soc Pierre bleu souffleur flic en flac </v>
          </cell>
          <cell r="G911">
            <v>58563826</v>
          </cell>
          <cell r="H911">
            <v>0</v>
          </cell>
          <cell r="I911" t="str">
            <v>Quentinetkarina@gmail.com</v>
          </cell>
          <cell r="J911" t="str">
            <v>STANLEY / TREFLES AC</v>
          </cell>
          <cell r="K911" t="str">
            <v>BBRH</v>
          </cell>
          <cell r="L911" t="str">
            <v>ATH</v>
          </cell>
          <cell r="M911" t="str">
            <v>U14</v>
          </cell>
          <cell r="N911">
            <v>150</v>
          </cell>
        </row>
        <row r="912">
          <cell r="A912">
            <v>4820</v>
          </cell>
          <cell r="B912" t="str">
            <v xml:space="preserve">ROSE </v>
          </cell>
          <cell r="C912" t="str">
            <v xml:space="preserve">Nathan </v>
          </cell>
          <cell r="D912" t="str">
            <v>M</v>
          </cell>
          <cell r="E912">
            <v>41803</v>
          </cell>
          <cell r="F912" t="str">
            <v xml:space="preserve">130 avenue des Marlins, morcellement de Chazal, Albion </v>
          </cell>
          <cell r="G912" t="str">
            <v xml:space="preserve">5780 7888 - 52572707 </v>
          </cell>
          <cell r="H912" t="str">
            <v>R130614006340d</v>
          </cell>
          <cell r="I912" t="str">
            <v xml:space="preserve">nrose31@hotmail.com </v>
          </cell>
          <cell r="J912" t="str">
            <v>STANLEY / TREFLES AC</v>
          </cell>
          <cell r="K912" t="str">
            <v>BBRH</v>
          </cell>
          <cell r="L912" t="str">
            <v>ATH</v>
          </cell>
          <cell r="M912" t="str">
            <v>U14</v>
          </cell>
          <cell r="N912">
            <v>150</v>
          </cell>
        </row>
        <row r="913">
          <cell r="A913">
            <v>4821</v>
          </cell>
          <cell r="B913" t="str">
            <v>CLARK</v>
          </cell>
          <cell r="C913" t="str">
            <v>Hannah</v>
          </cell>
          <cell r="D913" t="str">
            <v>F</v>
          </cell>
          <cell r="E913">
            <v>39857</v>
          </cell>
          <cell r="F913" t="str">
            <v>Royal road baie du tombeau </v>
          </cell>
          <cell r="G913">
            <v>58319931</v>
          </cell>
          <cell r="H913" t="str">
            <v>C130209002667G</v>
          </cell>
          <cell r="I913" t="str">
            <v>hannah_clk@icloud.com</v>
          </cell>
          <cell r="J913" t="str">
            <v>STANLEY / TREFLES AC</v>
          </cell>
          <cell r="K913" t="str">
            <v>BBRH</v>
          </cell>
          <cell r="L913" t="str">
            <v>ATH</v>
          </cell>
          <cell r="M913" t="str">
            <v>U18</v>
          </cell>
          <cell r="N913">
            <v>200</v>
          </cell>
        </row>
        <row r="914">
          <cell r="A914">
            <v>4822</v>
          </cell>
          <cell r="B914" t="str">
            <v>SEEWOORUTHUN</v>
          </cell>
          <cell r="C914" t="str">
            <v>Chahana</v>
          </cell>
          <cell r="D914" t="str">
            <v>F</v>
          </cell>
          <cell r="E914">
            <v>41708</v>
          </cell>
          <cell r="F914" t="str">
            <v>Hazareesing Street, Castel</v>
          </cell>
          <cell r="G914" t="str">
            <v>59410412/52504568</v>
          </cell>
          <cell r="H914" t="str">
            <v>S1003140039745</v>
          </cell>
          <cell r="I914" t="str">
            <v>ansuya@hotmail.co.uk</v>
          </cell>
          <cell r="J914" t="str">
            <v>STANLEY / TREFLES AC</v>
          </cell>
          <cell r="K914" t="str">
            <v>BBRH</v>
          </cell>
          <cell r="L914" t="str">
            <v>ATH</v>
          </cell>
          <cell r="M914" t="str">
            <v>U14</v>
          </cell>
          <cell r="N914">
            <v>150</v>
          </cell>
        </row>
        <row r="915">
          <cell r="A915">
            <v>4823</v>
          </cell>
          <cell r="B915" t="str">
            <v>TANG SIN CHEONG</v>
          </cell>
          <cell r="C915" t="str">
            <v>Jaden</v>
          </cell>
          <cell r="D915" t="str">
            <v>M</v>
          </cell>
          <cell r="E915">
            <v>40805</v>
          </cell>
          <cell r="F915" t="str">
            <v>Rue saint Martin ville noir</v>
          </cell>
          <cell r="G915">
            <v>52538000</v>
          </cell>
          <cell r="H915">
            <v>0</v>
          </cell>
          <cell r="I915" t="str">
            <v>Jadenyk1909@gmail.com</v>
          </cell>
          <cell r="J915" t="str">
            <v>STANLEY / TREFLES AC</v>
          </cell>
          <cell r="K915" t="str">
            <v>BBRH</v>
          </cell>
          <cell r="L915" t="str">
            <v>ATH</v>
          </cell>
          <cell r="M915" t="str">
            <v>U16</v>
          </cell>
          <cell r="N915">
            <v>150</v>
          </cell>
        </row>
        <row r="916">
          <cell r="A916">
            <v>4824</v>
          </cell>
          <cell r="B916" t="str">
            <v>TENCARAMADON</v>
          </cell>
          <cell r="C916" t="str">
            <v>Clara</v>
          </cell>
          <cell r="D916" t="str">
            <v>F</v>
          </cell>
          <cell r="E916">
            <v>41148</v>
          </cell>
          <cell r="F916" t="str">
            <v>14 Rue George Coombes, Morcellement Coombes, Eau Coulée 74533</v>
          </cell>
          <cell r="G916">
            <v>57551058</v>
          </cell>
          <cell r="H916" t="str">
            <v>T2708120109583</v>
          </cell>
          <cell r="I916" t="str">
            <v>jtencaramadon@gmail.com</v>
          </cell>
          <cell r="J916" t="str">
            <v>STANLEY / TREFLES AC</v>
          </cell>
          <cell r="K916" t="str">
            <v>BBRH</v>
          </cell>
          <cell r="L916" t="str">
            <v>ATH</v>
          </cell>
          <cell r="M916" t="str">
            <v>U16</v>
          </cell>
          <cell r="N916">
            <v>150</v>
          </cell>
        </row>
        <row r="917">
          <cell r="A917">
            <v>4825</v>
          </cell>
          <cell r="B917" t="str">
            <v>DE COMARMOND</v>
          </cell>
          <cell r="C917" t="str">
            <v>Eva</v>
          </cell>
          <cell r="D917" t="str">
            <v>F</v>
          </cell>
          <cell r="E917">
            <v>41569</v>
          </cell>
          <cell r="F917" t="str">
            <v>C02, Les Vergers de Gros-Bois, Mare d’Albert</v>
          </cell>
          <cell r="G917">
            <v>52510184</v>
          </cell>
          <cell r="H917">
            <v>0</v>
          </cell>
          <cell r="I917" t="str">
            <v>melaniedecomarmond@gmail.com</v>
          </cell>
          <cell r="J917" t="str">
            <v>STANLEY / TREFLES AC</v>
          </cell>
          <cell r="K917" t="str">
            <v>BBRH</v>
          </cell>
          <cell r="L917" t="str">
            <v>ATH</v>
          </cell>
          <cell r="M917" t="str">
            <v>U14</v>
          </cell>
          <cell r="N917">
            <v>150</v>
          </cell>
        </row>
        <row r="918">
          <cell r="A918">
            <v>4826</v>
          </cell>
          <cell r="B918" t="str">
            <v>NINANE</v>
          </cell>
          <cell r="C918" t="str">
            <v>Amaury</v>
          </cell>
          <cell r="D918" t="str">
            <v>M</v>
          </cell>
          <cell r="E918">
            <v>41841</v>
          </cell>
          <cell r="F918" t="str">
            <v>176 Le Clos des Vénitiens, Port chambly, Baie du Tombeau</v>
          </cell>
          <cell r="G918">
            <v>59238120</v>
          </cell>
          <cell r="H918" t="str">
            <v>N/A</v>
          </cell>
          <cell r="I918" t="str">
            <v>sandrine.virginie87@gmail.com</v>
          </cell>
          <cell r="J918" t="str">
            <v>STANLEY / TREFLES AC</v>
          </cell>
          <cell r="K918" t="str">
            <v>BBRH</v>
          </cell>
          <cell r="L918" t="str">
            <v>ATH</v>
          </cell>
          <cell r="M918" t="str">
            <v>U14</v>
          </cell>
          <cell r="N918">
            <v>150</v>
          </cell>
        </row>
        <row r="919">
          <cell r="A919">
            <v>4827</v>
          </cell>
          <cell r="B919" t="str">
            <v>ONNO</v>
          </cell>
          <cell r="C919" t="str">
            <v>Mylan</v>
          </cell>
          <cell r="D919" t="str">
            <v>M</v>
          </cell>
          <cell r="E919">
            <v>41651</v>
          </cell>
          <cell r="F919" t="str">
            <v>1 rue des bonites Blue bay</v>
          </cell>
          <cell r="G919">
            <v>55371505</v>
          </cell>
          <cell r="H919">
            <v>0</v>
          </cell>
          <cell r="I919" t="str">
            <v>yannick.onno@hotmail.fr</v>
          </cell>
          <cell r="J919" t="str">
            <v>STANLEY / TREFLES AC</v>
          </cell>
          <cell r="K919" t="str">
            <v>BBRH</v>
          </cell>
          <cell r="L919" t="str">
            <v>ATH</v>
          </cell>
          <cell r="M919" t="str">
            <v>U14</v>
          </cell>
          <cell r="N919">
            <v>150</v>
          </cell>
        </row>
        <row r="920">
          <cell r="A920">
            <v>4828</v>
          </cell>
          <cell r="B920" t="str">
            <v>GHOORUN</v>
          </cell>
          <cell r="C920" t="str">
            <v>Nizzar</v>
          </cell>
          <cell r="D920" t="str">
            <v>M</v>
          </cell>
          <cell r="E920">
            <v>40931</v>
          </cell>
          <cell r="F920" t="str">
            <v>112A Ligne Berthaud Vacoas</v>
          </cell>
          <cell r="G920">
            <v>58283669</v>
          </cell>
          <cell r="H920">
            <v>0</v>
          </cell>
          <cell r="I920" t="str">
            <v>Shghoorun@gmail.com</v>
          </cell>
          <cell r="J920" t="str">
            <v>STANLEY / TREFLES AC</v>
          </cell>
          <cell r="K920" t="str">
            <v>BBRH</v>
          </cell>
          <cell r="L920" t="str">
            <v>ATH</v>
          </cell>
          <cell r="M920" t="str">
            <v>U16</v>
          </cell>
          <cell r="N920">
            <v>150</v>
          </cell>
        </row>
        <row r="921">
          <cell r="A921">
            <v>2202</v>
          </cell>
          <cell r="B921" t="str">
            <v>TAILLY</v>
          </cell>
          <cell r="C921" t="str">
            <v>Brice E G</v>
          </cell>
          <cell r="D921" t="str">
            <v>M</v>
          </cell>
          <cell r="E921">
            <v>40213</v>
          </cell>
          <cell r="F921" t="str">
            <v>252 Morcellement P De Gersigny Central Flacq</v>
          </cell>
          <cell r="G921">
            <v>0</v>
          </cell>
          <cell r="H921">
            <v>0</v>
          </cell>
          <cell r="I921" t="str">
            <v>bricetailly4@gmail.com</v>
          </cell>
          <cell r="J921" t="str">
            <v>ST REMY AC</v>
          </cell>
          <cell r="K921" t="str">
            <v>FLQ</v>
          </cell>
          <cell r="L921" t="str">
            <v>ATH</v>
          </cell>
          <cell r="M921" t="str">
            <v>U18</v>
          </cell>
          <cell r="N921">
            <v>200</v>
          </cell>
        </row>
        <row r="922">
          <cell r="A922">
            <v>2827</v>
          </cell>
          <cell r="B922" t="str">
            <v>CROUCHE</v>
          </cell>
          <cell r="C922" t="str">
            <v xml:space="preserve">Roinito </v>
          </cell>
          <cell r="D922" t="str">
            <v>M</v>
          </cell>
          <cell r="E922">
            <v>40191</v>
          </cell>
          <cell r="F922" t="str">
            <v xml:space="preserve">Camp Marcelin, Quatre Cocos </v>
          </cell>
          <cell r="G922">
            <v>57127926</v>
          </cell>
          <cell r="H922">
            <v>0</v>
          </cell>
          <cell r="I922" t="str">
            <v xml:space="preserve">jossebazerque@gmail.com </v>
          </cell>
          <cell r="J922" t="str">
            <v>ST REMY AC</v>
          </cell>
          <cell r="K922" t="str">
            <v>FLQ</v>
          </cell>
          <cell r="L922" t="str">
            <v>ATH</v>
          </cell>
          <cell r="M922" t="str">
            <v>U18</v>
          </cell>
          <cell r="N922">
            <v>200</v>
          </cell>
        </row>
        <row r="923">
          <cell r="A923">
            <v>1472</v>
          </cell>
          <cell r="B923" t="str">
            <v xml:space="preserve">DEVALET </v>
          </cell>
          <cell r="C923" t="str">
            <v>Alexandre</v>
          </cell>
          <cell r="D923" t="str">
            <v>M</v>
          </cell>
          <cell r="E923">
            <v>38719</v>
          </cell>
          <cell r="F923" t="str">
            <v>221, Domaine La Colombe, C. De Flacq</v>
          </cell>
          <cell r="G923">
            <v>58187900</v>
          </cell>
          <cell r="H923">
            <v>0</v>
          </cell>
          <cell r="I923" t="str">
            <v>alexandredevalet@gmail.com</v>
          </cell>
          <cell r="J923" t="str">
            <v>ST REMY AC</v>
          </cell>
          <cell r="K923" t="str">
            <v>FLQ</v>
          </cell>
          <cell r="L923" t="str">
            <v>ATH</v>
          </cell>
          <cell r="M923" t="str">
            <v>SENIOR</v>
          </cell>
          <cell r="N923">
            <v>400</v>
          </cell>
        </row>
        <row r="924">
          <cell r="A924">
            <v>1473</v>
          </cell>
          <cell r="B924" t="str">
            <v xml:space="preserve">DEVALET </v>
          </cell>
          <cell r="C924" t="str">
            <v>Giovanni</v>
          </cell>
          <cell r="D924" t="str">
            <v>M</v>
          </cell>
          <cell r="E924">
            <v>25484</v>
          </cell>
          <cell r="F924" t="str">
            <v>221, Domaine La Colombe, C. De Flacq</v>
          </cell>
          <cell r="G924">
            <v>57786568</v>
          </cell>
          <cell r="H924" t="str">
            <v>D081069130944E</v>
          </cell>
          <cell r="I924" t="str">
            <v>mgiodevalet @homail.com</v>
          </cell>
          <cell r="J924" t="str">
            <v>ST REMY AC</v>
          </cell>
          <cell r="K924" t="str">
            <v>FLQ</v>
          </cell>
          <cell r="L924" t="str">
            <v>COA</v>
          </cell>
          <cell r="M924" t="str">
            <v>N/APP</v>
          </cell>
          <cell r="N924">
            <v>600</v>
          </cell>
        </row>
        <row r="925">
          <cell r="A925">
            <v>1944</v>
          </cell>
          <cell r="B925" t="str">
            <v>RAMTANON</v>
          </cell>
          <cell r="C925" t="str">
            <v>Jacques</v>
          </cell>
          <cell r="D925" t="str">
            <v>M</v>
          </cell>
          <cell r="E925">
            <v>25069</v>
          </cell>
          <cell r="F925" t="str">
            <v>La Lucie Bld, Bel Air Riviere Seche</v>
          </cell>
          <cell r="G925">
            <v>57577751</v>
          </cell>
          <cell r="H925" t="str">
            <v>R1908681503423</v>
          </cell>
          <cell r="I925" t="str">
            <v>jacoach757@gmail.com</v>
          </cell>
          <cell r="J925" t="str">
            <v>ST REMY AC</v>
          </cell>
          <cell r="K925" t="str">
            <v>FLQ</v>
          </cell>
          <cell r="L925" t="str">
            <v>COA</v>
          </cell>
          <cell r="M925" t="str">
            <v>N/APP</v>
          </cell>
          <cell r="N925">
            <v>600</v>
          </cell>
        </row>
        <row r="926">
          <cell r="A926">
            <v>4829</v>
          </cell>
          <cell r="B926" t="str">
            <v>DEVALET</v>
          </cell>
          <cell r="C926" t="str">
            <v>Chanel May Iris</v>
          </cell>
          <cell r="D926" t="str">
            <v>F</v>
          </cell>
          <cell r="E926">
            <v>41524</v>
          </cell>
          <cell r="F926" t="str">
            <v>Lot 221, Domaine La Colombe,C Flacq</v>
          </cell>
          <cell r="G926">
            <v>59058506</v>
          </cell>
          <cell r="H926" t="str">
            <v>D090713008432E</v>
          </cell>
          <cell r="I926" t="str">
            <v>mgiodevalet@gmail.com</v>
          </cell>
          <cell r="J926" t="str">
            <v>ST REMY AC</v>
          </cell>
          <cell r="K926" t="str">
            <v>FLQ</v>
          </cell>
          <cell r="L926" t="str">
            <v>ATH</v>
          </cell>
          <cell r="M926" t="str">
            <v>U14</v>
          </cell>
          <cell r="N926">
            <v>150</v>
          </cell>
        </row>
        <row r="927">
          <cell r="A927">
            <v>4554</v>
          </cell>
          <cell r="B927" t="str">
            <v>BAPTISTE</v>
          </cell>
          <cell r="C927" t="str">
            <v>Marie Alciia Angelina</v>
          </cell>
          <cell r="D927" t="str">
            <v>F</v>
          </cell>
          <cell r="E927">
            <v>40651</v>
          </cell>
          <cell r="F927" t="str">
            <v>Morc Mda No.40 L'Assurance, Dagotiere</v>
          </cell>
          <cell r="G927">
            <v>58253749</v>
          </cell>
          <cell r="H927">
            <v>0</v>
          </cell>
          <cell r="I927" t="str">
            <v>baptistea754@gmail.com</v>
          </cell>
          <cell r="J927" t="str">
            <v>Q-BORNES PAVILLON AC</v>
          </cell>
          <cell r="K927" t="str">
            <v>QB</v>
          </cell>
          <cell r="L927" t="str">
            <v>ATH</v>
          </cell>
          <cell r="M927" t="str">
            <v>U16</v>
          </cell>
          <cell r="N927">
            <v>150</v>
          </cell>
        </row>
        <row r="928">
          <cell r="A928">
            <v>3750</v>
          </cell>
          <cell r="B928" t="str">
            <v>BHUROSAH</v>
          </cell>
          <cell r="C928" t="str">
            <v>Sidharth Joy</v>
          </cell>
          <cell r="D928" t="str">
            <v>M</v>
          </cell>
          <cell r="E928">
            <v>37344</v>
          </cell>
          <cell r="F928" t="str">
            <v>Matadeen Street, Riviere Des Anguilles</v>
          </cell>
          <cell r="G928">
            <v>57960107</v>
          </cell>
          <cell r="H928" t="str">
            <v>B29030201018G</v>
          </cell>
          <cell r="I928" t="str">
            <v>sidarthbhurosah@gmail.com</v>
          </cell>
          <cell r="J928" t="str">
            <v>Q-BORNES PAVILLON AC</v>
          </cell>
          <cell r="K928" t="str">
            <v>QB</v>
          </cell>
          <cell r="L928" t="str">
            <v>ATH</v>
          </cell>
          <cell r="M928" t="str">
            <v>SENIOR</v>
          </cell>
          <cell r="N928">
            <v>400</v>
          </cell>
        </row>
        <row r="929">
          <cell r="A929">
            <v>2485</v>
          </cell>
          <cell r="B929" t="str">
            <v>LATREILLE</v>
          </cell>
          <cell r="C929" t="str">
            <v>Yanis</v>
          </cell>
          <cell r="D929" t="str">
            <v>M</v>
          </cell>
          <cell r="E929">
            <v>38969</v>
          </cell>
          <cell r="F929" t="str">
            <v>Avenue Dignité Residence Kennedy, Quatre Bornes</v>
          </cell>
          <cell r="G929">
            <v>55023801</v>
          </cell>
          <cell r="H929">
            <v>0</v>
          </cell>
          <cell r="I929" t="str">
            <v>axel.yanislatreille@gmail.com</v>
          </cell>
          <cell r="J929" t="str">
            <v>Q-BORNES PAVILLON AC</v>
          </cell>
          <cell r="K929" t="str">
            <v>QB</v>
          </cell>
          <cell r="L929" t="str">
            <v>ATH</v>
          </cell>
          <cell r="M929" t="str">
            <v>SENIOR</v>
          </cell>
          <cell r="N929">
            <v>400</v>
          </cell>
        </row>
        <row r="930">
          <cell r="A930">
            <v>2218</v>
          </cell>
          <cell r="B930" t="str">
            <v>DICK</v>
          </cell>
          <cell r="C930" t="str">
            <v>Daryll David</v>
          </cell>
          <cell r="D930" t="str">
            <v>M</v>
          </cell>
          <cell r="E930">
            <v>38644</v>
          </cell>
          <cell r="F930" t="str">
            <v>19 Marygold, Cite Vallejee, Port Louis</v>
          </cell>
          <cell r="G930">
            <v>59775887</v>
          </cell>
          <cell r="H930">
            <v>0</v>
          </cell>
          <cell r="I930" t="str">
            <v>darylldick19@gmail.com</v>
          </cell>
          <cell r="J930" t="str">
            <v>Q-BORNES PAVILLON AC</v>
          </cell>
          <cell r="K930" t="str">
            <v>QB</v>
          </cell>
          <cell r="L930" t="str">
            <v>ATH</v>
          </cell>
          <cell r="M930" t="str">
            <v>SENIOR</v>
          </cell>
          <cell r="N930">
            <v>400</v>
          </cell>
        </row>
        <row r="931">
          <cell r="A931">
            <v>3795</v>
          </cell>
          <cell r="B931" t="str">
            <v>DOMINGUE</v>
          </cell>
          <cell r="C931" t="str">
            <v>Marie Estelle Maelle</v>
          </cell>
          <cell r="D931" t="str">
            <v>F</v>
          </cell>
          <cell r="E931">
            <v>39561</v>
          </cell>
          <cell r="F931" t="str">
            <v>No.3 Avenue Apollo, Petit Verger, Pte Aux Sables</v>
          </cell>
          <cell r="G931">
            <v>58529625</v>
          </cell>
          <cell r="H931">
            <v>0</v>
          </cell>
          <cell r="I931" t="str">
            <v>auregio@hotmail.com</v>
          </cell>
          <cell r="J931" t="str">
            <v>Q-BORNES PAVILLON AC</v>
          </cell>
          <cell r="K931" t="str">
            <v>QB</v>
          </cell>
          <cell r="L931" t="str">
            <v>ATH</v>
          </cell>
          <cell r="M931" t="str">
            <v>U20</v>
          </cell>
          <cell r="N931">
            <v>300</v>
          </cell>
        </row>
        <row r="932">
          <cell r="A932">
            <v>1657</v>
          </cell>
          <cell r="B932" t="str">
            <v>TEELUCK</v>
          </cell>
          <cell r="C932" t="str">
            <v>Roshan</v>
          </cell>
          <cell r="D932" t="str">
            <v>M</v>
          </cell>
          <cell r="E932">
            <v>35524</v>
          </cell>
          <cell r="F932" t="str">
            <v>No. 1 Ave. Des Rosiers, Sodnac, Q Bornes</v>
          </cell>
          <cell r="G932">
            <v>57557329</v>
          </cell>
          <cell r="H932">
            <v>0</v>
          </cell>
          <cell r="I932" t="str">
            <v>roshanteeluck04@gmail.com</v>
          </cell>
          <cell r="J932" t="str">
            <v>Q-BORNES PAVILLON AC</v>
          </cell>
          <cell r="K932" t="str">
            <v>QB</v>
          </cell>
          <cell r="L932" t="str">
            <v>ATH</v>
          </cell>
          <cell r="M932" t="str">
            <v>SENIOR</v>
          </cell>
          <cell r="N932">
            <v>400</v>
          </cell>
        </row>
        <row r="933">
          <cell r="A933">
            <v>2304</v>
          </cell>
          <cell r="B933" t="str">
            <v>PERRINE</v>
          </cell>
          <cell r="C933" t="str">
            <v>William Joseph</v>
          </cell>
          <cell r="D933" t="str">
            <v>M</v>
          </cell>
          <cell r="E933">
            <v>38730</v>
          </cell>
          <cell r="F933" t="str">
            <v>55A Sodnac Avenue, Quatre Bornes</v>
          </cell>
          <cell r="G933">
            <v>59755029</v>
          </cell>
          <cell r="H933" t="str">
            <v>williamperrine13@gmail.com</v>
          </cell>
          <cell r="I933">
            <v>0</v>
          </cell>
          <cell r="J933" t="str">
            <v>Q-BORNES PAVILLON AC</v>
          </cell>
          <cell r="K933" t="str">
            <v>QB</v>
          </cell>
          <cell r="L933" t="str">
            <v>ATH</v>
          </cell>
          <cell r="M933" t="str">
            <v>SENIOR</v>
          </cell>
          <cell r="N933">
            <v>400</v>
          </cell>
        </row>
        <row r="934">
          <cell r="A934">
            <v>4830</v>
          </cell>
          <cell r="B934" t="str">
            <v>DELUCAS</v>
          </cell>
          <cell r="C934" t="str">
            <v>Noah</v>
          </cell>
          <cell r="D934" t="str">
            <v>M</v>
          </cell>
          <cell r="E934">
            <v>41101</v>
          </cell>
          <cell r="F934" t="str">
            <v>25 Malartic, Rose Hill</v>
          </cell>
          <cell r="G934">
            <v>54832820</v>
          </cell>
          <cell r="H934">
            <v>0</v>
          </cell>
          <cell r="I934" t="str">
            <v>nonodl.ndl@gmail.com</v>
          </cell>
          <cell r="J934" t="str">
            <v>Q-BORNES PAVILLON AC</v>
          </cell>
          <cell r="K934" t="str">
            <v>QB</v>
          </cell>
          <cell r="L934" t="str">
            <v>ATH</v>
          </cell>
          <cell r="M934" t="str">
            <v>U16</v>
          </cell>
          <cell r="N934">
            <v>150</v>
          </cell>
        </row>
        <row r="935">
          <cell r="A935">
            <v>4831</v>
          </cell>
          <cell r="B935" t="str">
            <v>RUMJAUN</v>
          </cell>
          <cell r="C935" t="str">
            <v>Mohammad Ismaël</v>
          </cell>
          <cell r="D935" t="str">
            <v>M</v>
          </cell>
          <cell r="E935">
            <v>39844</v>
          </cell>
          <cell r="F935" t="str">
            <v>Royal Road Phoenix</v>
          </cell>
          <cell r="G935">
            <v>54566096</v>
          </cell>
          <cell r="H935">
            <v>0</v>
          </cell>
          <cell r="I935" t="str">
            <v>ismaelrumjaun31@outlook.com</v>
          </cell>
          <cell r="J935" t="str">
            <v>Q-BORNES PAVILLON AC</v>
          </cell>
          <cell r="K935" t="str">
            <v>QB</v>
          </cell>
          <cell r="L935" t="str">
            <v>ATH</v>
          </cell>
          <cell r="M935" t="str">
            <v>U18</v>
          </cell>
          <cell r="N935">
            <v>200</v>
          </cell>
        </row>
        <row r="936">
          <cell r="A936">
            <v>4832</v>
          </cell>
          <cell r="B936" t="str">
            <v>ROOPUN</v>
          </cell>
          <cell r="C936" t="str">
            <v>Diana Ganesha</v>
          </cell>
          <cell r="D936" t="str">
            <v>F</v>
          </cell>
          <cell r="E936">
            <v>41270</v>
          </cell>
          <cell r="F936" t="str">
            <v>Royal Road Phoenix</v>
          </cell>
          <cell r="G936">
            <v>54566094</v>
          </cell>
          <cell r="H936">
            <v>0</v>
          </cell>
          <cell r="I936" t="str">
            <v>ganeshraroopun@icloud.com</v>
          </cell>
          <cell r="J936" t="str">
            <v>Q-BORNES PAVILLON AC</v>
          </cell>
          <cell r="K936" t="str">
            <v>QB</v>
          </cell>
          <cell r="L936" t="str">
            <v>ATH</v>
          </cell>
          <cell r="M936" t="str">
            <v>U16</v>
          </cell>
          <cell r="N936">
            <v>150</v>
          </cell>
        </row>
        <row r="937">
          <cell r="A937">
            <v>4833</v>
          </cell>
          <cell r="B937" t="str">
            <v>VIRASAMY</v>
          </cell>
          <cell r="C937" t="str">
            <v>Fanellie</v>
          </cell>
          <cell r="D937" t="str">
            <v>F</v>
          </cell>
          <cell r="E937">
            <v>40391</v>
          </cell>
          <cell r="F937" t="str">
            <v>Royal Road Phoenix</v>
          </cell>
          <cell r="G937">
            <v>54566095</v>
          </cell>
          <cell r="H937">
            <v>0</v>
          </cell>
          <cell r="I937" t="str">
            <v>fanellievirassa01@icloud.com</v>
          </cell>
          <cell r="J937" t="str">
            <v>Q-BORNES PAVILLON AC</v>
          </cell>
          <cell r="K937" t="str">
            <v>QB</v>
          </cell>
          <cell r="L937" t="str">
            <v>ATH</v>
          </cell>
          <cell r="M937" t="str">
            <v>U18</v>
          </cell>
          <cell r="N937">
            <v>200</v>
          </cell>
        </row>
        <row r="938">
          <cell r="A938">
            <v>4834</v>
          </cell>
          <cell r="B938" t="str">
            <v>BERTIN</v>
          </cell>
          <cell r="C938" t="str">
            <v>Jessica</v>
          </cell>
          <cell r="D938" t="str">
            <v>F</v>
          </cell>
          <cell r="E938">
            <v>40481</v>
          </cell>
          <cell r="F938" t="str">
            <v>126 Line Berthaud, Vacaos</v>
          </cell>
          <cell r="G938">
            <v>59301933</v>
          </cell>
          <cell r="H938">
            <v>0</v>
          </cell>
          <cell r="I938" t="str">
            <v>jessicaratte4@gmail.com</v>
          </cell>
          <cell r="J938" t="str">
            <v>Q-BORNES PAVILLON AC</v>
          </cell>
          <cell r="K938" t="str">
            <v>QB</v>
          </cell>
          <cell r="L938" t="str">
            <v>ATH</v>
          </cell>
          <cell r="M938" t="str">
            <v>U18</v>
          </cell>
          <cell r="N938">
            <v>200</v>
          </cell>
        </row>
        <row r="939">
          <cell r="A939">
            <v>3391</v>
          </cell>
          <cell r="B939" t="str">
            <v>NARRAINEN</v>
          </cell>
          <cell r="C939" t="str">
            <v>Maghaneiven</v>
          </cell>
          <cell r="D939" t="str">
            <v>M</v>
          </cell>
          <cell r="E939">
            <v>36931</v>
          </cell>
          <cell r="F939" t="str">
            <v>29, Accacias Morc Rey Pointe Aux Sables</v>
          </cell>
          <cell r="G939">
            <v>57033595</v>
          </cell>
          <cell r="H939" t="str">
            <v>N0902013802300</v>
          </cell>
          <cell r="I939">
            <v>0</v>
          </cell>
          <cell r="J939" t="str">
            <v>P-LOUIS RACERS AC</v>
          </cell>
          <cell r="K939" t="str">
            <v>PL</v>
          </cell>
          <cell r="L939" t="str">
            <v>ATH</v>
          </cell>
          <cell r="M939" t="str">
            <v>SENIOR</v>
          </cell>
          <cell r="N939">
            <v>400</v>
          </cell>
        </row>
        <row r="940">
          <cell r="A940">
            <v>4076</v>
          </cell>
          <cell r="B940" t="str">
            <v>MARQUET</v>
          </cell>
          <cell r="C940" t="str">
            <v>Mathieu</v>
          </cell>
          <cell r="D940" t="str">
            <v>M</v>
          </cell>
          <cell r="E940">
            <v>34345</v>
          </cell>
          <cell r="F940" t="str">
            <v>51, Résidence Les Marquises. Impasse Seville Curepipe.</v>
          </cell>
          <cell r="G940">
            <v>59226508</v>
          </cell>
          <cell r="H940" t="str">
            <v>M1101942800705</v>
          </cell>
          <cell r="I940" t="str">
            <v>mathieumarquet11@gmail.com</v>
          </cell>
          <cell r="J940" t="str">
            <v>P-LOUIS RACERS AC</v>
          </cell>
          <cell r="K940" t="str">
            <v>PL</v>
          </cell>
          <cell r="L940" t="str">
            <v>ATH</v>
          </cell>
          <cell r="M940" t="str">
            <v>SENIOR</v>
          </cell>
          <cell r="N940">
            <v>400</v>
          </cell>
        </row>
        <row r="941">
          <cell r="A941">
            <v>4271</v>
          </cell>
          <cell r="B941" t="str">
            <v>JEAN-BAPTISTE</v>
          </cell>
          <cell r="C941" t="str">
            <v>Julie</v>
          </cell>
          <cell r="D941" t="str">
            <v>F</v>
          </cell>
          <cell r="E941">
            <v>33391</v>
          </cell>
          <cell r="F941" t="str">
            <v>Curepipe</v>
          </cell>
          <cell r="G941">
            <v>57171486</v>
          </cell>
          <cell r="H941" t="str">
            <v>J0206912903267</v>
          </cell>
          <cell r="I941" t="str">
            <v xml:space="preserve"> juls9126@gmail.com</v>
          </cell>
          <cell r="J941" t="str">
            <v>P-LOUIS RACERS AC</v>
          </cell>
          <cell r="K941" t="str">
            <v>PL</v>
          </cell>
          <cell r="L941" t="str">
            <v>ATH</v>
          </cell>
          <cell r="M941" t="str">
            <v>MASTERS</v>
          </cell>
          <cell r="N941">
            <v>600</v>
          </cell>
        </row>
        <row r="942">
          <cell r="A942">
            <v>4835</v>
          </cell>
          <cell r="B942" t="str">
            <v>HUGUET</v>
          </cell>
          <cell r="C942" t="str">
            <v>Camille</v>
          </cell>
          <cell r="D942" t="str">
            <v>F</v>
          </cell>
          <cell r="E942">
            <v>41367</v>
          </cell>
          <cell r="F942" t="str">
            <v>16 Avenue Dawin, Quatre Bornes</v>
          </cell>
          <cell r="G942">
            <v>52506782</v>
          </cell>
          <cell r="H942" t="str">
            <v>H0304130023499</v>
          </cell>
          <cell r="I942" t="str">
            <v>clonat27@gmail.com</v>
          </cell>
          <cell r="J942" t="str">
            <v>P-LOUIS RACERS AC</v>
          </cell>
          <cell r="K942" t="str">
            <v>PL</v>
          </cell>
          <cell r="L942" t="str">
            <v>ATH</v>
          </cell>
          <cell r="M942" t="str">
            <v>U14</v>
          </cell>
          <cell r="N942">
            <v>150</v>
          </cell>
        </row>
        <row r="943">
          <cell r="A943">
            <v>4836</v>
          </cell>
          <cell r="B943" t="str">
            <v>BIENAIMÈ</v>
          </cell>
          <cell r="C943" t="str">
            <v>Lyam</v>
          </cell>
          <cell r="D943" t="str">
            <v>M</v>
          </cell>
          <cell r="E943">
            <v>40384</v>
          </cell>
          <cell r="F943" t="str">
            <v>CITE PADCO Q.MILITAIRE</v>
          </cell>
          <cell r="I943" t="str">
            <v xml:space="preserve"> </v>
          </cell>
          <cell r="J943" t="str">
            <v>BEAU BASSIN AC</v>
          </cell>
          <cell r="K943" t="str">
            <v>BBRH</v>
          </cell>
          <cell r="L943" t="str">
            <v>ATH</v>
          </cell>
          <cell r="M943" t="str">
            <v>U18</v>
          </cell>
          <cell r="N943">
            <v>200</v>
          </cell>
        </row>
        <row r="944">
          <cell r="A944">
            <v>4837</v>
          </cell>
          <cell r="B944" t="str">
            <v>PANYANDY</v>
          </cell>
          <cell r="C944" t="str">
            <v>Estelino</v>
          </cell>
          <cell r="D944" t="str">
            <v>M</v>
          </cell>
          <cell r="E944">
            <v>40707</v>
          </cell>
          <cell r="F944" t="str">
            <v>Ave Coquelluches Morc Rey P aux Sables</v>
          </cell>
          <cell r="I944" t="str">
            <v xml:space="preserve"> </v>
          </cell>
          <cell r="J944" t="str">
            <v>BEAU BASSIN AC</v>
          </cell>
          <cell r="K944" t="str">
            <v>BBRH</v>
          </cell>
          <cell r="L944" t="str">
            <v>ATH</v>
          </cell>
          <cell r="M944" t="str">
            <v>U16</v>
          </cell>
          <cell r="N944">
            <v>150</v>
          </cell>
        </row>
        <row r="945">
          <cell r="A945">
            <v>4838</v>
          </cell>
          <cell r="B945" t="str">
            <v>MOUTOUSSAMY</v>
          </cell>
          <cell r="C945" t="str">
            <v>Terry</v>
          </cell>
          <cell r="D945" t="str">
            <v>M</v>
          </cell>
          <cell r="E945">
            <v>40198</v>
          </cell>
          <cell r="F945" t="str">
            <v>Ave Victoria Plaisance R.Hill</v>
          </cell>
          <cell r="I945" t="str">
            <v xml:space="preserve"> </v>
          </cell>
          <cell r="J945" t="str">
            <v>BEAU BASSIN AC</v>
          </cell>
          <cell r="K945" t="str">
            <v>BBRH</v>
          </cell>
          <cell r="L945" t="str">
            <v>ATH</v>
          </cell>
          <cell r="M945" t="str">
            <v>U18</v>
          </cell>
          <cell r="N945">
            <v>200</v>
          </cell>
        </row>
        <row r="946">
          <cell r="A946">
            <v>4839</v>
          </cell>
          <cell r="B946" t="str">
            <v>JOSEPH</v>
          </cell>
          <cell r="C946" t="str">
            <v>Jeremy</v>
          </cell>
          <cell r="D946" t="str">
            <v>M</v>
          </cell>
          <cell r="E946">
            <v>38352</v>
          </cell>
          <cell r="G946">
            <v>59359383</v>
          </cell>
          <cell r="H946" t="str">
            <v>J311204001696B</v>
          </cell>
          <cell r="I946" t="str">
            <v>yulnelson7@gmail.com</v>
          </cell>
          <cell r="J946" t="str">
            <v>Q-BORNES MAGIC CLUB</v>
          </cell>
          <cell r="K946" t="str">
            <v>QB</v>
          </cell>
          <cell r="L946" t="str">
            <v>ATH</v>
          </cell>
          <cell r="M946" t="str">
            <v>SENIOR</v>
          </cell>
          <cell r="N946">
            <v>400</v>
          </cell>
        </row>
        <row r="947">
          <cell r="A947">
            <v>4566</v>
          </cell>
          <cell r="B947" t="str">
            <v xml:space="preserve">JEAN- JACQUES </v>
          </cell>
          <cell r="C947" t="str">
            <v>Laila Emmanuelle</v>
          </cell>
          <cell r="D947" t="str">
            <v>F</v>
          </cell>
          <cell r="E947" t="str">
            <v>13/12/2010</v>
          </cell>
          <cell r="F947" t="str">
            <v>Felix Bart St, Roche Bois</v>
          </cell>
          <cell r="G947">
            <v>54938997</v>
          </cell>
          <cell r="H947" t="str">
            <v>J1312100001986</v>
          </cell>
          <cell r="I947" t="str">
            <v>lailaemma13.12@gmail.com</v>
          </cell>
          <cell r="J947" t="str">
            <v>POUDRE D'OR AC</v>
          </cell>
          <cell r="K947" t="str">
            <v>REMP</v>
          </cell>
          <cell r="L947" t="str">
            <v>ATH</v>
          </cell>
          <cell r="M947" t="str">
            <v>U18</v>
          </cell>
          <cell r="N947">
            <v>200</v>
          </cell>
        </row>
        <row r="948">
          <cell r="A948">
            <v>4207</v>
          </cell>
          <cell r="B948" t="str">
            <v>MARIE JEANNE</v>
          </cell>
          <cell r="C948" t="str">
            <v>Eglantine Clara</v>
          </cell>
          <cell r="D948" t="str">
            <v>F</v>
          </cell>
          <cell r="E948">
            <v>40569</v>
          </cell>
          <cell r="F948" t="str">
            <v>Morc Maison Blanche, Pamplemousses</v>
          </cell>
          <cell r="G948">
            <v>54536214</v>
          </cell>
          <cell r="H948" t="str">
            <v>M260111002052E</v>
          </cell>
          <cell r="I948" t="str">
            <v xml:space="preserve">fanchinlorenza03@gmail.com </v>
          </cell>
          <cell r="J948" t="str">
            <v>POUDRE D'OR AC</v>
          </cell>
          <cell r="K948" t="str">
            <v>REMP</v>
          </cell>
          <cell r="L948" t="str">
            <v>ATH</v>
          </cell>
          <cell r="M948" t="str">
            <v>U16</v>
          </cell>
          <cell r="N948">
            <v>150</v>
          </cell>
        </row>
        <row r="949">
          <cell r="A949">
            <v>4298</v>
          </cell>
          <cell r="B949" t="str">
            <v>RANGASAMY</v>
          </cell>
          <cell r="C949" t="str">
            <v>Marie Luciana</v>
          </cell>
          <cell r="D949" t="str">
            <v>F</v>
          </cell>
          <cell r="E949">
            <v>40466</v>
          </cell>
          <cell r="F949" t="str">
            <v>Cité Bois Marchand, Terre Rouge</v>
          </cell>
          <cell r="G949">
            <v>57741179</v>
          </cell>
          <cell r="H949" t="str">
            <v>R151010014299B</v>
          </cell>
          <cell r="I949">
            <v>0</v>
          </cell>
          <cell r="J949" t="str">
            <v>POUDRE D'OR AC</v>
          </cell>
          <cell r="K949" t="str">
            <v>REMP</v>
          </cell>
          <cell r="L949" t="str">
            <v>ATH</v>
          </cell>
          <cell r="M949" t="str">
            <v>U18</v>
          </cell>
          <cell r="N949">
            <v>200</v>
          </cell>
        </row>
        <row r="950">
          <cell r="A950">
            <v>4840</v>
          </cell>
          <cell r="B950" t="str">
            <v>SUNEE</v>
          </cell>
          <cell r="C950" t="str">
            <v>Arushee Jyotsana</v>
          </cell>
          <cell r="D950" t="str">
            <v>F</v>
          </cell>
          <cell r="E950">
            <v>39757</v>
          </cell>
          <cell r="F950" t="str">
            <v>Branch Road, Ilot D'Epinay</v>
          </cell>
          <cell r="G950">
            <v>59482795</v>
          </cell>
          <cell r="H950" t="str">
            <v>S051108015008B</v>
          </cell>
          <cell r="I950" t="str">
            <v>suneearushee6@gmail.com</v>
          </cell>
          <cell r="J950" t="str">
            <v>POUDRE D'OR AC</v>
          </cell>
          <cell r="K950" t="str">
            <v>REMP</v>
          </cell>
          <cell r="L950" t="str">
            <v>ATH</v>
          </cell>
          <cell r="M950" t="str">
            <v>U20</v>
          </cell>
          <cell r="N950">
            <v>300</v>
          </cell>
        </row>
        <row r="951">
          <cell r="A951">
            <v>4841</v>
          </cell>
          <cell r="B951" t="str">
            <v>BONCOEUR</v>
          </cell>
          <cell r="C951" t="str">
            <v>Jean Denilson Leonardo</v>
          </cell>
          <cell r="D951" t="str">
            <v>M</v>
          </cell>
          <cell r="E951">
            <v>39938</v>
          </cell>
          <cell r="F951" t="str">
            <v>Camp Tickfine Glen Park Vacoas</v>
          </cell>
          <cell r="G951">
            <v>57946788</v>
          </cell>
          <cell r="H951" t="str">
            <v>B0505090006162G</v>
          </cell>
          <cell r="I951" t="str">
            <v>boncoeur249@gmail.com</v>
          </cell>
          <cell r="J951" t="str">
            <v>FLOREAL STARS AC</v>
          </cell>
          <cell r="K951" t="str">
            <v>CPE</v>
          </cell>
          <cell r="L951" t="str">
            <v>ATH</v>
          </cell>
          <cell r="M951" t="str">
            <v>U18</v>
          </cell>
          <cell r="N951">
            <v>200</v>
          </cell>
        </row>
        <row r="952">
          <cell r="A952">
            <v>4842</v>
          </cell>
          <cell r="B952" t="str">
            <v>DOOBAH</v>
          </cell>
          <cell r="C952" t="str">
            <v>Hazael</v>
          </cell>
          <cell r="D952" t="str">
            <v>M</v>
          </cell>
          <cell r="E952">
            <v>41385</v>
          </cell>
          <cell r="F952" t="str">
            <v>180, Les Pleines de L'Hermitage, Cinq Arpents Phoenix</v>
          </cell>
          <cell r="G952">
            <v>58496122</v>
          </cell>
          <cell r="H952" t="str">
            <v>C188920</v>
          </cell>
          <cell r="I952" t="str">
            <v>skdoobah@gmail.com</v>
          </cell>
          <cell r="J952" t="str">
            <v>FLOREAL STARS AC</v>
          </cell>
          <cell r="K952" t="str">
            <v>CPE</v>
          </cell>
          <cell r="L952" t="str">
            <v>ATH</v>
          </cell>
          <cell r="M952" t="str">
            <v>U14</v>
          </cell>
          <cell r="N952">
            <v>150</v>
          </cell>
        </row>
        <row r="953">
          <cell r="A953">
            <v>4843</v>
          </cell>
          <cell r="B953" t="str">
            <v>DOOBAH</v>
          </cell>
          <cell r="C953" t="str">
            <v>Messiah</v>
          </cell>
          <cell r="D953" t="str">
            <v>M</v>
          </cell>
          <cell r="E953">
            <v>40682</v>
          </cell>
          <cell r="F953" t="str">
            <v>180, Les Pleines de L'Hermitage, Cinq Arpents Phoenix</v>
          </cell>
          <cell r="G953">
            <v>58496122</v>
          </cell>
          <cell r="H953" t="str">
            <v>C188921</v>
          </cell>
          <cell r="I953" t="str">
            <v>skdoobah@gmail.com</v>
          </cell>
          <cell r="J953" t="str">
            <v>FLOREAL STARS AC</v>
          </cell>
          <cell r="K953" t="str">
            <v>CPE</v>
          </cell>
          <cell r="L953" t="str">
            <v>ATH</v>
          </cell>
          <cell r="M953" t="str">
            <v>U16</v>
          </cell>
          <cell r="N953">
            <v>150</v>
          </cell>
        </row>
        <row r="954">
          <cell r="A954">
            <v>4844</v>
          </cell>
          <cell r="B954" t="str">
            <v>YERRIAH</v>
          </cell>
          <cell r="C954" t="str">
            <v>Damien Ryan</v>
          </cell>
          <cell r="D954" t="str">
            <v>M</v>
          </cell>
          <cell r="E954">
            <v>37188</v>
          </cell>
          <cell r="F954" t="str">
            <v>Frédérick Bonnefin, Forest-Side</v>
          </cell>
          <cell r="G954">
            <v>57524591</v>
          </cell>
          <cell r="H954" t="str">
            <v>Y2410012910352</v>
          </cell>
          <cell r="I954" t="str">
            <v>damienyerriah@gmail.com</v>
          </cell>
          <cell r="J954" t="str">
            <v>FLOREAL STARS AC</v>
          </cell>
          <cell r="K954" t="str">
            <v>CPE</v>
          </cell>
          <cell r="L954" t="str">
            <v>ATH</v>
          </cell>
          <cell r="M954" t="str">
            <v>SENIOR</v>
          </cell>
          <cell r="N954">
            <v>400</v>
          </cell>
        </row>
        <row r="955">
          <cell r="A955">
            <v>4845</v>
          </cell>
          <cell r="B955" t="str">
            <v>BUSVIAH</v>
          </cell>
          <cell r="C955" t="str">
            <v>Preeteevi</v>
          </cell>
          <cell r="D955" t="str">
            <v>M</v>
          </cell>
          <cell r="E955">
            <v>33902</v>
          </cell>
          <cell r="F955" t="str">
            <v>Royal Road Mon Loisir</v>
          </cell>
          <cell r="G955">
            <v>58999603</v>
          </cell>
          <cell r="H955" t="str">
            <v>B251092110213D</v>
          </cell>
          <cell r="I955" t="str">
            <v>litish.busviah24@gamil.com</v>
          </cell>
          <cell r="J955" t="str">
            <v>FLOREAL STARS AC</v>
          </cell>
          <cell r="K955" t="str">
            <v>CPE</v>
          </cell>
          <cell r="L955" t="str">
            <v>ATH</v>
          </cell>
          <cell r="M955" t="str">
            <v>SENIOR</v>
          </cell>
          <cell r="N955">
            <v>400</v>
          </cell>
        </row>
        <row r="956">
          <cell r="A956">
            <v>4846</v>
          </cell>
          <cell r="B956" t="str">
            <v>MOORLAH</v>
          </cell>
          <cell r="C956" t="str">
            <v>Durdhar</v>
          </cell>
          <cell r="D956" t="str">
            <v>M</v>
          </cell>
          <cell r="E956">
            <v>38914</v>
          </cell>
          <cell r="F956" t="str">
            <v>Madrassa Lane, Barlow, Belle Vue Maurel</v>
          </cell>
          <cell r="G956">
            <v>59275259</v>
          </cell>
          <cell r="H956" t="str">
            <v>M1607060119926</v>
          </cell>
          <cell r="I956" t="str">
            <v>durdharmoorlah@gmail.com</v>
          </cell>
          <cell r="J956" t="str">
            <v>FLOREAL STARS AC</v>
          </cell>
          <cell r="K956" t="str">
            <v>CPE</v>
          </cell>
          <cell r="L956" t="str">
            <v>ATH</v>
          </cell>
          <cell r="M956" t="str">
            <v>SENIOR</v>
          </cell>
          <cell r="N956">
            <v>400</v>
          </cell>
        </row>
        <row r="957">
          <cell r="A957">
            <v>4847</v>
          </cell>
          <cell r="B957" t="str">
            <v>MOOTOOVEEREN</v>
          </cell>
          <cell r="C957" t="str">
            <v xml:space="preserve">Kersley </v>
          </cell>
          <cell r="D957" t="str">
            <v>M</v>
          </cell>
          <cell r="E957">
            <v>30111</v>
          </cell>
          <cell r="F957" t="str">
            <v>Sir Pierre Simonet Street, Floreal</v>
          </cell>
          <cell r="G957">
            <v>54730822</v>
          </cell>
          <cell r="H957" t="str">
            <v>M090682290337D</v>
          </cell>
          <cell r="I957" t="str">
            <v>noahdeclanmootooveeren@gmail.com</v>
          </cell>
          <cell r="J957" t="str">
            <v>FLOREAL STARS AC</v>
          </cell>
          <cell r="K957" t="str">
            <v>CPE</v>
          </cell>
          <cell r="L957" t="str">
            <v>RAD</v>
          </cell>
          <cell r="M957" t="str">
            <v>N/APP</v>
          </cell>
          <cell r="N957">
            <v>600</v>
          </cell>
        </row>
        <row r="958">
          <cell r="A958">
            <v>4848</v>
          </cell>
          <cell r="B958" t="str">
            <v>MOOTOOVEEREN</v>
          </cell>
          <cell r="C958" t="str">
            <v>Declan Lucas Abraham</v>
          </cell>
          <cell r="D958" t="str">
            <v>M</v>
          </cell>
          <cell r="E958">
            <v>41577</v>
          </cell>
          <cell r="F958" t="str">
            <v>Sir Pierre Simonet Street, Floreal</v>
          </cell>
          <cell r="G958">
            <v>54938481</v>
          </cell>
          <cell r="H958" t="str">
            <v>M30101311708D</v>
          </cell>
          <cell r="I958" t="str">
            <v>noahdeclanmootooveeren@gmail.com</v>
          </cell>
          <cell r="J958" t="str">
            <v>FLOREAL STARS AC</v>
          </cell>
          <cell r="K958" t="str">
            <v>CPE</v>
          </cell>
          <cell r="L958" t="str">
            <v>ATH</v>
          </cell>
          <cell r="M958" t="str">
            <v>U14</v>
          </cell>
          <cell r="N958">
            <v>150</v>
          </cell>
        </row>
        <row r="959">
          <cell r="A959">
            <v>1216</v>
          </cell>
          <cell r="B959" t="str">
            <v>FLORE</v>
          </cell>
          <cell r="C959" t="str">
            <v>Marushka</v>
          </cell>
          <cell r="D959" t="str">
            <v>F</v>
          </cell>
          <cell r="E959">
            <v>41316</v>
          </cell>
          <cell r="F959" t="str">
            <v>Block A6 Smf Quarters Vacoas</v>
          </cell>
          <cell r="G959">
            <v>57159226</v>
          </cell>
          <cell r="H959">
            <v>0</v>
          </cell>
          <cell r="I959">
            <v>0</v>
          </cell>
          <cell r="J959" t="str">
            <v>HENRIETTA AC</v>
          </cell>
          <cell r="K959" t="str">
            <v>VCPH</v>
          </cell>
          <cell r="L959" t="str">
            <v>ATH</v>
          </cell>
          <cell r="M959" t="str">
            <v>U14</v>
          </cell>
          <cell r="N959">
            <v>150</v>
          </cell>
        </row>
        <row r="960">
          <cell r="A960">
            <v>4849</v>
          </cell>
          <cell r="B960" t="str">
            <v>MODESTE</v>
          </cell>
          <cell r="C960" t="str">
            <v>Giovani</v>
          </cell>
          <cell r="D960" t="str">
            <v>M</v>
          </cell>
          <cell r="E960">
            <v>40313</v>
          </cell>
          <cell r="F960" t="str">
            <v>L19,LES CHEBESS, CHEBEL NHDC</v>
          </cell>
          <cell r="G960">
            <v>0</v>
          </cell>
          <cell r="H960">
            <v>0</v>
          </cell>
          <cell r="I960" t="str">
            <v xml:space="preserve"> </v>
          </cell>
          <cell r="J960" t="str">
            <v>BLACK RIVER STAR AC</v>
          </cell>
          <cell r="K960" t="str">
            <v>BR</v>
          </cell>
          <cell r="L960" t="str">
            <v>ATH</v>
          </cell>
          <cell r="M960" t="str">
            <v>U18</v>
          </cell>
          <cell r="N960">
            <v>200</v>
          </cell>
        </row>
        <row r="961">
          <cell r="A961">
            <v>4850</v>
          </cell>
          <cell r="B961" t="str">
            <v>MARTINE</v>
          </cell>
          <cell r="C961" t="str">
            <v>Jeremy</v>
          </cell>
          <cell r="D961" t="str">
            <v>M</v>
          </cell>
          <cell r="E961">
            <v>40906</v>
          </cell>
          <cell r="F961" t="str">
            <v>ELLIPEE ROAD, BAMBOUS</v>
          </cell>
          <cell r="G961">
            <v>0</v>
          </cell>
          <cell r="H961">
            <v>0</v>
          </cell>
          <cell r="I961" t="str">
            <v xml:space="preserve"> </v>
          </cell>
          <cell r="J961" t="str">
            <v>BLACK RIVER STAR AC</v>
          </cell>
          <cell r="K961" t="str">
            <v>BR</v>
          </cell>
          <cell r="L961" t="str">
            <v>ATH</v>
          </cell>
          <cell r="M961" t="str">
            <v>U16</v>
          </cell>
          <cell r="N961">
            <v>150</v>
          </cell>
        </row>
        <row r="962">
          <cell r="A962">
            <v>1555</v>
          </cell>
          <cell r="B962" t="str">
            <v>MADOO</v>
          </cell>
          <cell r="C962" t="str">
            <v xml:space="preserve">Antonio </v>
          </cell>
          <cell r="D962" t="str">
            <v>M</v>
          </cell>
          <cell r="E962">
            <v>21955</v>
          </cell>
          <cell r="F962" t="str">
            <v>Père Laval St, Poudre D'Or Village</v>
          </cell>
          <cell r="G962">
            <v>58050341</v>
          </cell>
          <cell r="H962">
            <v>0</v>
          </cell>
          <cell r="I962" t="str">
            <v xml:space="preserve">antoniomadoo@yahoo.com </v>
          </cell>
          <cell r="J962" t="str">
            <v>POUDRE D'OR AC</v>
          </cell>
          <cell r="K962" t="str">
            <v>REMP</v>
          </cell>
          <cell r="L962" t="str">
            <v>COA</v>
          </cell>
          <cell r="M962" t="str">
            <v>N/APP</v>
          </cell>
          <cell r="N962">
            <v>600</v>
          </cell>
        </row>
        <row r="963">
          <cell r="A963">
            <v>4210</v>
          </cell>
          <cell r="B963" t="str">
            <v>ANG TING HONG</v>
          </cell>
          <cell r="C963" t="str">
            <v>Kaetia Jamelia</v>
          </cell>
          <cell r="D963" t="str">
            <v>F</v>
          </cell>
          <cell r="E963">
            <v>39054</v>
          </cell>
          <cell r="F963" t="str">
            <v>Morc Maison Blanche, Pamplemousses</v>
          </cell>
          <cell r="G963">
            <v>54536214</v>
          </cell>
          <cell r="H963" t="str">
            <v>A0312060000672</v>
          </cell>
          <cell r="I963" t="str">
            <v>fanchinlorenza03@gmail.com</v>
          </cell>
          <cell r="J963" t="str">
            <v>POUDRE D'OR AC</v>
          </cell>
          <cell r="K963" t="str">
            <v>REMP</v>
          </cell>
          <cell r="L963" t="str">
            <v>ATH</v>
          </cell>
          <cell r="M963" t="str">
            <v>SENIOR</v>
          </cell>
          <cell r="N963">
            <v>400</v>
          </cell>
        </row>
        <row r="964">
          <cell r="A964">
            <v>4374</v>
          </cell>
          <cell r="B964" t="str">
            <v>PRETORIUS</v>
          </cell>
          <cell r="C964" t="str">
            <v>Emily</v>
          </cell>
          <cell r="D964" t="str">
            <v>F</v>
          </cell>
          <cell r="E964">
            <v>41197</v>
          </cell>
          <cell r="F964" t="str">
            <v>Perle Blanche, Coastal Road, Poste Lafayette</v>
          </cell>
          <cell r="G964">
            <v>54856161</v>
          </cell>
          <cell r="H964">
            <v>0</v>
          </cell>
          <cell r="I964">
            <v>0</v>
          </cell>
          <cell r="J964" t="str">
            <v>POUDRE D'OR AC</v>
          </cell>
          <cell r="K964" t="str">
            <v>REMP</v>
          </cell>
          <cell r="L964" t="str">
            <v>ATH</v>
          </cell>
          <cell r="M964" t="str">
            <v>U16</v>
          </cell>
          <cell r="N964">
            <v>150</v>
          </cell>
        </row>
        <row r="965">
          <cell r="A965">
            <v>4387</v>
          </cell>
          <cell r="B965" t="str">
            <v>PRETORIUS</v>
          </cell>
          <cell r="C965" t="str">
            <v>Charl</v>
          </cell>
          <cell r="D965" t="str">
            <v>M</v>
          </cell>
          <cell r="E965">
            <v>42180</v>
          </cell>
          <cell r="F965" t="str">
            <v>Perle Blanche, Coastal Road, Poste Lafayette</v>
          </cell>
          <cell r="G965">
            <v>54856161</v>
          </cell>
          <cell r="H965">
            <v>0</v>
          </cell>
          <cell r="I965">
            <v>0</v>
          </cell>
          <cell r="J965" t="str">
            <v>POUDRE D'OR AC</v>
          </cell>
          <cell r="K965" t="str">
            <v>REMP</v>
          </cell>
          <cell r="L965" t="str">
            <v>ATH</v>
          </cell>
          <cell r="M965" t="str">
            <v>U12</v>
          </cell>
          <cell r="N965">
            <v>100</v>
          </cell>
        </row>
        <row r="966">
          <cell r="A966">
            <v>4277</v>
          </cell>
          <cell r="B966" t="str">
            <v>ALEXANDER</v>
          </cell>
          <cell r="C966" t="str">
            <v>Isla  Payton</v>
          </cell>
          <cell r="D966" t="str">
            <v>F</v>
          </cell>
          <cell r="E966">
            <v>42746</v>
          </cell>
          <cell r="F966" t="str">
            <v>5, Rue Episcopal, Tombeau Bay</v>
          </cell>
          <cell r="G966">
            <v>55029757</v>
          </cell>
          <cell r="H966">
            <v>0</v>
          </cell>
          <cell r="I966" t="str">
            <v>laurenjhans@gmail.com</v>
          </cell>
          <cell r="J966" t="str">
            <v>POUDRE D'OR AC</v>
          </cell>
          <cell r="K966" t="str">
            <v>REMP</v>
          </cell>
          <cell r="L966" t="str">
            <v>ATH</v>
          </cell>
          <cell r="M966" t="str">
            <v>U10</v>
          </cell>
          <cell r="N966">
            <v>100</v>
          </cell>
        </row>
        <row r="967">
          <cell r="A967">
            <v>4299</v>
          </cell>
          <cell r="B967" t="str">
            <v>LUCILE</v>
          </cell>
          <cell r="C967" t="str">
            <v>Marie Kaela</v>
          </cell>
          <cell r="D967" t="str">
            <v>F</v>
          </cell>
          <cell r="E967">
            <v>39709</v>
          </cell>
          <cell r="F967" t="str">
            <v>Cité Bois Marchand, Terre Rouge</v>
          </cell>
          <cell r="G967">
            <v>57741179</v>
          </cell>
          <cell r="H967" t="str">
            <v>L180908013480B</v>
          </cell>
          <cell r="I967">
            <v>0</v>
          </cell>
          <cell r="J967" t="str">
            <v>POUDRE D'OR AC</v>
          </cell>
          <cell r="K967" t="str">
            <v>REMP</v>
          </cell>
          <cell r="L967" t="str">
            <v>ATH</v>
          </cell>
          <cell r="M967" t="str">
            <v>U20</v>
          </cell>
          <cell r="N967">
            <v>300</v>
          </cell>
        </row>
        <row r="968">
          <cell r="A968">
            <v>1519</v>
          </cell>
          <cell r="B968" t="str">
            <v xml:space="preserve">BHUNGEE </v>
          </cell>
          <cell r="C968" t="str">
            <v xml:space="preserve">Dishan </v>
          </cell>
          <cell r="D968" t="str">
            <v>M</v>
          </cell>
          <cell r="E968">
            <v>41556</v>
          </cell>
          <cell r="F968" t="str">
            <v>Morc. Jhubboo Plot 111 Phase 3, T. Aux Biches</v>
          </cell>
          <cell r="G968">
            <v>57610418</v>
          </cell>
          <cell r="H968">
            <v>0</v>
          </cell>
          <cell r="I968" t="str">
            <v>nsookurun@yahoo.com</v>
          </cell>
          <cell r="J968" t="str">
            <v>POUDRE D'OR AC</v>
          </cell>
          <cell r="K968" t="str">
            <v>REMP</v>
          </cell>
          <cell r="L968" t="str">
            <v>ATH</v>
          </cell>
          <cell r="M968" t="str">
            <v>U14</v>
          </cell>
          <cell r="N968">
            <v>150</v>
          </cell>
        </row>
        <row r="969">
          <cell r="A969">
            <v>1518</v>
          </cell>
          <cell r="B969" t="str">
            <v>BHUNGEE</v>
          </cell>
          <cell r="C969" t="str">
            <v>Neil</v>
          </cell>
          <cell r="D969" t="str">
            <v>M</v>
          </cell>
          <cell r="E969">
            <v>41984</v>
          </cell>
          <cell r="F969" t="str">
            <v>Morc Jhubboo, Trou Aux Biches</v>
          </cell>
          <cell r="G969">
            <v>57610418</v>
          </cell>
          <cell r="H969">
            <v>0</v>
          </cell>
          <cell r="I969" t="str">
            <v xml:space="preserve">nsookurun@yahoo.com </v>
          </cell>
          <cell r="J969" t="str">
            <v>POUDRE D'OR AC</v>
          </cell>
          <cell r="K969" t="str">
            <v>REMP</v>
          </cell>
          <cell r="L969" t="str">
            <v>ATH</v>
          </cell>
          <cell r="M969" t="str">
            <v>U14</v>
          </cell>
          <cell r="N969">
            <v>150</v>
          </cell>
        </row>
        <row r="970">
          <cell r="A970">
            <v>3338</v>
          </cell>
          <cell r="B970" t="str">
            <v>COOMBES</v>
          </cell>
          <cell r="C970" t="str">
            <v>Jean Luc</v>
          </cell>
          <cell r="D970" t="str">
            <v>M</v>
          </cell>
          <cell r="E970">
            <v>41201</v>
          </cell>
          <cell r="F970" t="str">
            <v>Rue De La Paix, Grand Baie</v>
          </cell>
          <cell r="G970">
            <v>54893388</v>
          </cell>
          <cell r="H970">
            <v>0</v>
          </cell>
          <cell r="I970" t="str">
            <v>sharpenupet@mail.com</v>
          </cell>
          <cell r="J970" t="str">
            <v>POUDRE D'OR AC</v>
          </cell>
          <cell r="K970" t="str">
            <v>REMP</v>
          </cell>
          <cell r="L970" t="str">
            <v>ATH</v>
          </cell>
          <cell r="M970" t="str">
            <v>U16</v>
          </cell>
          <cell r="N970">
            <v>150</v>
          </cell>
        </row>
        <row r="971">
          <cell r="A971">
            <v>4507</v>
          </cell>
          <cell r="B971" t="str">
            <v>BABOORAM</v>
          </cell>
          <cell r="C971" t="str">
            <v>Orlando Wallence</v>
          </cell>
          <cell r="D971" t="str">
            <v>M</v>
          </cell>
          <cell r="E971">
            <v>41552</v>
          </cell>
          <cell r="F971" t="str">
            <v>Cité Edc, Pamplemousses</v>
          </cell>
          <cell r="G971">
            <v>57458029</v>
          </cell>
          <cell r="H971">
            <v>0</v>
          </cell>
          <cell r="I971">
            <v>0</v>
          </cell>
          <cell r="J971" t="str">
            <v>POUDRE D'OR AC</v>
          </cell>
          <cell r="K971" t="str">
            <v>REMP</v>
          </cell>
          <cell r="L971" t="str">
            <v>ATH</v>
          </cell>
          <cell r="M971" t="str">
            <v>U14</v>
          </cell>
          <cell r="N971">
            <v>150</v>
          </cell>
        </row>
        <row r="972">
          <cell r="A972">
            <v>4357</v>
          </cell>
          <cell r="B972" t="str">
            <v xml:space="preserve">FRANÇOIS </v>
          </cell>
          <cell r="C972" t="str">
            <v>Claude</v>
          </cell>
          <cell r="D972" t="str">
            <v>M</v>
          </cell>
          <cell r="E972">
            <v>25722</v>
          </cell>
          <cell r="F972" t="str">
            <v>Lot 8, Marier Lane, Solitude</v>
          </cell>
          <cell r="G972">
            <v>57133815</v>
          </cell>
          <cell r="H972">
            <v>0</v>
          </cell>
          <cell r="I972">
            <v>0</v>
          </cell>
          <cell r="J972" t="str">
            <v>POUDRE D'OR AC</v>
          </cell>
          <cell r="K972" t="str">
            <v>REMP</v>
          </cell>
          <cell r="L972" t="str">
            <v>ATH</v>
          </cell>
          <cell r="M972" t="str">
            <v>MASTERS</v>
          </cell>
          <cell r="N972">
            <v>600</v>
          </cell>
        </row>
        <row r="973">
          <cell r="A973">
            <v>4476</v>
          </cell>
          <cell r="B973" t="str">
            <v>MAILLARD</v>
          </cell>
          <cell r="C973" t="str">
            <v>Jean Guilio Chris-Yan</v>
          </cell>
          <cell r="D973" t="str">
            <v>M</v>
          </cell>
          <cell r="E973">
            <v>40595</v>
          </cell>
          <cell r="F973" t="str">
            <v>Morc Mount Pamplemousses</v>
          </cell>
          <cell r="G973">
            <v>0</v>
          </cell>
          <cell r="H973" t="str">
            <v>M2102110028049</v>
          </cell>
          <cell r="I973">
            <v>0</v>
          </cell>
          <cell r="J973" t="str">
            <v>POUDRE D'OR AC</v>
          </cell>
          <cell r="K973" t="str">
            <v>REMP</v>
          </cell>
          <cell r="L973" t="str">
            <v>ATH</v>
          </cell>
          <cell r="M973" t="str">
            <v>U16</v>
          </cell>
          <cell r="N973">
            <v>150</v>
          </cell>
        </row>
        <row r="974">
          <cell r="A974">
            <v>4371</v>
          </cell>
          <cell r="B974" t="str">
            <v>BURMEISTER</v>
          </cell>
          <cell r="C974" t="str">
            <v>Rachel</v>
          </cell>
          <cell r="D974" t="str">
            <v>F</v>
          </cell>
          <cell r="E974">
            <v>42464</v>
          </cell>
          <cell r="F974" t="str">
            <v>17, Riverside Ave, Balaclava</v>
          </cell>
          <cell r="G974">
            <v>54805302</v>
          </cell>
          <cell r="H974">
            <v>0</v>
          </cell>
          <cell r="I974">
            <v>0</v>
          </cell>
          <cell r="J974" t="str">
            <v>POUDRE D'OR AC</v>
          </cell>
          <cell r="K974" t="str">
            <v>REMP</v>
          </cell>
          <cell r="L974" t="str">
            <v>ATH</v>
          </cell>
          <cell r="M974" t="str">
            <v>U12</v>
          </cell>
          <cell r="N974">
            <v>100</v>
          </cell>
        </row>
        <row r="975">
          <cell r="A975">
            <v>4205</v>
          </cell>
          <cell r="B975" t="str">
            <v>MARIE JEANNE</v>
          </cell>
          <cell r="C975" t="str">
            <v>Théo Lorenzo</v>
          </cell>
          <cell r="D975" t="str">
            <v>M</v>
          </cell>
          <cell r="E975">
            <v>42014</v>
          </cell>
          <cell r="F975" t="str">
            <v>Morc Maison Blanche, Pamplemousses</v>
          </cell>
          <cell r="G975">
            <v>54536214</v>
          </cell>
          <cell r="H975" t="str">
            <v>M1101150005717</v>
          </cell>
          <cell r="I975" t="str">
            <v xml:space="preserve">fanchinlorenza03@gmail.com </v>
          </cell>
          <cell r="J975" t="str">
            <v>POUDRE D'OR AC</v>
          </cell>
          <cell r="K975" t="str">
            <v>REMP</v>
          </cell>
          <cell r="L975" t="str">
            <v>ATH</v>
          </cell>
          <cell r="M975" t="str">
            <v>U12</v>
          </cell>
          <cell r="N975">
            <v>100</v>
          </cell>
        </row>
        <row r="976">
          <cell r="A976">
            <v>4273</v>
          </cell>
          <cell r="B976" t="str">
            <v>RAVINA</v>
          </cell>
          <cell r="C976" t="str">
            <v>Marie Daliana Oceanne</v>
          </cell>
          <cell r="D976" t="str">
            <v>F</v>
          </cell>
          <cell r="E976">
            <v>42871</v>
          </cell>
          <cell r="F976" t="str">
            <v>App B12, Nhdc,  Esperance Piton</v>
          </cell>
          <cell r="G976">
            <v>59757576</v>
          </cell>
          <cell r="H976">
            <v>0</v>
          </cell>
          <cell r="I976" t="str">
            <v>Jimmytonta@gmail.com</v>
          </cell>
          <cell r="J976" t="str">
            <v>POUDRE D'OR AC</v>
          </cell>
          <cell r="K976" t="str">
            <v>REMP</v>
          </cell>
          <cell r="L976" t="str">
            <v>ATH</v>
          </cell>
          <cell r="M976" t="str">
            <v>U10</v>
          </cell>
          <cell r="N976">
            <v>100</v>
          </cell>
        </row>
        <row r="977">
          <cell r="A977">
            <v>4363</v>
          </cell>
          <cell r="B977" t="str">
            <v>BUTTIER</v>
          </cell>
          <cell r="C977" t="str">
            <v>Tobias</v>
          </cell>
          <cell r="D977" t="str">
            <v>M</v>
          </cell>
          <cell r="E977">
            <v>43676</v>
          </cell>
          <cell r="F977" t="str">
            <v xml:space="preserve">Roland Lane, Solitude, Triolet </v>
          </cell>
          <cell r="G977">
            <v>57133815</v>
          </cell>
          <cell r="H977">
            <v>0</v>
          </cell>
          <cell r="I977">
            <v>0</v>
          </cell>
          <cell r="J977" t="str">
            <v>POUDRE D'OR AC</v>
          </cell>
          <cell r="K977" t="str">
            <v>REMP</v>
          </cell>
          <cell r="L977" t="str">
            <v>ATH</v>
          </cell>
          <cell r="M977" t="str">
            <v>U10</v>
          </cell>
          <cell r="N977">
            <v>100</v>
          </cell>
        </row>
        <row r="978">
          <cell r="A978">
            <v>4247</v>
          </cell>
          <cell r="B978" t="str">
            <v>BUTTIER</v>
          </cell>
          <cell r="C978" t="str">
            <v>Rohan</v>
          </cell>
          <cell r="D978" t="str">
            <v>M</v>
          </cell>
          <cell r="E978">
            <v>42525</v>
          </cell>
          <cell r="F978" t="str">
            <v>Roland Lane, Solitude, Triolet</v>
          </cell>
          <cell r="G978">
            <v>57133815</v>
          </cell>
          <cell r="H978">
            <v>0</v>
          </cell>
          <cell r="I978">
            <v>0</v>
          </cell>
          <cell r="J978" t="str">
            <v>POUDRE D'OR AC</v>
          </cell>
          <cell r="K978" t="str">
            <v>REMP</v>
          </cell>
          <cell r="L978" t="str">
            <v>ATH</v>
          </cell>
          <cell r="M978" t="str">
            <v>U12</v>
          </cell>
          <cell r="N978">
            <v>100</v>
          </cell>
        </row>
        <row r="979">
          <cell r="A979">
            <v>4851</v>
          </cell>
          <cell r="B979" t="str">
            <v>YEUNG SHI YIN</v>
          </cell>
          <cell r="C979" t="str">
            <v>Mathias</v>
          </cell>
          <cell r="D979" t="str">
            <v>M</v>
          </cell>
          <cell r="E979">
            <v>42941</v>
          </cell>
          <cell r="F979" t="str">
            <v>Morc Coprim, Tombeau Bay</v>
          </cell>
          <cell r="G979">
            <v>57990430</v>
          </cell>
          <cell r="H979">
            <v>0</v>
          </cell>
          <cell r="I979" t="str">
            <v>manjeetaysy@gmail.com</v>
          </cell>
          <cell r="J979" t="str">
            <v>POUDRE D'OR AC</v>
          </cell>
          <cell r="K979" t="str">
            <v>REMP</v>
          </cell>
          <cell r="L979" t="str">
            <v>ATH</v>
          </cell>
          <cell r="M979" t="str">
            <v>U10</v>
          </cell>
          <cell r="N979">
            <v>100</v>
          </cell>
        </row>
        <row r="980">
          <cell r="A980">
            <v>4852</v>
          </cell>
          <cell r="B980" t="str">
            <v>ALLAS</v>
          </cell>
          <cell r="C980" t="str">
            <v>Eva Anais</v>
          </cell>
          <cell r="D980" t="str">
            <v>F</v>
          </cell>
          <cell r="E980">
            <v>43768</v>
          </cell>
          <cell r="F980" t="str">
            <v>Morc Jhubboo, Trou Aux Biches</v>
          </cell>
          <cell r="G980">
            <v>59712839</v>
          </cell>
          <cell r="H980">
            <v>0</v>
          </cell>
          <cell r="I980" t="str">
            <v>eloleaallas@gmail.com</v>
          </cell>
          <cell r="J980" t="str">
            <v>POUDRE D'OR AC</v>
          </cell>
          <cell r="K980" t="str">
            <v>REMP</v>
          </cell>
          <cell r="L980" t="str">
            <v>ATH</v>
          </cell>
          <cell r="M980" t="str">
            <v>U10</v>
          </cell>
          <cell r="N980">
            <v>100</v>
          </cell>
        </row>
        <row r="981">
          <cell r="A981">
            <v>4853</v>
          </cell>
          <cell r="B981" t="str">
            <v>ALLAS</v>
          </cell>
          <cell r="C981" t="str">
            <v>Ann Léa</v>
          </cell>
          <cell r="D981" t="str">
            <v>F</v>
          </cell>
          <cell r="E981">
            <v>41668</v>
          </cell>
          <cell r="F981" t="str">
            <v>Morc Jhubboo,  Trou aux Biches</v>
          </cell>
          <cell r="G981">
            <v>59712839</v>
          </cell>
          <cell r="H981">
            <v>0</v>
          </cell>
          <cell r="I981" t="str">
            <v>eloleaallas@gmail.com</v>
          </cell>
          <cell r="J981" t="str">
            <v>POUDRE D'OR AC</v>
          </cell>
          <cell r="K981" t="str">
            <v>REMP</v>
          </cell>
          <cell r="L981" t="str">
            <v>ATH</v>
          </cell>
          <cell r="M981" t="str">
            <v>U14</v>
          </cell>
          <cell r="N981">
            <v>150</v>
          </cell>
        </row>
        <row r="982">
          <cell r="A982">
            <v>3219</v>
          </cell>
          <cell r="B982" t="str">
            <v xml:space="preserve">NEWTON </v>
          </cell>
          <cell r="C982" t="str">
            <v>Raphael</v>
          </cell>
          <cell r="D982" t="str">
            <v>M</v>
          </cell>
          <cell r="E982">
            <v>40356</v>
          </cell>
          <cell r="F982" t="str">
            <v>Riviere Noire</v>
          </cell>
          <cell r="G982">
            <v>58222648</v>
          </cell>
          <cell r="H982">
            <v>0</v>
          </cell>
          <cell r="I982" t="str">
            <v>francoisnewtonv@gmail.com</v>
          </cell>
          <cell r="J982" t="str">
            <v>STANLEY / TREFLES AC</v>
          </cell>
          <cell r="K982" t="str">
            <v>BBRH</v>
          </cell>
          <cell r="L982" t="str">
            <v>ATH</v>
          </cell>
          <cell r="M982" t="str">
            <v>U18</v>
          </cell>
          <cell r="N982">
            <v>200</v>
          </cell>
        </row>
        <row r="983">
          <cell r="A983">
            <v>4854</v>
          </cell>
          <cell r="B983" t="str">
            <v>DOOBORY</v>
          </cell>
          <cell r="C983" t="str">
            <v>Kiyan</v>
          </cell>
          <cell r="D983" t="str">
            <v>M</v>
          </cell>
          <cell r="E983">
            <v>40315</v>
          </cell>
          <cell r="F983" t="str">
            <v>Clairfonds No 3 Phoenix</v>
          </cell>
          <cell r="G983" t="str">
            <v>59191257 / 57858022</v>
          </cell>
          <cell r="H983" t="str">
            <v>C180685 (PN)</v>
          </cell>
          <cell r="I983" t="str">
            <v>Ydoobory@yahoo.co.uk</v>
          </cell>
          <cell r="J983" t="str">
            <v>STANLEY / TREFLES AC</v>
          </cell>
          <cell r="K983" t="str">
            <v>BBRH</v>
          </cell>
          <cell r="L983" t="str">
            <v>ATH</v>
          </cell>
          <cell r="M983" t="str">
            <v>U18</v>
          </cell>
          <cell r="N983">
            <v>200</v>
          </cell>
        </row>
        <row r="984">
          <cell r="A984">
            <v>4855</v>
          </cell>
          <cell r="B984" t="str">
            <v>DOOBORY</v>
          </cell>
          <cell r="C984" t="str">
            <v>Ilyan</v>
          </cell>
          <cell r="D984" t="str">
            <v>M</v>
          </cell>
          <cell r="E984">
            <v>41113</v>
          </cell>
          <cell r="F984" t="str">
            <v>Clairfonds No 3 Phoenix</v>
          </cell>
          <cell r="G984" t="str">
            <v>59191257 / 57806892</v>
          </cell>
          <cell r="H984" t="str">
            <v>C230742 (PN)</v>
          </cell>
          <cell r="I984" t="str">
            <v>Ydoobory@yahoo.co.uk</v>
          </cell>
          <cell r="J984" t="str">
            <v>STANLEY / TREFLES AC</v>
          </cell>
          <cell r="K984" t="str">
            <v>BBRH</v>
          </cell>
          <cell r="L984" t="str">
            <v>ATH</v>
          </cell>
          <cell r="M984" t="str">
            <v>U16</v>
          </cell>
          <cell r="N984">
            <v>150</v>
          </cell>
        </row>
        <row r="985">
          <cell r="A985">
            <v>1532</v>
          </cell>
          <cell r="B985" t="str">
            <v>JOSEPH</v>
          </cell>
          <cell r="C985" t="str">
            <v>Rihanna</v>
          </cell>
          <cell r="D985" t="str">
            <v>F</v>
          </cell>
          <cell r="E985">
            <v>40250</v>
          </cell>
          <cell r="F985" t="str">
            <v>Bk C2, Raoul Rivet St, Tombeau Bay</v>
          </cell>
          <cell r="G985">
            <v>57671328</v>
          </cell>
          <cell r="H985">
            <v>0</v>
          </cell>
          <cell r="I985">
            <v>0</v>
          </cell>
          <cell r="J985" t="str">
            <v>POUDRE D'OR AC</v>
          </cell>
          <cell r="K985" t="str">
            <v>REMP</v>
          </cell>
          <cell r="L985" t="str">
            <v>ATH</v>
          </cell>
          <cell r="M985" t="str">
            <v>U18</v>
          </cell>
          <cell r="N985">
            <v>200</v>
          </cell>
        </row>
        <row r="986">
          <cell r="A986">
            <v>3944</v>
          </cell>
          <cell r="B986" t="str">
            <v>TOWSEE</v>
          </cell>
          <cell r="C986" t="str">
            <v>Jamel</v>
          </cell>
          <cell r="D986" t="str">
            <v>M</v>
          </cell>
          <cell r="E986">
            <v>40258</v>
          </cell>
          <cell r="F986" t="str">
            <v>La Valette, Bambous</v>
          </cell>
          <cell r="G986">
            <v>1</v>
          </cell>
          <cell r="H986">
            <v>0</v>
          </cell>
          <cell r="I986">
            <v>0</v>
          </cell>
          <cell r="J986" t="str">
            <v>BLACK RIVER STAR AC</v>
          </cell>
          <cell r="K986" t="str">
            <v>BR</v>
          </cell>
          <cell r="L986" t="str">
            <v>ATH</v>
          </cell>
          <cell r="M986" t="str">
            <v>U18</v>
          </cell>
          <cell r="N986">
            <v>200</v>
          </cell>
        </row>
        <row r="987">
          <cell r="A987">
            <v>2942</v>
          </cell>
          <cell r="B987" t="str">
            <v>OXIDE</v>
          </cell>
          <cell r="C987" t="str">
            <v>Samuel Jean Sorenzo</v>
          </cell>
          <cell r="D987" t="str">
            <v>M</v>
          </cell>
          <cell r="E987">
            <v>40260</v>
          </cell>
          <cell r="F987" t="str">
            <v>3 Florida Lane, Cité Valleejee</v>
          </cell>
          <cell r="G987">
            <v>0</v>
          </cell>
          <cell r="H987">
            <v>0</v>
          </cell>
          <cell r="I987">
            <v>0</v>
          </cell>
          <cell r="J987" t="str">
            <v>BLACK RIVER STAR AC</v>
          </cell>
          <cell r="K987" t="str">
            <v>BR</v>
          </cell>
          <cell r="L987" t="str">
            <v>ATH</v>
          </cell>
          <cell r="M987" t="str">
            <v>U18</v>
          </cell>
          <cell r="N987">
            <v>200</v>
          </cell>
        </row>
        <row r="988">
          <cell r="A988">
            <v>2431</v>
          </cell>
          <cell r="B988" t="str">
            <v xml:space="preserve">CHAVERY </v>
          </cell>
          <cell r="C988" t="str">
            <v xml:space="preserve">Joey </v>
          </cell>
          <cell r="D988" t="str">
            <v>M</v>
          </cell>
          <cell r="E988">
            <v>40774</v>
          </cell>
          <cell r="F988" t="str">
            <v>Route Geoffroy, Bambous</v>
          </cell>
          <cell r="G988">
            <v>0</v>
          </cell>
          <cell r="H988">
            <v>0</v>
          </cell>
          <cell r="I988" t="str">
            <v>ga362@yahoo.com</v>
          </cell>
          <cell r="J988" t="str">
            <v>BLACK RIVER STAR AC</v>
          </cell>
          <cell r="K988" t="str">
            <v>BR</v>
          </cell>
          <cell r="L988" t="str">
            <v>ATH</v>
          </cell>
          <cell r="M988" t="str">
            <v>U16</v>
          </cell>
          <cell r="N988">
            <v>150</v>
          </cell>
        </row>
        <row r="989">
          <cell r="A989">
            <v>4584</v>
          </cell>
          <cell r="B989" t="str">
            <v>LE GENTIL</v>
          </cell>
          <cell r="C989" t="str">
            <v>Erwin</v>
          </cell>
          <cell r="D989" t="str">
            <v>M</v>
          </cell>
          <cell r="E989">
            <v>39717</v>
          </cell>
          <cell r="F989" t="str">
            <v>LA VALETTE RESIDENCE, BAMBOUS</v>
          </cell>
          <cell r="G989">
            <v>0</v>
          </cell>
          <cell r="H989">
            <v>0</v>
          </cell>
          <cell r="I989">
            <v>0</v>
          </cell>
          <cell r="J989" t="str">
            <v>BLACK RIVER STAR AC</v>
          </cell>
          <cell r="K989" t="str">
            <v>BR</v>
          </cell>
          <cell r="L989" t="str">
            <v>ATH</v>
          </cell>
          <cell r="M989" t="str">
            <v>U20</v>
          </cell>
          <cell r="N989">
            <v>300</v>
          </cell>
        </row>
        <row r="990">
          <cell r="A990">
            <v>4498</v>
          </cell>
          <cell r="B990" t="str">
            <v>CARVER</v>
          </cell>
          <cell r="C990" t="str">
            <v>Christ Dwight</v>
          </cell>
          <cell r="D990" t="str">
            <v>M</v>
          </cell>
          <cell r="E990" t="str">
            <v>28/06/2008</v>
          </cell>
          <cell r="F990" t="str">
            <v>E22, Cite Roche Bois</v>
          </cell>
          <cell r="G990">
            <v>1</v>
          </cell>
          <cell r="H990">
            <v>0</v>
          </cell>
          <cell r="I990">
            <v>0</v>
          </cell>
          <cell r="J990" t="str">
            <v>BLACK RIVER STAR AC</v>
          </cell>
          <cell r="K990" t="str">
            <v>BR</v>
          </cell>
          <cell r="L990" t="str">
            <v>ATH</v>
          </cell>
          <cell r="M990" t="str">
            <v>U20</v>
          </cell>
          <cell r="N990">
            <v>300</v>
          </cell>
        </row>
        <row r="991">
          <cell r="A991">
            <v>3943</v>
          </cell>
          <cell r="B991" t="str">
            <v>LE DESIRE</v>
          </cell>
          <cell r="C991" t="str">
            <v>Emmanuel</v>
          </cell>
          <cell r="D991" t="str">
            <v>M</v>
          </cell>
          <cell r="E991">
            <v>40917</v>
          </cell>
          <cell r="F991" t="str">
            <v>Morc De Chazal, Flic En Flac</v>
          </cell>
          <cell r="G991">
            <v>1</v>
          </cell>
          <cell r="H991">
            <v>0</v>
          </cell>
          <cell r="I991">
            <v>0</v>
          </cell>
          <cell r="J991" t="str">
            <v>BLACK RIVER STAR AC</v>
          </cell>
          <cell r="K991" t="str">
            <v>BR</v>
          </cell>
          <cell r="L991" t="str">
            <v>ATH</v>
          </cell>
          <cell r="M991" t="str">
            <v>U16</v>
          </cell>
          <cell r="N991">
            <v>150</v>
          </cell>
        </row>
        <row r="992">
          <cell r="A992">
            <v>2175</v>
          </cell>
          <cell r="B992" t="str">
            <v>GAÏQUI</v>
          </cell>
          <cell r="C992" t="str">
            <v>Luciano</v>
          </cell>
          <cell r="D992" t="str">
            <v>M</v>
          </cell>
          <cell r="E992">
            <v>39239</v>
          </cell>
          <cell r="F992" t="str">
            <v>F 11 Res Vetivert,Gros Cailloux</v>
          </cell>
          <cell r="G992" t="str">
            <v>59461164</v>
          </cell>
          <cell r="H992" t="str">
            <v>G060607008769B</v>
          </cell>
          <cell r="I992" t="str">
            <v xml:space="preserve">gaiquiluciano20@gmail.com </v>
          </cell>
          <cell r="J992" t="str">
            <v>BLACK RIVER STAR AC</v>
          </cell>
          <cell r="K992" t="str">
            <v>BR</v>
          </cell>
          <cell r="L992" t="str">
            <v>ATH</v>
          </cell>
          <cell r="M992" t="str">
            <v>U20</v>
          </cell>
          <cell r="N992">
            <v>300</v>
          </cell>
        </row>
        <row r="993">
          <cell r="A993">
            <v>2075</v>
          </cell>
          <cell r="B993" t="str">
            <v>PERRINE</v>
          </cell>
          <cell r="C993" t="str">
            <v>Bernadette</v>
          </cell>
          <cell r="D993" t="str">
            <v>F</v>
          </cell>
          <cell r="E993">
            <v>27440</v>
          </cell>
          <cell r="F993" t="str">
            <v>26, Morc. Mifnot, Baie Du Tombeau</v>
          </cell>
          <cell r="G993" t="str">
            <v>5970 6616</v>
          </cell>
          <cell r="H993" t="str">
            <v>P180275810169D</v>
          </cell>
          <cell r="I993" t="str">
            <v>bernachristine18@gmail.com</v>
          </cell>
          <cell r="J993" t="str">
            <v>BLACK RIVER STAR AC</v>
          </cell>
          <cell r="K993" t="str">
            <v>BR</v>
          </cell>
          <cell r="L993" t="str">
            <v>COA</v>
          </cell>
          <cell r="M993" t="str">
            <v>N/APP</v>
          </cell>
          <cell r="N993">
            <v>600</v>
          </cell>
        </row>
        <row r="994">
          <cell r="A994">
            <v>3459</v>
          </cell>
          <cell r="B994" t="str">
            <v>DAX</v>
          </cell>
          <cell r="C994" t="str">
            <v>Nigel</v>
          </cell>
          <cell r="D994" t="str">
            <v>M</v>
          </cell>
          <cell r="E994">
            <v>40556</v>
          </cell>
          <cell r="F994" t="str">
            <v>Le Morne Brabant</v>
          </cell>
          <cell r="G994">
            <v>0</v>
          </cell>
          <cell r="H994">
            <v>0</v>
          </cell>
          <cell r="I994">
            <v>0</v>
          </cell>
          <cell r="J994" t="str">
            <v>BLACK RIVER STAR AC</v>
          </cell>
          <cell r="K994" t="str">
            <v>BR</v>
          </cell>
          <cell r="L994" t="str">
            <v>ATH</v>
          </cell>
          <cell r="M994" t="str">
            <v>U16</v>
          </cell>
          <cell r="N994">
            <v>150</v>
          </cell>
        </row>
        <row r="995">
          <cell r="A995">
            <v>2579</v>
          </cell>
          <cell r="B995" t="str">
            <v>NICOL</v>
          </cell>
          <cell r="C995" t="str">
            <v xml:space="preserve">Ezekiel </v>
          </cell>
          <cell r="D995" t="str">
            <v>M</v>
          </cell>
          <cell r="E995">
            <v>40663</v>
          </cell>
          <cell r="F995" t="str">
            <v>Cite Riche Lieu</v>
          </cell>
          <cell r="G995">
            <v>0</v>
          </cell>
          <cell r="H995">
            <v>0</v>
          </cell>
          <cell r="I995">
            <v>0</v>
          </cell>
          <cell r="J995" t="str">
            <v>BLACK RIVER STAR AC</v>
          </cell>
          <cell r="K995" t="str">
            <v>BR</v>
          </cell>
          <cell r="L995" t="str">
            <v>ATH</v>
          </cell>
          <cell r="M995" t="str">
            <v>U16</v>
          </cell>
          <cell r="N995">
            <v>150</v>
          </cell>
        </row>
        <row r="996">
          <cell r="A996">
            <v>4509</v>
          </cell>
          <cell r="B996" t="str">
            <v>PREMIERE</v>
          </cell>
          <cell r="C996" t="str">
            <v>Janick Junior</v>
          </cell>
          <cell r="D996" t="str">
            <v>M</v>
          </cell>
          <cell r="E996">
            <v>41490</v>
          </cell>
          <cell r="F996" t="str">
            <v>Nunholl Lane, Petite Riviere</v>
          </cell>
          <cell r="G996">
            <v>0</v>
          </cell>
          <cell r="H996">
            <v>0</v>
          </cell>
          <cell r="I996">
            <v>0</v>
          </cell>
          <cell r="J996" t="str">
            <v>BLACK RIVER STAR AC</v>
          </cell>
          <cell r="K996" t="str">
            <v>BR</v>
          </cell>
          <cell r="L996" t="str">
            <v>ATH</v>
          </cell>
          <cell r="M996" t="str">
            <v>U14</v>
          </cell>
          <cell r="N996">
            <v>150</v>
          </cell>
        </row>
        <row r="997">
          <cell r="A997">
            <v>3423</v>
          </cell>
          <cell r="B997" t="str">
            <v>LUFOR</v>
          </cell>
          <cell r="C997" t="str">
            <v>Trishaan</v>
          </cell>
          <cell r="D997" t="str">
            <v>M</v>
          </cell>
          <cell r="E997">
            <v>39448</v>
          </cell>
          <cell r="F997" t="str">
            <v>Indira Ganshi Lane, Nouvelle France</v>
          </cell>
          <cell r="G997">
            <v>1</v>
          </cell>
          <cell r="H997">
            <v>0</v>
          </cell>
          <cell r="I997">
            <v>0</v>
          </cell>
          <cell r="J997" t="str">
            <v>BLACK RIVER STAR AC</v>
          </cell>
          <cell r="K997" t="str">
            <v>BR</v>
          </cell>
          <cell r="L997" t="str">
            <v>ATH</v>
          </cell>
          <cell r="M997" t="str">
            <v>U20</v>
          </cell>
          <cell r="N997">
            <v>300</v>
          </cell>
        </row>
        <row r="998">
          <cell r="A998">
            <v>3425</v>
          </cell>
          <cell r="B998" t="str">
            <v>THISBE</v>
          </cell>
          <cell r="C998" t="str">
            <v>Adrien</v>
          </cell>
          <cell r="D998" t="str">
            <v>M</v>
          </cell>
          <cell r="E998">
            <v>37247</v>
          </cell>
          <cell r="F998" t="str">
            <v>Bois D'Oiseaux, Plaine Magnien</v>
          </cell>
          <cell r="G998">
            <v>1</v>
          </cell>
          <cell r="H998">
            <v>0</v>
          </cell>
          <cell r="I998">
            <v>0</v>
          </cell>
          <cell r="J998" t="str">
            <v>BLACK RIVER STAR AC</v>
          </cell>
          <cell r="K998" t="str">
            <v>BR</v>
          </cell>
          <cell r="L998" t="str">
            <v>ATH</v>
          </cell>
          <cell r="M998" t="str">
            <v>SENIOR</v>
          </cell>
          <cell r="N998">
            <v>400</v>
          </cell>
        </row>
        <row r="999">
          <cell r="A999">
            <v>3424</v>
          </cell>
          <cell r="B999" t="str">
            <v>MANNICK</v>
          </cell>
          <cell r="C999" t="str">
            <v>Mokshith</v>
          </cell>
          <cell r="D999" t="str">
            <v>M</v>
          </cell>
          <cell r="E999">
            <v>38953</v>
          </cell>
          <cell r="F999" t="str">
            <v>Beedasy Lane, Union Park</v>
          </cell>
          <cell r="G999">
            <v>1</v>
          </cell>
          <cell r="H999">
            <v>0</v>
          </cell>
          <cell r="I999">
            <v>0</v>
          </cell>
          <cell r="J999" t="str">
            <v>BLACK RIVER STAR AC</v>
          </cell>
          <cell r="K999" t="str">
            <v>BR</v>
          </cell>
          <cell r="L999" t="str">
            <v>ATH</v>
          </cell>
          <cell r="M999" t="str">
            <v>SENIOR</v>
          </cell>
          <cell r="N999">
            <v>400</v>
          </cell>
        </row>
        <row r="1000">
          <cell r="A1000">
            <v>4464</v>
          </cell>
          <cell r="B1000" t="str">
            <v>BASOODELSING</v>
          </cell>
          <cell r="C1000" t="str">
            <v>Veersingh</v>
          </cell>
          <cell r="D1000" t="str">
            <v>M</v>
          </cell>
          <cell r="E1000">
            <v>37281</v>
          </cell>
          <cell r="F1000" t="str">
            <v>Forest Side</v>
          </cell>
          <cell r="G1000">
            <v>0</v>
          </cell>
          <cell r="H1000">
            <v>0</v>
          </cell>
          <cell r="I1000">
            <v>0</v>
          </cell>
          <cell r="J1000" t="str">
            <v>BLACK RIVER STAR AC</v>
          </cell>
          <cell r="K1000" t="str">
            <v>BR</v>
          </cell>
          <cell r="L1000" t="str">
            <v>ATH</v>
          </cell>
          <cell r="M1000" t="str">
            <v>SENIOR</v>
          </cell>
          <cell r="N1000">
            <v>400</v>
          </cell>
        </row>
        <row r="1001">
          <cell r="A1001">
            <v>4856</v>
          </cell>
          <cell r="B1001" t="str">
            <v>LEBRASSE RAYMOND</v>
          </cell>
          <cell r="C1001" t="str">
            <v>Wincy</v>
          </cell>
          <cell r="D1001" t="str">
            <v>F</v>
          </cell>
          <cell r="E1001">
            <v>32470</v>
          </cell>
          <cell r="F1001" t="str">
            <v>ALBION</v>
          </cell>
          <cell r="G1001">
            <v>0</v>
          </cell>
          <cell r="H1001" t="str">
            <v>L2311882803194</v>
          </cell>
          <cell r="I1001" t="str">
            <v xml:space="preserve"> </v>
          </cell>
          <cell r="J1001" t="str">
            <v>BLACK RIVER STAR AC</v>
          </cell>
          <cell r="K1001" t="str">
            <v>BR</v>
          </cell>
          <cell r="L1001" t="str">
            <v>RAD</v>
          </cell>
          <cell r="M1001" t="str">
            <v>N/APP</v>
          </cell>
          <cell r="N1001">
            <v>600</v>
          </cell>
        </row>
        <row r="1002">
          <cell r="A1002">
            <v>2576</v>
          </cell>
          <cell r="B1002" t="str">
            <v>HORTENSE</v>
          </cell>
          <cell r="C1002" t="str">
            <v>Jamesi</v>
          </cell>
          <cell r="D1002" t="str">
            <v>F</v>
          </cell>
          <cell r="E1002">
            <v>40844</v>
          </cell>
          <cell r="F1002" t="str">
            <v>Avenue Folle Herbes, Bambous</v>
          </cell>
          <cell r="G1002">
            <v>0</v>
          </cell>
          <cell r="H1002">
            <v>0</v>
          </cell>
          <cell r="I1002">
            <v>0</v>
          </cell>
          <cell r="J1002" t="str">
            <v>GUEPARD AC</v>
          </cell>
          <cell r="K1002" t="str">
            <v>BR</v>
          </cell>
          <cell r="L1002" t="str">
            <v>ATH</v>
          </cell>
          <cell r="M1002" t="str">
            <v>U16</v>
          </cell>
          <cell r="N1002">
            <v>150</v>
          </cell>
        </row>
        <row r="1003">
          <cell r="A1003">
            <v>2424</v>
          </cell>
          <cell r="B1003" t="str">
            <v>LALLSING</v>
          </cell>
          <cell r="C1003" t="str">
            <v xml:space="preserve">Sania </v>
          </cell>
          <cell r="D1003" t="str">
            <v>F</v>
          </cell>
          <cell r="E1003">
            <v>40624</v>
          </cell>
          <cell r="F1003" t="str">
            <v>Avenue Lavendure, Bambous</v>
          </cell>
          <cell r="G1003">
            <v>0</v>
          </cell>
          <cell r="H1003">
            <v>0</v>
          </cell>
          <cell r="I1003" t="str">
            <v>ga362@yahoo.com</v>
          </cell>
          <cell r="J1003" t="str">
            <v>GUEPARD AC</v>
          </cell>
          <cell r="K1003" t="str">
            <v>BR</v>
          </cell>
          <cell r="L1003" t="str">
            <v>ATH</v>
          </cell>
          <cell r="M1003" t="str">
            <v>U16</v>
          </cell>
          <cell r="N1003">
            <v>150</v>
          </cell>
        </row>
        <row r="1004">
          <cell r="A1004">
            <v>1155</v>
          </cell>
          <cell r="B1004" t="str">
            <v>PIERROT</v>
          </cell>
          <cell r="C1004" t="str">
            <v xml:space="preserve">Kenza </v>
          </cell>
          <cell r="D1004" t="str">
            <v>F</v>
          </cell>
          <cell r="E1004">
            <v>40662</v>
          </cell>
          <cell r="F1004" t="str">
            <v>Avenue Casca, La Gaulette</v>
          </cell>
          <cell r="G1004">
            <v>0</v>
          </cell>
          <cell r="H1004">
            <v>0</v>
          </cell>
          <cell r="I1004">
            <v>0</v>
          </cell>
          <cell r="J1004" t="str">
            <v>GUEPARD AC</v>
          </cell>
          <cell r="K1004" t="str">
            <v>BR</v>
          </cell>
          <cell r="L1004" t="str">
            <v>ATH</v>
          </cell>
          <cell r="M1004" t="str">
            <v>U16</v>
          </cell>
          <cell r="N1004">
            <v>150</v>
          </cell>
        </row>
        <row r="1005">
          <cell r="A1005">
            <v>3936</v>
          </cell>
          <cell r="B1005" t="str">
            <v>TOWSEE</v>
          </cell>
          <cell r="C1005" t="str">
            <v>Jhamellia</v>
          </cell>
          <cell r="D1005" t="str">
            <v>F</v>
          </cell>
          <cell r="E1005">
            <v>40258</v>
          </cell>
          <cell r="F1005" t="str">
            <v>La Valette, Bambous</v>
          </cell>
          <cell r="G1005">
            <v>1</v>
          </cell>
          <cell r="H1005">
            <v>0</v>
          </cell>
          <cell r="I1005">
            <v>0</v>
          </cell>
          <cell r="J1005" t="str">
            <v>GUEPARD AC</v>
          </cell>
          <cell r="K1005" t="str">
            <v>BR</v>
          </cell>
          <cell r="L1005" t="str">
            <v>ATH</v>
          </cell>
          <cell r="M1005" t="str">
            <v>U18</v>
          </cell>
          <cell r="N1005">
            <v>200</v>
          </cell>
        </row>
        <row r="1006">
          <cell r="A1006">
            <v>1154</v>
          </cell>
          <cell r="B1006" t="str">
            <v>PAYA</v>
          </cell>
          <cell r="C1006" t="str">
            <v>Stella</v>
          </cell>
          <cell r="D1006" t="str">
            <v>F</v>
          </cell>
          <cell r="E1006">
            <v>40423</v>
          </cell>
          <cell r="F1006" t="str">
            <v>Camp Creole Village, Cascavelle</v>
          </cell>
          <cell r="G1006">
            <v>0</v>
          </cell>
          <cell r="H1006">
            <v>0</v>
          </cell>
          <cell r="I1006">
            <v>0</v>
          </cell>
          <cell r="J1006" t="str">
            <v>GUEPARD AC</v>
          </cell>
          <cell r="K1006" t="str">
            <v>BR</v>
          </cell>
          <cell r="L1006" t="str">
            <v>ATH</v>
          </cell>
          <cell r="M1006" t="str">
            <v>U18</v>
          </cell>
          <cell r="N1006">
            <v>200</v>
          </cell>
        </row>
        <row r="1007">
          <cell r="A1007">
            <v>4544</v>
          </cell>
          <cell r="B1007" t="str">
            <v>LOUIS</v>
          </cell>
          <cell r="C1007" t="str">
            <v>Mitalia</v>
          </cell>
          <cell r="D1007" t="str">
            <v>F</v>
          </cell>
          <cell r="E1007" t="str">
            <v>17/09/2009</v>
          </cell>
          <cell r="F1007" t="str">
            <v>Sites &amp; Services Geoffroy</v>
          </cell>
          <cell r="G1007">
            <v>0</v>
          </cell>
          <cell r="H1007">
            <v>0</v>
          </cell>
          <cell r="I1007">
            <v>0</v>
          </cell>
          <cell r="J1007" t="str">
            <v>GUEPARD AC</v>
          </cell>
          <cell r="K1007" t="str">
            <v>BR</v>
          </cell>
          <cell r="L1007" t="str">
            <v>ATH</v>
          </cell>
          <cell r="M1007" t="str">
            <v>U18</v>
          </cell>
          <cell r="N1007">
            <v>200</v>
          </cell>
        </row>
        <row r="1008">
          <cell r="A1008">
            <v>2930</v>
          </cell>
          <cell r="B1008" t="str">
            <v>AZIE</v>
          </cell>
          <cell r="C1008" t="str">
            <v>Marie Uma Kane</v>
          </cell>
          <cell r="D1008" t="str">
            <v>F</v>
          </cell>
          <cell r="E1008">
            <v>40279</v>
          </cell>
          <cell r="F1008" t="str">
            <v>Avenue Herbes, Le Morne</v>
          </cell>
          <cell r="G1008">
            <v>0</v>
          </cell>
          <cell r="H1008">
            <v>0</v>
          </cell>
          <cell r="I1008">
            <v>0</v>
          </cell>
          <cell r="J1008" t="str">
            <v>GUEPARD AC</v>
          </cell>
          <cell r="K1008" t="str">
            <v>BR</v>
          </cell>
          <cell r="L1008" t="str">
            <v>ATH</v>
          </cell>
          <cell r="M1008" t="str">
            <v>U18</v>
          </cell>
          <cell r="N1008">
            <v>200</v>
          </cell>
        </row>
        <row r="1009">
          <cell r="A1009">
            <v>2943</v>
          </cell>
          <cell r="B1009" t="str">
            <v>SOHADUTH</v>
          </cell>
          <cell r="C1009" t="str">
            <v>Melia Guendoline</v>
          </cell>
          <cell r="D1009" t="str">
            <v>F</v>
          </cell>
          <cell r="E1009">
            <v>40268</v>
          </cell>
          <cell r="F1009" t="str">
            <v>Appt Zo1, Residence Geoffroy, Bambous</v>
          </cell>
          <cell r="G1009">
            <v>0</v>
          </cell>
          <cell r="H1009">
            <v>0</v>
          </cell>
          <cell r="I1009">
            <v>0</v>
          </cell>
          <cell r="J1009" t="str">
            <v>GUEPARD AC</v>
          </cell>
          <cell r="K1009" t="str">
            <v>BR</v>
          </cell>
          <cell r="L1009" t="str">
            <v>ATH</v>
          </cell>
          <cell r="M1009" t="str">
            <v>U18</v>
          </cell>
          <cell r="N1009">
            <v>200</v>
          </cell>
        </row>
        <row r="1010">
          <cell r="A1010">
            <v>3160</v>
          </cell>
          <cell r="B1010" t="str">
            <v>THEOPHILE</v>
          </cell>
          <cell r="C1010" t="str">
            <v>Smiley</v>
          </cell>
          <cell r="D1010" t="str">
            <v>F</v>
          </cell>
          <cell r="E1010">
            <v>40243</v>
          </cell>
          <cell r="F1010" t="str">
            <v>46, Cites &amp; Services, Geoffroy, Bambous</v>
          </cell>
          <cell r="G1010">
            <v>0</v>
          </cell>
          <cell r="H1010">
            <v>0</v>
          </cell>
          <cell r="I1010">
            <v>0</v>
          </cell>
          <cell r="J1010" t="str">
            <v>GUEPARD AC</v>
          </cell>
          <cell r="K1010" t="str">
            <v>BR</v>
          </cell>
          <cell r="L1010" t="str">
            <v>ATH</v>
          </cell>
          <cell r="M1010" t="str">
            <v>U18</v>
          </cell>
          <cell r="N1010">
            <v>200</v>
          </cell>
        </row>
        <row r="1011">
          <cell r="A1011">
            <v>3159</v>
          </cell>
          <cell r="B1011" t="str">
            <v>LEBON</v>
          </cell>
          <cell r="C1011" t="str">
            <v>Frankie</v>
          </cell>
          <cell r="D1011" t="str">
            <v>M</v>
          </cell>
          <cell r="E1011">
            <v>24947</v>
          </cell>
          <cell r="F1011" t="str">
            <v>5, Rue Avrillons, Curepipe</v>
          </cell>
          <cell r="G1011" t="str">
            <v>59161393</v>
          </cell>
          <cell r="H1011" t="str">
            <v>L1904682905067</v>
          </cell>
          <cell r="I1011">
            <v>0</v>
          </cell>
          <cell r="J1011" t="str">
            <v>GUEPARD AC</v>
          </cell>
          <cell r="K1011" t="str">
            <v>BR</v>
          </cell>
          <cell r="L1011" t="str">
            <v>COA</v>
          </cell>
          <cell r="M1011" t="str">
            <v>N/APP</v>
          </cell>
          <cell r="N1011">
            <v>600</v>
          </cell>
        </row>
        <row r="1012">
          <cell r="A1012">
            <v>4857</v>
          </cell>
          <cell r="B1012" t="str">
            <v>SUNASEE</v>
          </cell>
          <cell r="C1012" t="str">
            <v>Yashendy</v>
          </cell>
          <cell r="D1012" t="str">
            <v>M</v>
          </cell>
          <cell r="E1012">
            <v>31583</v>
          </cell>
          <cell r="F1012" t="str">
            <v>MORC NO1, COROMANDEL</v>
          </cell>
          <cell r="G1012">
            <v>57827076</v>
          </cell>
          <cell r="H1012" t="str">
            <v>S2006863821072</v>
          </cell>
          <cell r="I1012" t="str">
            <v xml:space="preserve"> </v>
          </cell>
          <cell r="J1012" t="str">
            <v>GUEPARD AC</v>
          </cell>
          <cell r="K1012" t="str">
            <v>BR</v>
          </cell>
          <cell r="L1012" t="str">
            <v>NTO</v>
          </cell>
          <cell r="M1012" t="str">
            <v>N/APP</v>
          </cell>
          <cell r="N1012">
            <v>600</v>
          </cell>
        </row>
        <row r="1013">
          <cell r="A1013">
            <v>4858</v>
          </cell>
          <cell r="B1013" t="str">
            <v>ARLENE</v>
          </cell>
          <cell r="C1013" t="str">
            <v>Naomie</v>
          </cell>
          <cell r="D1013" t="str">
            <v>F</v>
          </cell>
          <cell r="E1013">
            <v>39825</v>
          </cell>
          <cell r="F1013" t="str">
            <v>MORC EAU BONNE, BAMBOUS</v>
          </cell>
          <cell r="G1013">
            <v>0</v>
          </cell>
          <cell r="H1013">
            <v>0</v>
          </cell>
          <cell r="I1013" t="str">
            <v xml:space="preserve"> </v>
          </cell>
          <cell r="J1013" t="str">
            <v>GUEPARD AC</v>
          </cell>
          <cell r="K1013" t="str">
            <v>BR</v>
          </cell>
          <cell r="L1013" t="str">
            <v>ATH</v>
          </cell>
          <cell r="M1013" t="str">
            <v>U18</v>
          </cell>
          <cell r="N1013">
            <v>200</v>
          </cell>
        </row>
        <row r="1014">
          <cell r="A1014">
            <v>4859</v>
          </cell>
          <cell r="B1014" t="str">
            <v>JHOOMUCK</v>
          </cell>
          <cell r="C1014" t="str">
            <v>Rawelle Noemie Faith</v>
          </cell>
          <cell r="D1014" t="str">
            <v>F</v>
          </cell>
          <cell r="E1014">
            <v>43570</v>
          </cell>
          <cell r="F1014" t="str">
            <v>BLK C 1 GRAVILLEA ST CITE LACAVERNE</v>
          </cell>
          <cell r="G1014">
            <v>59343670</v>
          </cell>
          <cell r="H1014">
            <v>0</v>
          </cell>
          <cell r="I1014">
            <v>0</v>
          </cell>
          <cell r="J1014" t="str">
            <v>LA CAVERNE AC</v>
          </cell>
          <cell r="K1014" t="str">
            <v>VCPH</v>
          </cell>
          <cell r="L1014" t="str">
            <v>ATH</v>
          </cell>
          <cell r="M1014" t="str">
            <v>U10</v>
          </cell>
          <cell r="N1014">
            <v>100</v>
          </cell>
        </row>
        <row r="1015">
          <cell r="A1015">
            <v>4860</v>
          </cell>
          <cell r="B1015" t="str">
            <v>JHOOMUCK</v>
          </cell>
          <cell r="C1015" t="str">
            <v>Marie Lawrelle Grace</v>
          </cell>
          <cell r="D1015" t="str">
            <v>F</v>
          </cell>
          <cell r="E1015">
            <v>42655</v>
          </cell>
          <cell r="F1015" t="str">
            <v>BLK C 1 GRAVILLEA ST CITE LACAVERNE</v>
          </cell>
          <cell r="G1015">
            <v>59343670</v>
          </cell>
          <cell r="H1015" t="str">
            <v>J121016010994B</v>
          </cell>
          <cell r="I1015">
            <v>0</v>
          </cell>
          <cell r="J1015" t="str">
            <v>LA CAVERNE AC</v>
          </cell>
          <cell r="K1015" t="str">
            <v>VCPH</v>
          </cell>
          <cell r="L1015" t="str">
            <v>ATH</v>
          </cell>
          <cell r="M1015" t="str">
            <v>U12</v>
          </cell>
          <cell r="N1015">
            <v>100</v>
          </cell>
        </row>
        <row r="1016">
          <cell r="A1016">
            <v>4861</v>
          </cell>
          <cell r="B1016" t="str">
            <v>ALBERT</v>
          </cell>
          <cell r="C1016" t="str">
            <v>Cindy Marie</v>
          </cell>
          <cell r="D1016" t="str">
            <v>F</v>
          </cell>
          <cell r="E1016">
            <v>28289</v>
          </cell>
          <cell r="F1016" t="str">
            <v>45 PAILLES RD PAILLES H ESTATE</v>
          </cell>
          <cell r="G1016">
            <v>0</v>
          </cell>
          <cell r="H1016" t="str">
            <v>P1306773819713</v>
          </cell>
          <cell r="I1016" t="str">
            <v>jorlau08@gmail.com</v>
          </cell>
          <cell r="J1016" t="str">
            <v>LA CAVERNE AC</v>
          </cell>
          <cell r="K1016" t="str">
            <v>VCPH</v>
          </cell>
          <cell r="L1016" t="str">
            <v>NTO</v>
          </cell>
          <cell r="M1016" t="str">
            <v>N/APP</v>
          </cell>
          <cell r="N1016">
            <v>600</v>
          </cell>
        </row>
        <row r="1017">
          <cell r="A1017">
            <v>4862</v>
          </cell>
          <cell r="B1017" t="str">
            <v>CAETANE</v>
          </cell>
          <cell r="C1017" t="str">
            <v>Nella Ivy</v>
          </cell>
          <cell r="D1017" t="str">
            <v>F</v>
          </cell>
          <cell r="E1017">
            <v>22618</v>
          </cell>
          <cell r="F1017" t="str">
            <v>BOIS CHERIE RD MOKA</v>
          </cell>
          <cell r="G1017">
            <v>57920823</v>
          </cell>
          <cell r="H1017" t="str">
            <v>T031261310001E</v>
          </cell>
          <cell r="I1017">
            <v>0</v>
          </cell>
          <cell r="J1017" t="str">
            <v>LA CAVERNE AC</v>
          </cell>
          <cell r="K1017" t="str">
            <v>VCPH</v>
          </cell>
          <cell r="L1017" t="str">
            <v>NTO</v>
          </cell>
          <cell r="M1017" t="str">
            <v>N/APP</v>
          </cell>
          <cell r="N1017">
            <v>600</v>
          </cell>
        </row>
        <row r="1018">
          <cell r="A1018">
            <v>4863</v>
          </cell>
          <cell r="B1018" t="str">
            <v>KISHTOO</v>
          </cell>
          <cell r="C1018" t="str">
            <v>Lindsay</v>
          </cell>
          <cell r="D1018" t="str">
            <v>M</v>
          </cell>
          <cell r="E1018">
            <v>54295</v>
          </cell>
          <cell r="F1018" t="str">
            <v>BOIS CHERIE RD MOKA</v>
          </cell>
          <cell r="G1018">
            <v>0</v>
          </cell>
          <cell r="H1018" t="str">
            <v>K250848421847E</v>
          </cell>
          <cell r="I1018" t="str">
            <v xml:space="preserve"> </v>
          </cell>
          <cell r="J1018" t="str">
            <v>LA CAVERNE AC</v>
          </cell>
          <cell r="K1018" t="str">
            <v>VCPH</v>
          </cell>
          <cell r="L1018" t="str">
            <v>NTO</v>
          </cell>
          <cell r="M1018" t="str">
            <v>N/APP</v>
          </cell>
          <cell r="N1018">
            <v>600</v>
          </cell>
        </row>
        <row r="1019">
          <cell r="A1019">
            <v>3915</v>
          </cell>
          <cell r="B1019" t="str">
            <v>SEBASTIEN</v>
          </cell>
          <cell r="C1019" t="str">
            <v>Hansel E.A</v>
          </cell>
          <cell r="D1019" t="str">
            <v>M</v>
          </cell>
          <cell r="E1019">
            <v>42858</v>
          </cell>
          <cell r="F1019" t="str">
            <v>Blk La1 Cite Lacevrne Vacoas</v>
          </cell>
          <cell r="G1019">
            <v>59365907</v>
          </cell>
          <cell r="H1019" t="str">
            <v>S0305170054189</v>
          </cell>
          <cell r="I1019">
            <v>0</v>
          </cell>
          <cell r="J1019" t="str">
            <v>LA CAVERNE AC</v>
          </cell>
          <cell r="K1019" t="str">
            <v>VCPH</v>
          </cell>
          <cell r="L1019" t="str">
            <v>ATH</v>
          </cell>
          <cell r="M1019" t="str">
            <v>U10</v>
          </cell>
          <cell r="N1019">
            <v>100</v>
          </cell>
        </row>
        <row r="1020">
          <cell r="A1020">
            <v>4864</v>
          </cell>
          <cell r="B1020" t="str">
            <v xml:space="preserve">VENCADASMY </v>
          </cell>
          <cell r="C1020" t="str">
            <v>Aanya</v>
          </cell>
          <cell r="D1020" t="str">
            <v>F</v>
          </cell>
          <cell r="E1020">
            <v>40561</v>
          </cell>
          <cell r="F1020" t="str">
            <v>Morcellement Holiday, Promo, Balaclava</v>
          </cell>
          <cell r="G1020">
            <v>57271717</v>
          </cell>
          <cell r="H1020" t="str">
            <v>N/A</v>
          </cell>
          <cell r="I1020" t="str">
            <v>nilen@vencadasmyt.com</v>
          </cell>
          <cell r="J1020" t="str">
            <v xml:space="preserve">ROCHE NOIRES NORTH STAR AC </v>
          </cell>
          <cell r="K1020" t="str">
            <v>REMP</v>
          </cell>
          <cell r="L1020" t="str">
            <v>ATH</v>
          </cell>
          <cell r="M1020" t="str">
            <v>U16</v>
          </cell>
          <cell r="N1020">
            <v>150</v>
          </cell>
        </row>
        <row r="1021">
          <cell r="A1021">
            <v>4865</v>
          </cell>
          <cell r="B1021" t="str">
            <v>LABAT</v>
          </cell>
          <cell r="C1021" t="str">
            <v>Chanelle</v>
          </cell>
          <cell r="D1021" t="str">
            <v>F</v>
          </cell>
          <cell r="E1021">
            <v>40579</v>
          </cell>
          <cell r="F1021" t="str">
            <v>Bellatrix Coastal Road, Poste Lafayette</v>
          </cell>
          <cell r="G1021">
            <v>57737512</v>
          </cell>
          <cell r="H1021" t="str">
            <v>N/A</v>
          </cell>
          <cell r="I1021" t="str">
            <v>p.labat@me.com</v>
          </cell>
          <cell r="J1021" t="str">
            <v xml:space="preserve">ROCHE NOIRES NORTH STAR AC </v>
          </cell>
          <cell r="K1021" t="str">
            <v>REMP</v>
          </cell>
          <cell r="L1021" t="str">
            <v>ATH</v>
          </cell>
          <cell r="M1021" t="str">
            <v>U16</v>
          </cell>
          <cell r="N1021">
            <v>150</v>
          </cell>
        </row>
        <row r="1022">
          <cell r="A1022">
            <v>4866</v>
          </cell>
          <cell r="B1022" t="str">
            <v xml:space="preserve">KUMAR </v>
          </cell>
          <cell r="C1022" t="str">
            <v>Manasvi</v>
          </cell>
          <cell r="D1022" t="str">
            <v>M</v>
          </cell>
          <cell r="E1022">
            <v>40492</v>
          </cell>
          <cell r="F1022" t="str">
            <v>Swastikam, Royal Road, Petit Raffray</v>
          </cell>
          <cell r="G1022">
            <v>57724524</v>
          </cell>
          <cell r="H1022" t="str">
            <v>N/A</v>
          </cell>
          <cell r="I1022" t="str">
            <v>nishranu59@gmail.com</v>
          </cell>
          <cell r="J1022" t="str">
            <v xml:space="preserve">ROCHE NOIRES NORTH STAR AC </v>
          </cell>
          <cell r="K1022" t="str">
            <v>REMP</v>
          </cell>
          <cell r="L1022" t="str">
            <v>ATH</v>
          </cell>
          <cell r="M1022" t="str">
            <v>U18</v>
          </cell>
          <cell r="N1022">
            <v>200</v>
          </cell>
        </row>
        <row r="1023">
          <cell r="A1023">
            <v>4867</v>
          </cell>
          <cell r="B1023" t="str">
            <v>LANE</v>
          </cell>
          <cell r="C1023" t="str">
            <v>Zoey</v>
          </cell>
          <cell r="D1023" t="str">
            <v>F</v>
          </cell>
          <cell r="E1023">
            <v>41264</v>
          </cell>
          <cell r="F1023" t="str">
            <v>Royal Road, Cap Malheureux</v>
          </cell>
          <cell r="G1023">
            <v>57028592</v>
          </cell>
          <cell r="H1023" t="str">
            <v>N/A</v>
          </cell>
          <cell r="I1023" t="str">
            <v>eszterlane@gmail.com</v>
          </cell>
          <cell r="J1023" t="str">
            <v xml:space="preserve">ROCHE NOIRES NORTH STAR AC </v>
          </cell>
          <cell r="K1023" t="str">
            <v>REMP</v>
          </cell>
          <cell r="L1023" t="str">
            <v>ATH</v>
          </cell>
          <cell r="M1023" t="str">
            <v>U16</v>
          </cell>
          <cell r="N1023">
            <v>150</v>
          </cell>
        </row>
        <row r="1024">
          <cell r="A1024">
            <v>4868</v>
          </cell>
          <cell r="B1024" t="str">
            <v>LANE</v>
          </cell>
          <cell r="C1024" t="str">
            <v>Jody</v>
          </cell>
          <cell r="D1024" t="str">
            <v>M</v>
          </cell>
          <cell r="E1024">
            <v>42142</v>
          </cell>
          <cell r="F1024" t="str">
            <v>Royal Road, Cap Malheureux</v>
          </cell>
          <cell r="G1024">
            <v>57028592</v>
          </cell>
          <cell r="H1024" t="str">
            <v>N/A</v>
          </cell>
          <cell r="I1024" t="str">
            <v>eszterlane@gmail.com</v>
          </cell>
          <cell r="J1024" t="str">
            <v xml:space="preserve">ROCHE NOIRES NORTH STAR AC </v>
          </cell>
          <cell r="K1024" t="str">
            <v>REMP</v>
          </cell>
          <cell r="L1024" t="str">
            <v>ATH</v>
          </cell>
          <cell r="M1024" t="str">
            <v>U12</v>
          </cell>
          <cell r="N1024">
            <v>100</v>
          </cell>
        </row>
        <row r="1025">
          <cell r="A1025">
            <v>4869</v>
          </cell>
          <cell r="B1025" t="str">
            <v>BOODHONEE</v>
          </cell>
          <cell r="C1025" t="str">
            <v>Suhani</v>
          </cell>
          <cell r="D1025" t="str">
            <v>F</v>
          </cell>
          <cell r="E1025">
            <v>42601</v>
          </cell>
          <cell r="F1025" t="str">
            <v>Petit Village, Goodlands</v>
          </cell>
          <cell r="G1025">
            <v>58248653</v>
          </cell>
          <cell r="H1025" t="str">
            <v>N/A</v>
          </cell>
          <cell r="I1025" t="str">
            <v>vboodhonee@vbs.mu</v>
          </cell>
          <cell r="J1025" t="str">
            <v xml:space="preserve">ROCHE NOIRES NORTH STAR AC </v>
          </cell>
          <cell r="K1025" t="str">
            <v>REMP</v>
          </cell>
          <cell r="L1025" t="str">
            <v>ATH</v>
          </cell>
          <cell r="M1025" t="str">
            <v>U12</v>
          </cell>
          <cell r="N1025">
            <v>100</v>
          </cell>
        </row>
        <row r="1026">
          <cell r="A1026">
            <v>4870</v>
          </cell>
          <cell r="B1026" t="str">
            <v xml:space="preserve">YARDIN </v>
          </cell>
          <cell r="C1026" t="str">
            <v>Jean Noel</v>
          </cell>
          <cell r="D1026" t="str">
            <v>M</v>
          </cell>
          <cell r="E1026">
            <v>27749</v>
          </cell>
          <cell r="F1026" t="str">
            <v>Fountain Road, Roches Noires</v>
          </cell>
          <cell r="G1026">
            <v>57506014</v>
          </cell>
          <cell r="H1026" t="str">
            <v>Y2112753800151</v>
          </cell>
          <cell r="I1026" t="str">
            <v>johncougard@hotmail.co.uk</v>
          </cell>
          <cell r="J1026" t="str">
            <v xml:space="preserve">ROCHE NOIRES NORTH STAR AC </v>
          </cell>
          <cell r="K1026" t="str">
            <v>REMP</v>
          </cell>
          <cell r="L1026" t="str">
            <v>COA</v>
          </cell>
          <cell r="M1026" t="str">
            <v>N/APP</v>
          </cell>
          <cell r="N1026">
            <v>600</v>
          </cell>
        </row>
        <row r="1027">
          <cell r="A1027">
            <v>4871</v>
          </cell>
          <cell r="B1027" t="str">
            <v>REQUIN YARDIN</v>
          </cell>
          <cell r="C1027" t="str">
            <v>Sonia</v>
          </cell>
          <cell r="D1027" t="str">
            <v>F</v>
          </cell>
          <cell r="E1027" t="str">
            <v>24/12/1993</v>
          </cell>
          <cell r="F1027" t="str">
            <v>Fountain Road, Roches Noires</v>
          </cell>
          <cell r="G1027">
            <v>59758622</v>
          </cell>
          <cell r="H1027" t="str">
            <v>R2412933800179E</v>
          </cell>
          <cell r="I1027" t="str">
            <v>sonia.requin@marriottmauritius.com</v>
          </cell>
          <cell r="J1027" t="str">
            <v xml:space="preserve">ROCHE NOIRES NORTH STAR AC </v>
          </cell>
          <cell r="K1027" t="str">
            <v>REMP</v>
          </cell>
          <cell r="L1027" t="str">
            <v>RAD</v>
          </cell>
          <cell r="M1027" t="str">
            <v>N/APP</v>
          </cell>
          <cell r="N1027">
            <v>600</v>
          </cell>
        </row>
        <row r="1028">
          <cell r="A1028">
            <v>4872</v>
          </cell>
          <cell r="B1028" t="str">
            <v>SCHMITT</v>
          </cell>
          <cell r="C1028" t="str">
            <v>Lilou</v>
          </cell>
          <cell r="D1028" t="str">
            <v>F</v>
          </cell>
          <cell r="E1028">
            <v>40120</v>
          </cell>
          <cell r="F1028" t="str">
            <v>Le Lac Residence Mont Choisy</v>
          </cell>
          <cell r="G1028">
            <v>33769967809</v>
          </cell>
          <cell r="H1028" t="str">
            <v>N/A</v>
          </cell>
          <cell r="I1028" t="str">
            <v>-</v>
          </cell>
          <cell r="J1028" t="str">
            <v xml:space="preserve">ROCHE NOIRES NORTH STAR AC </v>
          </cell>
          <cell r="K1028" t="str">
            <v>REMP</v>
          </cell>
          <cell r="L1028" t="str">
            <v>ATH</v>
          </cell>
          <cell r="M1028" t="str">
            <v>U18</v>
          </cell>
          <cell r="N1028">
            <v>200</v>
          </cell>
        </row>
        <row r="1029">
          <cell r="A1029">
            <v>4873</v>
          </cell>
          <cell r="B1029" t="str">
            <v>ABUKHOUSA</v>
          </cell>
          <cell r="C1029" t="str">
            <v>Mohammed A. A</v>
          </cell>
          <cell r="D1029" t="str">
            <v>M</v>
          </cell>
          <cell r="E1029">
            <v>33237</v>
          </cell>
          <cell r="F1029">
            <v>0</v>
          </cell>
          <cell r="G1029">
            <v>59369420</v>
          </cell>
          <cell r="H1029" t="str">
            <v>A1790PAL202395</v>
          </cell>
          <cell r="I1029" t="str">
            <v xml:space="preserve">yulnelson@gmail.com </v>
          </cell>
          <cell r="J1029" t="str">
            <v>Q-BORNES MAGIC CLUB</v>
          </cell>
          <cell r="K1029" t="str">
            <v>QB</v>
          </cell>
          <cell r="L1029" t="str">
            <v>ATH</v>
          </cell>
          <cell r="M1029" t="str">
            <v>MASTERS</v>
          </cell>
          <cell r="N1029">
            <v>600</v>
          </cell>
        </row>
        <row r="1030">
          <cell r="A1030">
            <v>3361</v>
          </cell>
          <cell r="B1030" t="str">
            <v>NOEL</v>
          </cell>
          <cell r="C1030" t="str">
            <v>Jean Hubert Stephane</v>
          </cell>
          <cell r="D1030" t="str">
            <v>M</v>
          </cell>
          <cell r="E1030">
            <v>30685</v>
          </cell>
          <cell r="F1030" t="str">
            <v>B11 Beachside Living, La Mivoie, Black River</v>
          </cell>
          <cell r="G1030" t="str">
            <v>57337240</v>
          </cell>
          <cell r="H1030" t="str">
            <v>N0401843800696</v>
          </cell>
          <cell r="I1030" t="str">
            <v>stephanenoel@live.com</v>
          </cell>
          <cell r="J1030" t="str">
            <v>MEDINE AC</v>
          </cell>
          <cell r="K1030" t="str">
            <v>BR</v>
          </cell>
          <cell r="L1030" t="str">
            <v>ATH</v>
          </cell>
          <cell r="M1030" t="str">
            <v>MASTERS</v>
          </cell>
          <cell r="N1030">
            <v>600</v>
          </cell>
        </row>
        <row r="1031">
          <cell r="A1031">
            <v>2344</v>
          </cell>
          <cell r="B1031" t="str">
            <v>LESTE</v>
          </cell>
          <cell r="C1031" t="str">
            <v>Pamela</v>
          </cell>
          <cell r="D1031" t="str">
            <v>F</v>
          </cell>
          <cell r="E1031">
            <v>26216</v>
          </cell>
          <cell r="F1031" t="str">
            <v>Rue La Touche, Vacoas</v>
          </cell>
          <cell r="G1031">
            <v>54993610</v>
          </cell>
          <cell r="H1031">
            <v>0</v>
          </cell>
          <cell r="I1031" t="str">
            <v>leste.pamela@gmail.com</v>
          </cell>
          <cell r="J1031" t="str">
            <v>MEDINE AC</v>
          </cell>
          <cell r="K1031" t="str">
            <v>BR</v>
          </cell>
          <cell r="L1031" t="str">
            <v>NAD</v>
          </cell>
          <cell r="M1031" t="str">
            <v>N/APP</v>
          </cell>
          <cell r="N1031">
            <v>2500</v>
          </cell>
        </row>
        <row r="1032">
          <cell r="A1032">
            <v>4874</v>
          </cell>
          <cell r="B1032" t="str">
            <v>DAVID JOHN</v>
          </cell>
          <cell r="C1032" t="str">
            <v>O'Brien</v>
          </cell>
          <cell r="D1032" t="str">
            <v>M</v>
          </cell>
          <cell r="E1032">
            <v>33130</v>
          </cell>
          <cell r="F1032" t="str">
            <v>Ave. Pigeot R.Brunes</v>
          </cell>
          <cell r="G1032" t="str">
            <v>58050752</v>
          </cell>
          <cell r="H1032" t="str">
            <v>D140990304510F</v>
          </cell>
          <cell r="I1032">
            <v>0</v>
          </cell>
          <cell r="J1032" t="str">
            <v>MEDINE AC</v>
          </cell>
          <cell r="K1032" t="str">
            <v>BR</v>
          </cell>
          <cell r="L1032" t="str">
            <v>ATH</v>
          </cell>
          <cell r="M1032" t="str">
            <v>Masters</v>
          </cell>
          <cell r="N1032">
            <v>600</v>
          </cell>
        </row>
        <row r="1033">
          <cell r="A1033">
            <v>4875</v>
          </cell>
          <cell r="B1033" t="str">
            <v>FANNY</v>
          </cell>
          <cell r="C1033" t="str">
            <v>Jeremie Novak Cruz</v>
          </cell>
          <cell r="D1033" t="str">
            <v>M</v>
          </cell>
          <cell r="E1033">
            <v>33322</v>
          </cell>
          <cell r="F1033" t="str">
            <v>Res. Barkly Beau Bassin</v>
          </cell>
          <cell r="G1033" t="str">
            <v>57318314</v>
          </cell>
          <cell r="H1033" t="str">
            <v>F250391380252G</v>
          </cell>
          <cell r="I1033">
            <v>0</v>
          </cell>
          <cell r="J1033" t="str">
            <v>MEDINE AC</v>
          </cell>
          <cell r="K1033" t="str">
            <v>BR</v>
          </cell>
          <cell r="L1033" t="str">
            <v>ATH</v>
          </cell>
          <cell r="M1033" t="str">
            <v>Masters</v>
          </cell>
          <cell r="N1033">
            <v>600</v>
          </cell>
        </row>
        <row r="1034">
          <cell r="A1034">
            <v>4496</v>
          </cell>
          <cell r="B1034" t="str">
            <v>ANTALIKA</v>
          </cell>
          <cell r="C1034" t="str">
            <v>Clover</v>
          </cell>
          <cell r="D1034" t="str">
            <v>F</v>
          </cell>
          <cell r="E1034" t="str">
            <v>18/10/2010</v>
          </cell>
          <cell r="F1034" t="str">
            <v>F23, Morc Illois, Baie Du Tombeau</v>
          </cell>
          <cell r="G1034">
            <v>1</v>
          </cell>
          <cell r="H1034">
            <v>0</v>
          </cell>
          <cell r="I1034">
            <v>0</v>
          </cell>
          <cell r="J1034" t="str">
            <v>GUEPARD AC</v>
          </cell>
          <cell r="K1034" t="str">
            <v>BR</v>
          </cell>
          <cell r="L1034" t="str">
            <v>ATH</v>
          </cell>
          <cell r="M1034" t="str">
            <v>U18</v>
          </cell>
          <cell r="N1034">
            <v>200</v>
          </cell>
        </row>
        <row r="1035">
          <cell r="A1035">
            <v>4876</v>
          </cell>
          <cell r="B1035" t="str">
            <v>SARAH</v>
          </cell>
          <cell r="C1035" t="str">
            <v>Mare Shania</v>
          </cell>
          <cell r="D1035" t="str">
            <v>F</v>
          </cell>
          <cell r="E1035">
            <v>40712</v>
          </cell>
          <cell r="F1035" t="str">
            <v>155, LA VALETTE BAMBOUS</v>
          </cell>
          <cell r="G1035">
            <v>0</v>
          </cell>
          <cell r="H1035">
            <v>0</v>
          </cell>
          <cell r="I1035" t="str">
            <v xml:space="preserve"> </v>
          </cell>
          <cell r="J1035" t="str">
            <v>GUEPARD AC</v>
          </cell>
          <cell r="K1035" t="str">
            <v>BR</v>
          </cell>
          <cell r="L1035" t="str">
            <v>ATH</v>
          </cell>
          <cell r="M1035" t="str">
            <v>U16</v>
          </cell>
          <cell r="N1035">
            <v>150</v>
          </cell>
        </row>
        <row r="1036">
          <cell r="A1036">
            <v>2582</v>
          </cell>
          <cell r="B1036" t="str">
            <v>NORBERT</v>
          </cell>
          <cell r="C1036" t="str">
            <v>Jean Noel</v>
          </cell>
          <cell r="D1036" t="str">
            <v>M</v>
          </cell>
          <cell r="E1036">
            <v>23359</v>
          </cell>
          <cell r="F1036" t="str">
            <v>3, Vergers Mangue, Pte Aux Sables</v>
          </cell>
          <cell r="G1036">
            <v>0</v>
          </cell>
          <cell r="H1036" t="str">
            <v>N1412630101704</v>
          </cell>
          <cell r="I1036">
            <v>0</v>
          </cell>
          <cell r="J1036" t="str">
            <v>BLACK RIVER STAR AC</v>
          </cell>
          <cell r="K1036" t="str">
            <v>BR</v>
          </cell>
          <cell r="L1036" t="str">
            <v>NTO</v>
          </cell>
          <cell r="M1036" t="str">
            <v>N/APP</v>
          </cell>
          <cell r="N1036">
            <v>600</v>
          </cell>
        </row>
        <row r="1037">
          <cell r="A1037">
            <v>2194</v>
          </cell>
          <cell r="B1037" t="str">
            <v>CHELLEN</v>
          </cell>
          <cell r="C1037" t="str">
            <v>Doris</v>
          </cell>
          <cell r="D1037" t="str">
            <v>F</v>
          </cell>
          <cell r="E1037">
            <v>22395</v>
          </cell>
          <cell r="F1037" t="str">
            <v>Impasse Camp Le Juge, Forest Side, Curepipe</v>
          </cell>
          <cell r="G1037">
            <v>0</v>
          </cell>
          <cell r="H1037" t="str">
            <v>P240461110170E</v>
          </cell>
          <cell r="I1037">
            <v>0</v>
          </cell>
          <cell r="J1037" t="str">
            <v>BLACK RIVER STAR AC</v>
          </cell>
          <cell r="K1037" t="str">
            <v>BR</v>
          </cell>
          <cell r="L1037" t="str">
            <v>NTO</v>
          </cell>
          <cell r="M1037" t="str">
            <v>N/APP</v>
          </cell>
          <cell r="N1037">
            <v>600</v>
          </cell>
        </row>
        <row r="1038">
          <cell r="A1038">
            <v>1488</v>
          </cell>
          <cell r="B1038" t="str">
            <v>CHUA</v>
          </cell>
          <cell r="C1038" t="str">
            <v>Veedoola</v>
          </cell>
          <cell r="D1038" t="str">
            <v>F</v>
          </cell>
          <cell r="E1038">
            <v>28530</v>
          </cell>
          <cell r="F1038" t="str">
            <v>Royal Road, Midlands</v>
          </cell>
          <cell r="G1038" t="str">
            <v>59488931</v>
          </cell>
          <cell r="H1038" t="str">
            <v>P0902784700515</v>
          </cell>
          <cell r="I1038" t="str">
            <v>swayamveeroa@gmail.com</v>
          </cell>
          <cell r="J1038" t="str">
            <v>ROSE BELLE AC</v>
          </cell>
          <cell r="K1038" t="str">
            <v>GP</v>
          </cell>
          <cell r="L1038" t="str">
            <v>NTO</v>
          </cell>
          <cell r="M1038" t="str">
            <v>N/APP</v>
          </cell>
          <cell r="N1038">
            <v>600</v>
          </cell>
        </row>
        <row r="1039">
          <cell r="A1039">
            <v>1483</v>
          </cell>
          <cell r="B1039" t="str">
            <v>CONSTANT</v>
          </cell>
          <cell r="C1039" t="str">
            <v>Robert</v>
          </cell>
          <cell r="D1039" t="str">
            <v>M</v>
          </cell>
          <cell r="E1039">
            <v>23508</v>
          </cell>
          <cell r="F1039" t="str">
            <v>Dreepaul Street, New Grove</v>
          </cell>
          <cell r="G1039">
            <v>57788658</v>
          </cell>
          <cell r="H1039" t="str">
            <v>C110564210506A</v>
          </cell>
          <cell r="I1039" t="str">
            <v>robert.constant@live.com</v>
          </cell>
          <cell r="J1039" t="str">
            <v>ROSE BELLE AC</v>
          </cell>
          <cell r="K1039" t="str">
            <v>GP</v>
          </cell>
          <cell r="L1039" t="str">
            <v>NTO</v>
          </cell>
          <cell r="M1039" t="str">
            <v>N/APP</v>
          </cell>
          <cell r="N1039">
            <v>600</v>
          </cell>
        </row>
        <row r="1040">
          <cell r="A1040">
            <v>1484</v>
          </cell>
          <cell r="B1040" t="str">
            <v>HURNAUM</v>
          </cell>
          <cell r="C1040" t="str">
            <v>Mohunlall</v>
          </cell>
          <cell r="D1040" t="str">
            <v>M</v>
          </cell>
          <cell r="E1040">
            <v>21682</v>
          </cell>
          <cell r="F1040" t="str">
            <v>Shivala Lane, Mare Tabac</v>
          </cell>
          <cell r="G1040">
            <v>57929028</v>
          </cell>
          <cell r="H1040" t="str">
            <v>H1405591902972</v>
          </cell>
          <cell r="I1040" t="str">
            <v>shurnaum@yahoo.com</v>
          </cell>
          <cell r="J1040" t="str">
            <v>ROSE BELLE AC</v>
          </cell>
          <cell r="K1040" t="str">
            <v>GP</v>
          </cell>
          <cell r="L1040" t="str">
            <v>NTO</v>
          </cell>
          <cell r="M1040" t="str">
            <v>N/APP</v>
          </cell>
          <cell r="N1040">
            <v>600</v>
          </cell>
        </row>
        <row r="1041">
          <cell r="A1041">
            <v>3693</v>
          </cell>
          <cell r="B1041" t="str">
            <v>KHELAWON</v>
          </cell>
          <cell r="C1041" t="str">
            <v>Harris</v>
          </cell>
          <cell r="D1041" t="str">
            <v>M</v>
          </cell>
          <cell r="E1041">
            <v>27285</v>
          </cell>
          <cell r="F1041" t="str">
            <v>Marie-Jeannie Rose Belle</v>
          </cell>
          <cell r="G1041">
            <v>0</v>
          </cell>
          <cell r="H1041" t="str">
            <v>K1309743022121</v>
          </cell>
          <cell r="I1041">
            <v>0</v>
          </cell>
          <cell r="J1041" t="str">
            <v>ROSE BELLE AC</v>
          </cell>
          <cell r="K1041" t="str">
            <v>GP</v>
          </cell>
          <cell r="L1041" t="str">
            <v>NTO</v>
          </cell>
          <cell r="M1041" t="str">
            <v>N/APP</v>
          </cell>
          <cell r="N1041">
            <v>600</v>
          </cell>
        </row>
        <row r="1042">
          <cell r="A1042">
            <v>4877</v>
          </cell>
          <cell r="B1042" t="str">
            <v>QUIRIN</v>
          </cell>
          <cell r="C1042" t="str">
            <v>Pascal</v>
          </cell>
          <cell r="D1042" t="str">
            <v>M</v>
          </cell>
          <cell r="E1042">
            <v>34810</v>
          </cell>
          <cell r="F1042" t="str">
            <v>Ah Quet lane, Baramia, Rose Belle</v>
          </cell>
          <cell r="G1042">
            <v>57861396</v>
          </cell>
          <cell r="H1042" t="str">
            <v>Q210495190200E</v>
          </cell>
          <cell r="I1042" t="str">
            <v>GPQ2104@outlook.com</v>
          </cell>
          <cell r="J1042" t="str">
            <v>ROSE BELLE AC</v>
          </cell>
          <cell r="K1042" t="str">
            <v>GP</v>
          </cell>
          <cell r="L1042" t="str">
            <v>RAD</v>
          </cell>
          <cell r="M1042" t="str">
            <v>N/APP</v>
          </cell>
          <cell r="N1042">
            <v>600</v>
          </cell>
        </row>
        <row r="1043">
          <cell r="A1043">
            <v>4878</v>
          </cell>
          <cell r="B1043" t="str">
            <v xml:space="preserve">LABUTTE </v>
          </cell>
          <cell r="C1043" t="str">
            <v>Kelsy</v>
          </cell>
          <cell r="D1043" t="str">
            <v>F</v>
          </cell>
          <cell r="E1043">
            <v>35668</v>
          </cell>
          <cell r="F1043" t="str">
            <v>Royal Road, Bel Etang, Camp de Masque</v>
          </cell>
          <cell r="G1043">
            <v>59277151</v>
          </cell>
          <cell r="H1043" t="str">
            <v>L260897382244F</v>
          </cell>
          <cell r="I1043" t="str">
            <v>kelsylabutte26@gmail.com</v>
          </cell>
          <cell r="J1043" t="str">
            <v>ROSE BELLE AC</v>
          </cell>
          <cell r="K1043" t="str">
            <v>GP</v>
          </cell>
          <cell r="L1043" t="str">
            <v>RAD</v>
          </cell>
          <cell r="M1043" t="str">
            <v>N/APP</v>
          </cell>
          <cell r="N1043">
            <v>600</v>
          </cell>
        </row>
        <row r="1044">
          <cell r="A1044">
            <v>4879</v>
          </cell>
          <cell r="B1044" t="str">
            <v>GALANTE</v>
          </cell>
          <cell r="C1044" t="str">
            <v>Noa</v>
          </cell>
          <cell r="D1044" t="str">
            <v>M</v>
          </cell>
          <cell r="E1044">
            <v>37602</v>
          </cell>
          <cell r="F1044" t="str">
            <v>Morc. Turquoise NHDC, Mare D'albert</v>
          </cell>
          <cell r="G1044">
            <v>58811949</v>
          </cell>
          <cell r="H1044" t="str">
            <v>G121202001368F</v>
          </cell>
          <cell r="I1044" t="str">
            <v>galantenoa@gmail.com</v>
          </cell>
          <cell r="J1044" t="str">
            <v>ROSE BELLE AC</v>
          </cell>
          <cell r="K1044" t="str">
            <v>GP</v>
          </cell>
          <cell r="L1044" t="str">
            <v>RAD</v>
          </cell>
          <cell r="M1044" t="str">
            <v>N/APP</v>
          </cell>
          <cell r="N1044">
            <v>600</v>
          </cell>
        </row>
        <row r="1045">
          <cell r="A1045">
            <v>4880</v>
          </cell>
          <cell r="B1045" t="str">
            <v>BIGNOUX</v>
          </cell>
          <cell r="C1045" t="str">
            <v>Arnaud</v>
          </cell>
          <cell r="D1045" t="str">
            <v>M</v>
          </cell>
          <cell r="E1045">
            <v>34777</v>
          </cell>
          <cell r="F1045" t="str">
            <v>Mosque Road, Rose Belle</v>
          </cell>
          <cell r="G1045">
            <v>57318204</v>
          </cell>
          <cell r="H1045" t="str">
            <v>B190395210043C</v>
          </cell>
          <cell r="I1045" t="str">
            <v>abignoux2319@gmail.com</v>
          </cell>
          <cell r="J1045" t="str">
            <v>ROSE BELLE AC</v>
          </cell>
          <cell r="K1045" t="str">
            <v>GP</v>
          </cell>
          <cell r="L1045" t="str">
            <v>RAD</v>
          </cell>
          <cell r="M1045" t="str">
            <v>N/APP</v>
          </cell>
          <cell r="N1045">
            <v>600</v>
          </cell>
        </row>
        <row r="1046">
          <cell r="A1046">
            <v>4881</v>
          </cell>
          <cell r="B1046" t="str">
            <v>ARLANDA</v>
          </cell>
          <cell r="C1046" t="str">
            <v>David Allan</v>
          </cell>
          <cell r="D1046" t="str">
            <v>M</v>
          </cell>
          <cell r="E1046">
            <v>34171</v>
          </cell>
          <cell r="F1046" t="str">
            <v>Balisson, Rose Belle</v>
          </cell>
          <cell r="G1046">
            <v>0</v>
          </cell>
          <cell r="H1046" t="str">
            <v>A210793190220A</v>
          </cell>
          <cell r="I1046" t="str">
            <v xml:space="preserve"> </v>
          </cell>
          <cell r="J1046" t="str">
            <v>ROSE BELLE AC</v>
          </cell>
          <cell r="K1046" t="str">
            <v>GP</v>
          </cell>
          <cell r="L1046" t="str">
            <v>ATH</v>
          </cell>
          <cell r="M1046" t="str">
            <v>SENIOR</v>
          </cell>
          <cell r="N1046">
            <v>400</v>
          </cell>
        </row>
        <row r="1047">
          <cell r="A1047">
            <v>4882</v>
          </cell>
          <cell r="B1047" t="str">
            <v>MAUREL</v>
          </cell>
          <cell r="C1047" t="str">
            <v>Demila Simone</v>
          </cell>
          <cell r="D1047" t="str">
            <v>F</v>
          </cell>
          <cell r="E1047">
            <v>39778</v>
          </cell>
          <cell r="F1047" t="str">
            <v>Royal Road, Riche en eau</v>
          </cell>
          <cell r="G1047">
            <v>0</v>
          </cell>
          <cell r="H1047">
            <v>0</v>
          </cell>
          <cell r="I1047" t="str">
            <v xml:space="preserve"> </v>
          </cell>
          <cell r="J1047" t="str">
            <v>ROSE BELLE AC</v>
          </cell>
          <cell r="K1047" t="str">
            <v>GP</v>
          </cell>
          <cell r="L1047" t="str">
            <v>ATH</v>
          </cell>
          <cell r="M1047" t="str">
            <v>U20</v>
          </cell>
          <cell r="N1047">
            <v>300</v>
          </cell>
        </row>
        <row r="1048">
          <cell r="A1048">
            <v>4883</v>
          </cell>
          <cell r="B1048" t="str">
            <v>LAVIOLETTE</v>
          </cell>
          <cell r="C1048" t="str">
            <v>Aurore</v>
          </cell>
          <cell r="D1048" t="str">
            <v>F</v>
          </cell>
          <cell r="E1048">
            <v>38300</v>
          </cell>
          <cell r="F1048" t="str">
            <v>Residence Balance, Plaine Magnien</v>
          </cell>
          <cell r="G1048">
            <v>59870951</v>
          </cell>
          <cell r="H1048" t="str">
            <v>L091104018785F</v>
          </cell>
          <cell r="I1048" t="str">
            <v>aurorelaviolette42@gmail.com</v>
          </cell>
          <cell r="J1048" t="str">
            <v>ROSE BELLE AC</v>
          </cell>
          <cell r="K1048" t="str">
            <v>GP</v>
          </cell>
          <cell r="L1048" t="str">
            <v>RAD</v>
          </cell>
          <cell r="M1048" t="str">
            <v>N/APP</v>
          </cell>
          <cell r="N1048">
            <v>600</v>
          </cell>
        </row>
        <row r="1049">
          <cell r="A1049">
            <v>3799</v>
          </cell>
          <cell r="B1049" t="str">
            <v>LEONG LONE</v>
          </cell>
          <cell r="C1049" t="str">
            <v>Leyna</v>
          </cell>
          <cell r="D1049" t="str">
            <v>F</v>
          </cell>
          <cell r="E1049">
            <v>39978</v>
          </cell>
          <cell r="F1049" t="str">
            <v>Pointe Monier</v>
          </cell>
          <cell r="G1049">
            <v>0</v>
          </cell>
          <cell r="H1049">
            <v>0</v>
          </cell>
          <cell r="I1049" t="str">
            <v>leongloneleyna@gmail.com</v>
          </cell>
          <cell r="J1049" t="str">
            <v>CAMP DU ROI FIGHTERS AC</v>
          </cell>
          <cell r="K1049" t="str">
            <v>ROD</v>
          </cell>
          <cell r="L1049" t="str">
            <v>ATH</v>
          </cell>
          <cell r="M1049" t="str">
            <v>U18</v>
          </cell>
          <cell r="N1049">
            <v>200</v>
          </cell>
        </row>
        <row r="1050">
          <cell r="A1050">
            <v>2245</v>
          </cell>
          <cell r="B1050" t="str">
            <v>SERGE</v>
          </cell>
          <cell r="C1050" t="str">
            <v>J. Steven</v>
          </cell>
          <cell r="D1050" t="str">
            <v>M</v>
          </cell>
          <cell r="E1050">
            <v>30057</v>
          </cell>
          <cell r="F1050" t="str">
            <v>Lataniers, Rodrigues</v>
          </cell>
          <cell r="G1050">
            <v>58066156</v>
          </cell>
          <cell r="H1050" t="str">
            <v>S160482810397B</v>
          </cell>
          <cell r="I1050" t="str">
            <v>jstevenserge40@gmail.com</v>
          </cell>
          <cell r="J1050" t="str">
            <v>CAMP DU ROI FIGHTERS AC</v>
          </cell>
          <cell r="K1050" t="str">
            <v>ROD</v>
          </cell>
          <cell r="L1050" t="str">
            <v>COA</v>
          </cell>
          <cell r="M1050" t="str">
            <v>N/APP</v>
          </cell>
          <cell r="N1050">
            <v>600</v>
          </cell>
        </row>
        <row r="1051">
          <cell r="A1051">
            <v>2240</v>
          </cell>
          <cell r="B1051" t="str">
            <v>PERRINE</v>
          </cell>
          <cell r="C1051" t="str">
            <v>M. Jennifa</v>
          </cell>
          <cell r="D1051" t="str">
            <v>F</v>
          </cell>
          <cell r="E1051">
            <v>28890</v>
          </cell>
          <cell r="F1051" t="str">
            <v>Terre Rouge, Rodrigues</v>
          </cell>
          <cell r="G1051">
            <v>58757253</v>
          </cell>
          <cell r="H1051" t="str">
            <v>P040279810134A</v>
          </cell>
          <cell r="I1051" t="str">
            <v>maryzolifleur1979@gmail.com</v>
          </cell>
          <cell r="J1051" t="str">
            <v>CAMP DU ROI FIGHTERS AC</v>
          </cell>
          <cell r="K1051" t="str">
            <v>ROD</v>
          </cell>
          <cell r="L1051" t="str">
            <v>COA</v>
          </cell>
          <cell r="M1051" t="str">
            <v>N/APP</v>
          </cell>
          <cell r="N1051">
            <v>600</v>
          </cell>
        </row>
        <row r="1052">
          <cell r="A1052">
            <v>2751</v>
          </cell>
          <cell r="B1052" t="str">
            <v>GENTIL</v>
          </cell>
          <cell r="C1052" t="str">
            <v>Ashly Anieska</v>
          </cell>
          <cell r="D1052" t="str">
            <v>F</v>
          </cell>
          <cell r="E1052">
            <v>39477</v>
          </cell>
          <cell r="F1052" t="str">
            <v>Citronelle</v>
          </cell>
          <cell r="G1052">
            <v>58180837</v>
          </cell>
          <cell r="H1052">
            <v>0</v>
          </cell>
          <cell r="I1052" t="str">
            <v>ashlygentil170@gmail.com</v>
          </cell>
          <cell r="J1052" t="str">
            <v>CAMP DU ROI FIGHTERS AC</v>
          </cell>
          <cell r="K1052" t="str">
            <v>ROD</v>
          </cell>
          <cell r="L1052" t="str">
            <v>ATH</v>
          </cell>
          <cell r="M1052" t="str">
            <v>U20</v>
          </cell>
          <cell r="N1052">
            <v>300</v>
          </cell>
        </row>
        <row r="1053">
          <cell r="A1053">
            <v>2373</v>
          </cell>
          <cell r="B1053" t="str">
            <v>MILAZAR</v>
          </cell>
          <cell r="C1053" t="str">
            <v>Lucas</v>
          </cell>
          <cell r="D1053" t="str">
            <v>M</v>
          </cell>
          <cell r="E1053">
            <v>39119</v>
          </cell>
          <cell r="F1053" t="str">
            <v>Orange. Rodrigues</v>
          </cell>
          <cell r="G1053">
            <v>54757750</v>
          </cell>
          <cell r="H1053">
            <v>0</v>
          </cell>
          <cell r="I1053" t="str">
            <v>akr6e8@gmail.com</v>
          </cell>
          <cell r="J1053" t="str">
            <v>CAMP DU ROI FIGHTERS AC</v>
          </cell>
          <cell r="K1053" t="str">
            <v>ROD</v>
          </cell>
          <cell r="L1053" t="str">
            <v>ATH</v>
          </cell>
          <cell r="M1053" t="str">
            <v>U20</v>
          </cell>
          <cell r="N1053">
            <v>300</v>
          </cell>
        </row>
        <row r="1054">
          <cell r="A1054">
            <v>2244</v>
          </cell>
          <cell r="B1054" t="str">
            <v>BAPTISTE</v>
          </cell>
          <cell r="C1054" t="str">
            <v>Azarias</v>
          </cell>
          <cell r="D1054" t="str">
            <v>M</v>
          </cell>
          <cell r="E1054">
            <v>24056</v>
          </cell>
          <cell r="F1054" t="str">
            <v>Trois Soleil, Rodrigues</v>
          </cell>
          <cell r="G1054">
            <v>58762372</v>
          </cell>
          <cell r="H1054" t="str">
            <v>B10165810828B</v>
          </cell>
          <cell r="I1054" t="str">
            <v>azarbapt@yahoo.com</v>
          </cell>
          <cell r="J1054" t="str">
            <v>CAMP DU ROI FIGHTERS AC</v>
          </cell>
          <cell r="K1054" t="str">
            <v>ROD</v>
          </cell>
          <cell r="L1054" t="str">
            <v>COA</v>
          </cell>
          <cell r="M1054" t="str">
            <v>N/APP</v>
          </cell>
          <cell r="N1054">
            <v>600</v>
          </cell>
        </row>
        <row r="1055">
          <cell r="A1055">
            <v>2462</v>
          </cell>
          <cell r="B1055" t="str">
            <v>RAVINA</v>
          </cell>
          <cell r="C1055" t="str">
            <v>Marie Gwennaëlle</v>
          </cell>
          <cell r="D1055" t="str">
            <v>F</v>
          </cell>
          <cell r="E1055">
            <v>38569</v>
          </cell>
          <cell r="F1055" t="str">
            <v>Cygangues, Rodrigues</v>
          </cell>
          <cell r="G1055">
            <v>55142178</v>
          </cell>
          <cell r="H1055" t="str">
            <v>R050805014157C</v>
          </cell>
          <cell r="I1055" t="str">
            <v>Gwenmravina@gmail.com</v>
          </cell>
          <cell r="J1055" t="str">
            <v>CAMP DU ROI FIGHTERS AC</v>
          </cell>
          <cell r="K1055" t="str">
            <v>ROD</v>
          </cell>
          <cell r="L1055" t="str">
            <v>ATH</v>
          </cell>
          <cell r="M1055" t="str">
            <v>SENIOR</v>
          </cell>
          <cell r="N1055">
            <v>400</v>
          </cell>
        </row>
        <row r="1056">
          <cell r="A1056">
            <v>3922</v>
          </cell>
          <cell r="B1056" t="str">
            <v>EDOUARD</v>
          </cell>
          <cell r="C1056" t="str">
            <v>Chris Thomas</v>
          </cell>
          <cell r="D1056" t="str">
            <v>M</v>
          </cell>
          <cell r="E1056">
            <v>40297</v>
          </cell>
          <cell r="F1056" t="str">
            <v>Morcellement Batatrand</v>
          </cell>
          <cell r="G1056" t="str">
            <v>5803 1857</v>
          </cell>
          <cell r="H1056">
            <v>0</v>
          </cell>
          <cell r="I1056">
            <v>0</v>
          </cell>
          <cell r="J1056" t="str">
            <v>CAMP DU ROI FIGHTERS AC</v>
          </cell>
          <cell r="K1056" t="str">
            <v>ROD</v>
          </cell>
          <cell r="L1056" t="str">
            <v>ATH</v>
          </cell>
          <cell r="M1056" t="str">
            <v>U18</v>
          </cell>
          <cell r="N1056">
            <v>200</v>
          </cell>
        </row>
        <row r="1057">
          <cell r="A1057">
            <v>3559</v>
          </cell>
          <cell r="B1057" t="str">
            <v>BOTSAR</v>
          </cell>
          <cell r="C1057" t="str">
            <v>Josue Hugues</v>
          </cell>
          <cell r="D1057" t="str">
            <v>M</v>
          </cell>
          <cell r="E1057">
            <v>39976</v>
          </cell>
          <cell r="F1057" t="str">
            <v>Eau Claire Rodrigues</v>
          </cell>
          <cell r="G1057">
            <v>0</v>
          </cell>
          <cell r="H1057">
            <v>0</v>
          </cell>
          <cell r="I1057">
            <v>0</v>
          </cell>
          <cell r="J1057" t="str">
            <v>CAMP DU ROI FIGHTERS AC</v>
          </cell>
          <cell r="K1057" t="str">
            <v>ROD</v>
          </cell>
          <cell r="L1057" t="str">
            <v>ATH</v>
          </cell>
          <cell r="M1057" t="str">
            <v>U18</v>
          </cell>
          <cell r="N1057">
            <v>200</v>
          </cell>
        </row>
        <row r="1058">
          <cell r="A1058">
            <v>2366</v>
          </cell>
          <cell r="B1058" t="str">
            <v>ANTHONY</v>
          </cell>
          <cell r="C1058" t="str">
            <v>Amélie</v>
          </cell>
          <cell r="D1058" t="str">
            <v>F</v>
          </cell>
          <cell r="E1058">
            <v>34995</v>
          </cell>
          <cell r="F1058" t="str">
            <v xml:space="preserve">Baladirou, Rodrigues </v>
          </cell>
          <cell r="G1058">
            <v>59802904</v>
          </cell>
          <cell r="H1058" t="str">
            <v>A231095490522D</v>
          </cell>
          <cell r="I1058" t="str">
            <v>amelieanthony23@gmail.com</v>
          </cell>
          <cell r="J1058" t="str">
            <v>CAMP DU ROI FIGHTERS AC</v>
          </cell>
          <cell r="K1058" t="str">
            <v>ROD</v>
          </cell>
          <cell r="L1058" t="str">
            <v>ATH</v>
          </cell>
          <cell r="M1058" t="str">
            <v>SENIOR</v>
          </cell>
          <cell r="N1058">
            <v>400</v>
          </cell>
        </row>
        <row r="1059">
          <cell r="A1059">
            <v>2456</v>
          </cell>
          <cell r="B1059" t="str">
            <v>LEOPOLD</v>
          </cell>
          <cell r="C1059" t="str">
            <v xml:space="preserve">Doriana </v>
          </cell>
          <cell r="D1059" t="str">
            <v>F</v>
          </cell>
          <cell r="E1059">
            <v>38445</v>
          </cell>
          <cell r="F1059" t="str">
            <v>Soupirs, Rodrigues</v>
          </cell>
          <cell r="G1059">
            <v>58118399</v>
          </cell>
          <cell r="H1059" t="str">
            <v>L030405006456A</v>
          </cell>
          <cell r="I1059" t="str">
            <v>dorianaleopold@gmail.com</v>
          </cell>
          <cell r="J1059" t="str">
            <v>CAMP DU ROI FIGHTERS AC</v>
          </cell>
          <cell r="K1059" t="str">
            <v>ROD</v>
          </cell>
          <cell r="L1059" t="str">
            <v>ATH</v>
          </cell>
          <cell r="M1059" t="str">
            <v>SENIOR</v>
          </cell>
          <cell r="N1059">
            <v>400</v>
          </cell>
        </row>
        <row r="1060">
          <cell r="A1060">
            <v>2377</v>
          </cell>
          <cell r="B1060" t="str">
            <v>RAVANNE</v>
          </cell>
          <cell r="C1060" t="str">
            <v>Theresa</v>
          </cell>
          <cell r="D1060" t="str">
            <v>F</v>
          </cell>
          <cell r="E1060">
            <v>39156</v>
          </cell>
          <cell r="F1060" t="str">
            <v>Ste. Famille, Rodrigues</v>
          </cell>
          <cell r="G1060">
            <v>57449121</v>
          </cell>
          <cell r="H1060">
            <v>0</v>
          </cell>
          <cell r="I1060" t="str">
            <v>theresa150307@gmail.com</v>
          </cell>
          <cell r="J1060" t="str">
            <v>CAMP DU ROI FIGHTERS AC</v>
          </cell>
          <cell r="K1060" t="str">
            <v>ROD</v>
          </cell>
          <cell r="L1060" t="str">
            <v>ATH</v>
          </cell>
          <cell r="M1060" t="str">
            <v>U20</v>
          </cell>
          <cell r="N1060">
            <v>300</v>
          </cell>
        </row>
        <row r="1061">
          <cell r="A1061">
            <v>4152</v>
          </cell>
          <cell r="B1061" t="str">
            <v>PERRINE</v>
          </cell>
          <cell r="C1061" t="str">
            <v>Maelys Malika</v>
          </cell>
          <cell r="D1061" t="str">
            <v>F</v>
          </cell>
          <cell r="E1061">
            <v>41000</v>
          </cell>
          <cell r="F1061" t="str">
            <v>Mt Limon</v>
          </cell>
          <cell r="G1061">
            <v>57869659</v>
          </cell>
          <cell r="H1061">
            <v>0</v>
          </cell>
          <cell r="I1061">
            <v>0</v>
          </cell>
          <cell r="J1061" t="str">
            <v>CAMP DU ROI FIGHTERS AC</v>
          </cell>
          <cell r="K1061" t="str">
            <v>ROD</v>
          </cell>
          <cell r="L1061" t="str">
            <v>ATH</v>
          </cell>
          <cell r="M1061" t="str">
            <v>U16</v>
          </cell>
          <cell r="N1061">
            <v>150</v>
          </cell>
        </row>
        <row r="1062">
          <cell r="A1062">
            <v>3609</v>
          </cell>
          <cell r="B1062" t="str">
            <v xml:space="preserve">PERRINE </v>
          </cell>
          <cell r="C1062" t="str">
            <v>Keryanne</v>
          </cell>
          <cell r="D1062" t="str">
            <v>F</v>
          </cell>
          <cell r="E1062">
            <v>40322</v>
          </cell>
          <cell r="F1062" t="str">
            <v>Jardin Mamzel</v>
          </cell>
          <cell r="G1062">
            <v>0</v>
          </cell>
          <cell r="H1062">
            <v>0</v>
          </cell>
          <cell r="I1062" t="str">
            <v>keryanneperrine@gmail.com</v>
          </cell>
          <cell r="J1062" t="str">
            <v>CAMP DU ROI FIGHTERS AC</v>
          </cell>
          <cell r="K1062" t="str">
            <v>ROD</v>
          </cell>
          <cell r="L1062" t="str">
            <v>ATH</v>
          </cell>
          <cell r="M1062" t="str">
            <v>U18</v>
          </cell>
          <cell r="N1062">
            <v>200</v>
          </cell>
        </row>
        <row r="1063">
          <cell r="A1063">
            <v>3709</v>
          </cell>
          <cell r="B1063" t="str">
            <v>HERMANCE</v>
          </cell>
          <cell r="C1063" t="str">
            <v>Hailey Brittany</v>
          </cell>
          <cell r="D1063" t="str">
            <v>F</v>
          </cell>
          <cell r="E1063">
            <v>41021</v>
          </cell>
          <cell r="F1063" t="str">
            <v>Oyster Bay</v>
          </cell>
          <cell r="G1063">
            <v>0</v>
          </cell>
          <cell r="H1063">
            <v>0</v>
          </cell>
          <cell r="I1063">
            <v>0</v>
          </cell>
          <cell r="J1063" t="str">
            <v>CAMP DU ROI FIGHTERS AC</v>
          </cell>
          <cell r="K1063" t="str">
            <v>ROD</v>
          </cell>
          <cell r="L1063" t="str">
            <v>ATH</v>
          </cell>
          <cell r="M1063" t="str">
            <v>U16</v>
          </cell>
          <cell r="N1063">
            <v>150</v>
          </cell>
        </row>
        <row r="1064">
          <cell r="A1064">
            <v>2458</v>
          </cell>
          <cell r="B1064" t="str">
            <v>POLIMON</v>
          </cell>
          <cell r="C1064" t="str">
            <v>Huctor</v>
          </cell>
          <cell r="D1064" t="str">
            <v>M</v>
          </cell>
          <cell r="E1064">
            <v>38447</v>
          </cell>
          <cell r="F1064" t="str">
            <v>Soupirs, Rodrigues</v>
          </cell>
          <cell r="G1064">
            <v>54955547</v>
          </cell>
          <cell r="H1064" t="str">
            <v>P050405006447G</v>
          </cell>
          <cell r="I1064" t="str">
            <v>polimonhuctor@gmail.com</v>
          </cell>
          <cell r="J1064" t="str">
            <v>CAMP DU ROI FIGHTERS AC</v>
          </cell>
          <cell r="K1064" t="str">
            <v>ROD</v>
          </cell>
          <cell r="L1064" t="str">
            <v>ATH</v>
          </cell>
          <cell r="M1064" t="str">
            <v>SENIOR</v>
          </cell>
          <cell r="N1064">
            <v>400</v>
          </cell>
        </row>
        <row r="1065">
          <cell r="A1065">
            <v>4884</v>
          </cell>
          <cell r="B1065" t="str">
            <v>GENAVE</v>
          </cell>
          <cell r="C1065" t="str">
            <v>Myriam Abigail</v>
          </cell>
          <cell r="D1065" t="str">
            <v>F</v>
          </cell>
          <cell r="E1065" t="str">
            <v>19/06/2010</v>
          </cell>
          <cell r="F1065" t="str">
            <v>Montagne Du Sable</v>
          </cell>
          <cell r="G1065">
            <v>57134007</v>
          </cell>
          <cell r="H1065">
            <v>0</v>
          </cell>
          <cell r="I1065" t="str">
            <v>myriamabigailgenave@gmail.com</v>
          </cell>
          <cell r="J1065" t="str">
            <v>CAMP DU ROI FIGHTERS AC</v>
          </cell>
          <cell r="K1065" t="str">
            <v>ROD</v>
          </cell>
          <cell r="L1065" t="str">
            <v>ATH</v>
          </cell>
          <cell r="M1065" t="str">
            <v>U18</v>
          </cell>
          <cell r="N1065">
            <v>200</v>
          </cell>
        </row>
        <row r="1066">
          <cell r="A1066">
            <v>4885</v>
          </cell>
          <cell r="B1066" t="str">
            <v>EMILIEN</v>
          </cell>
          <cell r="C1066" t="str">
            <v>Emma Marie Julianna</v>
          </cell>
          <cell r="D1066" t="str">
            <v>F</v>
          </cell>
          <cell r="E1066" t="str">
            <v>22/12/2010</v>
          </cell>
          <cell r="F1066" t="str">
            <v>Pompee/Eau Claire</v>
          </cell>
          <cell r="G1066">
            <v>59030477</v>
          </cell>
          <cell r="H1066">
            <v>0</v>
          </cell>
          <cell r="I1066" t="str">
            <v>Julianaemilien15@gmail.com</v>
          </cell>
          <cell r="J1066" t="str">
            <v>CAMP DU ROI FIGHTERS AC</v>
          </cell>
          <cell r="K1066" t="str">
            <v>ROD</v>
          </cell>
          <cell r="L1066" t="str">
            <v>ATH</v>
          </cell>
          <cell r="M1066" t="str">
            <v>U18</v>
          </cell>
          <cell r="N1066">
            <v>200</v>
          </cell>
        </row>
        <row r="1067">
          <cell r="A1067">
            <v>4886</v>
          </cell>
          <cell r="B1067" t="str">
            <v>PRUDENCE</v>
          </cell>
          <cell r="C1067" t="str">
            <v>Marie Briyana Reshma</v>
          </cell>
          <cell r="D1067" t="str">
            <v>F</v>
          </cell>
          <cell r="E1067" t="str">
            <v>31/03/2010</v>
          </cell>
          <cell r="F1067" t="str">
            <v>Grand la Fouche Corail</v>
          </cell>
          <cell r="G1067">
            <v>58071355</v>
          </cell>
          <cell r="H1067">
            <v>0</v>
          </cell>
          <cell r="I1067" t="str">
            <v>azarbapt@yahoo.com</v>
          </cell>
          <cell r="J1067" t="str">
            <v>CAMP DU ROI FIGHTERS AC</v>
          </cell>
          <cell r="K1067" t="str">
            <v>ROD</v>
          </cell>
          <cell r="L1067" t="str">
            <v>ATH</v>
          </cell>
          <cell r="M1067" t="str">
            <v>U18</v>
          </cell>
          <cell r="N1067">
            <v>200</v>
          </cell>
        </row>
        <row r="1068">
          <cell r="A1068">
            <v>4887</v>
          </cell>
          <cell r="B1068" t="str">
            <v>RAFFAULT</v>
          </cell>
          <cell r="C1068" t="str">
            <v>Julia Leeann</v>
          </cell>
          <cell r="D1068" t="str">
            <v>F</v>
          </cell>
          <cell r="E1068">
            <v>41048</v>
          </cell>
          <cell r="F1068" t="str">
            <v>Allee Tamarin</v>
          </cell>
          <cell r="G1068">
            <v>0</v>
          </cell>
          <cell r="H1068">
            <v>0</v>
          </cell>
          <cell r="I1068" t="str">
            <v>azarbapt@yahoo.com</v>
          </cell>
          <cell r="J1068" t="str">
            <v>CAMP DU ROI FIGHTERS AC</v>
          </cell>
          <cell r="K1068" t="str">
            <v>ROD</v>
          </cell>
          <cell r="L1068" t="str">
            <v>ATH</v>
          </cell>
          <cell r="M1068" t="str">
            <v>U16</v>
          </cell>
          <cell r="N1068">
            <v>150</v>
          </cell>
        </row>
        <row r="1069">
          <cell r="A1069">
            <v>4888</v>
          </cell>
          <cell r="B1069" t="str">
            <v>MEUNIER</v>
          </cell>
          <cell r="C1069" t="str">
            <v>Estrela Lea</v>
          </cell>
          <cell r="D1069" t="str">
            <v>F</v>
          </cell>
          <cell r="E1069">
            <v>41093</v>
          </cell>
          <cell r="F1069" t="str">
            <v>Baie Aux Huitres</v>
          </cell>
          <cell r="G1069">
            <v>0</v>
          </cell>
          <cell r="H1069">
            <v>0</v>
          </cell>
          <cell r="I1069" t="str">
            <v>azarbapt@yahoo.com</v>
          </cell>
          <cell r="J1069" t="str">
            <v>CAMP DU ROI FIGHTERS AC</v>
          </cell>
          <cell r="K1069" t="str">
            <v>ROD</v>
          </cell>
          <cell r="L1069" t="str">
            <v>ATH</v>
          </cell>
          <cell r="M1069" t="str">
            <v>U16</v>
          </cell>
          <cell r="N1069">
            <v>150</v>
          </cell>
        </row>
        <row r="1070">
          <cell r="A1070">
            <v>4889</v>
          </cell>
          <cell r="B1070" t="str">
            <v>PIERRE LOUIS</v>
          </cell>
          <cell r="C1070" t="str">
            <v>Chris Jameel</v>
          </cell>
          <cell r="D1070" t="str">
            <v>M</v>
          </cell>
          <cell r="E1070" t="str">
            <v>17/2/2012</v>
          </cell>
          <cell r="F1070" t="str">
            <v>Riviere Banane</v>
          </cell>
          <cell r="G1070">
            <v>58114610</v>
          </cell>
          <cell r="H1070">
            <v>0</v>
          </cell>
          <cell r="I1070" t="str">
            <v>azarbapt@yahoo.com</v>
          </cell>
          <cell r="J1070" t="str">
            <v>CAMP DU ROI FIGHTERS AC</v>
          </cell>
          <cell r="K1070" t="str">
            <v>ROD</v>
          </cell>
          <cell r="L1070" t="str">
            <v>ATH</v>
          </cell>
          <cell r="M1070" t="str">
            <v>U16</v>
          </cell>
          <cell r="N1070">
            <v>150</v>
          </cell>
        </row>
        <row r="1071">
          <cell r="A1071">
            <v>4890</v>
          </cell>
          <cell r="B1071" t="str">
            <v>EDOUARD</v>
          </cell>
          <cell r="C1071" t="str">
            <v>Jenny Roweena</v>
          </cell>
          <cell r="D1071" t="str">
            <v>F</v>
          </cell>
          <cell r="E1071">
            <v>41245</v>
          </cell>
          <cell r="F1071" t="str">
            <v>Baie Aux Huitres</v>
          </cell>
          <cell r="G1071">
            <v>0</v>
          </cell>
          <cell r="H1071">
            <v>0</v>
          </cell>
          <cell r="I1071" t="str">
            <v>azarbapt@yahoo.com</v>
          </cell>
          <cell r="J1071" t="str">
            <v>CAMP DU ROI FIGHTERS AC</v>
          </cell>
          <cell r="K1071" t="str">
            <v>ROD</v>
          </cell>
          <cell r="L1071" t="str">
            <v>ATH</v>
          </cell>
          <cell r="M1071" t="str">
            <v>U16</v>
          </cell>
          <cell r="N1071">
            <v>150</v>
          </cell>
        </row>
        <row r="1072">
          <cell r="A1072">
            <v>4891</v>
          </cell>
          <cell r="B1072" t="str">
            <v xml:space="preserve">RABOUDE </v>
          </cell>
          <cell r="C1072" t="str">
            <v>Eva Stacy</v>
          </cell>
          <cell r="D1072" t="str">
            <v>F</v>
          </cell>
          <cell r="E1072">
            <v>41126</v>
          </cell>
          <cell r="F1072" t="str">
            <v>Citron Donis</v>
          </cell>
          <cell r="G1072">
            <v>0</v>
          </cell>
          <cell r="H1072">
            <v>0</v>
          </cell>
          <cell r="I1072" t="str">
            <v>azarbapt@yahoo.com</v>
          </cell>
          <cell r="J1072" t="str">
            <v>CAMP DU ROI FIGHTERS AC</v>
          </cell>
          <cell r="K1072" t="str">
            <v>ROD</v>
          </cell>
          <cell r="L1072" t="str">
            <v>ATH</v>
          </cell>
          <cell r="M1072" t="str">
            <v>U16</v>
          </cell>
          <cell r="N1072">
            <v>150</v>
          </cell>
        </row>
        <row r="1073">
          <cell r="A1073">
            <v>4892</v>
          </cell>
          <cell r="B1073" t="str">
            <v>POTIRON</v>
          </cell>
          <cell r="C1073" t="str">
            <v>Nathan Sphony</v>
          </cell>
          <cell r="D1073" t="str">
            <v>M</v>
          </cell>
          <cell r="E1073" t="str">
            <v>17/06/2010</v>
          </cell>
          <cell r="F1073" t="str">
            <v>Mt Lubin</v>
          </cell>
          <cell r="G1073">
            <v>57347242</v>
          </cell>
          <cell r="H1073">
            <v>0</v>
          </cell>
          <cell r="I1073" t="str">
            <v>modeline03@gmail.com</v>
          </cell>
          <cell r="J1073" t="str">
            <v>CAMP DU ROI FIGHTERS AC</v>
          </cell>
          <cell r="K1073" t="str">
            <v>ROD</v>
          </cell>
          <cell r="L1073" t="str">
            <v>ATH</v>
          </cell>
          <cell r="M1073" t="str">
            <v>U18</v>
          </cell>
          <cell r="N1073">
            <v>200</v>
          </cell>
        </row>
        <row r="1074">
          <cell r="A1074">
            <v>4893</v>
          </cell>
          <cell r="B1074" t="str">
            <v>VOLBERT</v>
          </cell>
          <cell r="C1074" t="str">
            <v>Ann L.Maeva</v>
          </cell>
          <cell r="D1074" t="str">
            <v>F</v>
          </cell>
          <cell r="E1074">
            <v>40949</v>
          </cell>
          <cell r="F1074" t="str">
            <v>Eau Vannee</v>
          </cell>
          <cell r="G1074">
            <v>0</v>
          </cell>
          <cell r="H1074">
            <v>0</v>
          </cell>
          <cell r="I1074" t="str">
            <v>azarbapt@yahoo.com</v>
          </cell>
          <cell r="J1074" t="str">
            <v>CAMP DU ROI FIGHTERS AC</v>
          </cell>
          <cell r="K1074" t="str">
            <v>ROD</v>
          </cell>
          <cell r="L1074" t="str">
            <v>ATH</v>
          </cell>
          <cell r="M1074" t="str">
            <v>U16</v>
          </cell>
          <cell r="N1074">
            <v>150</v>
          </cell>
        </row>
        <row r="1075">
          <cell r="A1075">
            <v>4894</v>
          </cell>
          <cell r="B1075" t="str">
            <v>FATEHMAMODE</v>
          </cell>
          <cell r="C1075" t="str">
            <v>Fadeel</v>
          </cell>
          <cell r="D1075" t="str">
            <v>M</v>
          </cell>
          <cell r="E1075">
            <v>40339</v>
          </cell>
          <cell r="F1075" t="str">
            <v>Montagne Fanal</v>
          </cell>
          <cell r="G1075">
            <v>52692339</v>
          </cell>
          <cell r="H1075">
            <v>0</v>
          </cell>
          <cell r="I1075" t="str">
            <v>azarbapt@yahoo.com</v>
          </cell>
          <cell r="J1075" t="str">
            <v>CAMP DU ROI FIGHTERS AC</v>
          </cell>
          <cell r="K1075" t="str">
            <v>ROD</v>
          </cell>
          <cell r="L1075" t="str">
            <v>ATH</v>
          </cell>
          <cell r="M1075" t="str">
            <v>U18</v>
          </cell>
          <cell r="N1075">
            <v>200</v>
          </cell>
        </row>
        <row r="1076">
          <cell r="A1076">
            <v>4895</v>
          </cell>
          <cell r="B1076" t="str">
            <v>MADANAMOOTOO</v>
          </cell>
          <cell r="C1076" t="str">
            <v>Jay</v>
          </cell>
          <cell r="D1076" t="str">
            <v>M</v>
          </cell>
          <cell r="E1076" t="str">
            <v>22/03/2013</v>
          </cell>
          <cell r="F1076" t="str">
            <v>Pointe Lagueulle</v>
          </cell>
          <cell r="G1076">
            <v>0</v>
          </cell>
          <cell r="H1076">
            <v>0</v>
          </cell>
          <cell r="I1076" t="str">
            <v>azarbapt@yahoo.com</v>
          </cell>
          <cell r="J1076" t="str">
            <v>CAMP DU ROI FIGHTERS AC</v>
          </cell>
          <cell r="K1076" t="str">
            <v>ROD</v>
          </cell>
          <cell r="L1076" t="str">
            <v>ATH</v>
          </cell>
          <cell r="M1076" t="str">
            <v>U14</v>
          </cell>
          <cell r="N1076">
            <v>150</v>
          </cell>
        </row>
        <row r="1077">
          <cell r="A1077">
            <v>4896</v>
          </cell>
          <cell r="B1077" t="str">
            <v xml:space="preserve">LAROSE </v>
          </cell>
          <cell r="C1077" t="str">
            <v>Jean Lucas</v>
          </cell>
          <cell r="D1077" t="str">
            <v>M</v>
          </cell>
          <cell r="E1077" t="str">
            <v>29/01/2012</v>
          </cell>
          <cell r="F1077" t="str">
            <v>Roche Bon Dieu</v>
          </cell>
          <cell r="G1077">
            <v>0</v>
          </cell>
          <cell r="H1077">
            <v>0</v>
          </cell>
          <cell r="I1077" t="str">
            <v>azarbapt@yahoo.com</v>
          </cell>
          <cell r="J1077" t="str">
            <v>CAMP DU ROI FIGHTERS AC</v>
          </cell>
          <cell r="K1077" t="str">
            <v>ROD</v>
          </cell>
          <cell r="L1077" t="str">
            <v>ATH</v>
          </cell>
          <cell r="M1077" t="str">
            <v>U16</v>
          </cell>
          <cell r="N1077">
            <v>150</v>
          </cell>
        </row>
        <row r="1078">
          <cell r="A1078">
            <v>4897</v>
          </cell>
          <cell r="B1078" t="str">
            <v>FLORE</v>
          </cell>
          <cell r="C1078" t="str">
            <v>Marie Magdalena</v>
          </cell>
          <cell r="D1078" t="str">
            <v>F</v>
          </cell>
          <cell r="E1078">
            <v>29347</v>
          </cell>
          <cell r="F1078" t="str">
            <v>Baladirou</v>
          </cell>
          <cell r="G1078">
            <v>0</v>
          </cell>
          <cell r="H1078" t="str">
            <v>F0506808106507</v>
          </cell>
          <cell r="I1078" t="str">
            <v>florwen@yahoo.com</v>
          </cell>
          <cell r="J1078" t="str">
            <v>CAMP DU ROI FIGHTERS AC</v>
          </cell>
          <cell r="K1078" t="str">
            <v>ROD</v>
          </cell>
          <cell r="L1078" t="str">
            <v>RAD</v>
          </cell>
          <cell r="M1078" t="str">
            <v>N/APP</v>
          </cell>
          <cell r="N1078">
            <v>600</v>
          </cell>
        </row>
        <row r="1079">
          <cell r="A1079">
            <v>4898</v>
          </cell>
          <cell r="B1079" t="str">
            <v>GENTIL</v>
          </cell>
          <cell r="C1079" t="str">
            <v>Joseph James</v>
          </cell>
          <cell r="D1079" t="str">
            <v>M</v>
          </cell>
          <cell r="E1079">
            <v>25914</v>
          </cell>
          <cell r="F1079" t="str">
            <v>Citronelle</v>
          </cell>
          <cell r="G1079">
            <v>58521741</v>
          </cell>
          <cell r="H1079" t="str">
            <v>G1212708100032</v>
          </cell>
          <cell r="I1079" t="str">
            <v>jamigentil@gmail.com</v>
          </cell>
          <cell r="J1079" t="str">
            <v>CAMP DU ROI FIGHTERS AC</v>
          </cell>
          <cell r="K1079" t="str">
            <v>ROD</v>
          </cell>
          <cell r="L1079" t="str">
            <v>RAD</v>
          </cell>
          <cell r="M1079" t="str">
            <v>N/APP</v>
          </cell>
          <cell r="N1079">
            <v>600</v>
          </cell>
        </row>
        <row r="1080">
          <cell r="A1080">
            <v>4899</v>
          </cell>
          <cell r="B1080" t="str">
            <v>CASTEL</v>
          </cell>
          <cell r="C1080" t="str">
            <v>Anastasia</v>
          </cell>
          <cell r="D1080" t="str">
            <v>F</v>
          </cell>
          <cell r="E1080" t="str">
            <v>30/11/2005</v>
          </cell>
          <cell r="F1080" t="str">
            <v>Terre ROUGE</v>
          </cell>
          <cell r="G1080">
            <v>57317541</v>
          </cell>
          <cell r="H1080">
            <v>0</v>
          </cell>
          <cell r="I1080" t="str">
            <v>azarbapt@yahoo.com</v>
          </cell>
          <cell r="J1080" t="str">
            <v>CAMP DU ROI FIGHTERS AC</v>
          </cell>
          <cell r="K1080" t="str">
            <v>ROD</v>
          </cell>
          <cell r="L1080" t="str">
            <v>ATH</v>
          </cell>
          <cell r="M1080" t="str">
            <v>SENIOR</v>
          </cell>
          <cell r="N1080">
            <v>400</v>
          </cell>
        </row>
        <row r="1081">
          <cell r="A1081">
            <v>2170</v>
          </cell>
          <cell r="B1081" t="str">
            <v>MURDEN</v>
          </cell>
          <cell r="C1081" t="str">
            <v>Yohan</v>
          </cell>
          <cell r="D1081" t="str">
            <v>M</v>
          </cell>
          <cell r="E1081">
            <v>38453</v>
          </cell>
          <cell r="F1081" t="str">
            <v>Rotin No. 2, La Source,  Quatre Bornes</v>
          </cell>
          <cell r="G1081">
            <v>59389424</v>
          </cell>
          <cell r="H1081">
            <v>0</v>
          </cell>
          <cell r="I1081" t="str">
            <v>yohanmurd@gmail.com</v>
          </cell>
          <cell r="J1081" t="str">
            <v>ROSE HILL AC</v>
          </cell>
          <cell r="K1081" t="str">
            <v>BBRH</v>
          </cell>
          <cell r="L1081" t="str">
            <v>ATH</v>
          </cell>
          <cell r="M1081" t="str">
            <v>SENIOR</v>
          </cell>
          <cell r="N1081">
            <v>400</v>
          </cell>
        </row>
        <row r="1082">
          <cell r="A1082">
            <v>2017</v>
          </cell>
          <cell r="B1082" t="str">
            <v>SOOPAUL</v>
          </cell>
          <cell r="C1082" t="str">
            <v>Mael</v>
          </cell>
          <cell r="D1082" t="str">
            <v>M</v>
          </cell>
          <cell r="E1082">
            <v>39402</v>
          </cell>
          <cell r="F1082" t="str">
            <v>Vaudagne Road, Bambous</v>
          </cell>
          <cell r="G1082">
            <v>54965731</v>
          </cell>
          <cell r="H1082">
            <v>0</v>
          </cell>
          <cell r="I1082">
            <v>0</v>
          </cell>
          <cell r="J1082" t="str">
            <v>ROSE HILL AC</v>
          </cell>
          <cell r="K1082" t="str">
            <v>BBRH</v>
          </cell>
          <cell r="L1082" t="str">
            <v>ATH</v>
          </cell>
          <cell r="M1082" t="str">
            <v>U20</v>
          </cell>
          <cell r="N1082">
            <v>300</v>
          </cell>
        </row>
        <row r="1083">
          <cell r="A1083">
            <v>2310</v>
          </cell>
          <cell r="B1083" t="str">
            <v>ISIDORE</v>
          </cell>
          <cell r="C1083" t="str">
            <v>Lucas</v>
          </cell>
          <cell r="D1083" t="str">
            <v>M</v>
          </cell>
          <cell r="E1083">
            <v>40398</v>
          </cell>
          <cell r="F1083" t="str">
            <v>Grenade Lane Coromandel</v>
          </cell>
          <cell r="G1083">
            <v>58685443</v>
          </cell>
          <cell r="H1083">
            <v>0</v>
          </cell>
          <cell r="I1083">
            <v>0</v>
          </cell>
          <cell r="J1083" t="str">
            <v>ROSE HILL AC</v>
          </cell>
          <cell r="K1083" t="str">
            <v>BBRH</v>
          </cell>
          <cell r="L1083" t="str">
            <v>ATH</v>
          </cell>
          <cell r="M1083" t="str">
            <v>U18</v>
          </cell>
          <cell r="N1083">
            <v>200</v>
          </cell>
        </row>
        <row r="1084">
          <cell r="A1084">
            <v>2084</v>
          </cell>
          <cell r="B1084" t="str">
            <v>CARVER</v>
          </cell>
          <cell r="C1084" t="str">
            <v>Kenzo</v>
          </cell>
          <cell r="D1084" t="str">
            <v>M</v>
          </cell>
          <cell r="E1084">
            <v>40594</v>
          </cell>
          <cell r="F1084" t="str">
            <v>10 Abbe Harel Rh</v>
          </cell>
          <cell r="G1084">
            <v>57197820</v>
          </cell>
          <cell r="H1084">
            <v>0</v>
          </cell>
          <cell r="I1084">
            <v>0</v>
          </cell>
          <cell r="J1084" t="str">
            <v>ROSE HILL AC</v>
          </cell>
          <cell r="K1084" t="str">
            <v>BBRH</v>
          </cell>
          <cell r="L1084" t="str">
            <v>ATH</v>
          </cell>
          <cell r="M1084" t="str">
            <v>U16</v>
          </cell>
          <cell r="N1084">
            <v>150</v>
          </cell>
        </row>
        <row r="1085">
          <cell r="A1085">
            <v>1895</v>
          </cell>
          <cell r="B1085" t="str">
            <v>TRON</v>
          </cell>
          <cell r="C1085" t="str">
            <v xml:space="preserve">Giorgino </v>
          </cell>
          <cell r="D1085" t="str">
            <v>M</v>
          </cell>
          <cell r="E1085">
            <v>39449</v>
          </cell>
          <cell r="F1085" t="str">
            <v>Rue Dufray St, Limit 3, Plaisance, R Hill</v>
          </cell>
          <cell r="G1085">
            <v>58273450</v>
          </cell>
          <cell r="H1085">
            <v>0</v>
          </cell>
          <cell r="I1085" t="str">
            <v>giorginotron@icloud.com</v>
          </cell>
          <cell r="J1085" t="str">
            <v>ROSE HILL AC</v>
          </cell>
          <cell r="K1085" t="str">
            <v>BBRH</v>
          </cell>
          <cell r="L1085" t="str">
            <v>ATH</v>
          </cell>
          <cell r="M1085" t="str">
            <v>U20</v>
          </cell>
          <cell r="N1085">
            <v>300</v>
          </cell>
        </row>
        <row r="1086">
          <cell r="A1086">
            <v>1512</v>
          </cell>
          <cell r="B1086" t="str">
            <v>COLAS</v>
          </cell>
          <cell r="C1086" t="str">
            <v>Rihanna</v>
          </cell>
          <cell r="D1086" t="str">
            <v>F</v>
          </cell>
          <cell r="E1086">
            <v>39919</v>
          </cell>
          <cell r="F1086" t="str">
            <v>Impasse Pararuth, Petite Riviere</v>
          </cell>
          <cell r="G1086">
            <v>59013959</v>
          </cell>
          <cell r="H1086">
            <v>0</v>
          </cell>
          <cell r="I1086">
            <v>0</v>
          </cell>
          <cell r="J1086" t="str">
            <v>ROSE HILL AC</v>
          </cell>
          <cell r="K1086" t="str">
            <v>BBRH</v>
          </cell>
          <cell r="L1086" t="str">
            <v>ATH</v>
          </cell>
          <cell r="M1086" t="str">
            <v>U18</v>
          </cell>
          <cell r="N1086">
            <v>200</v>
          </cell>
        </row>
        <row r="1087">
          <cell r="A1087">
            <v>2030</v>
          </cell>
          <cell r="B1087" t="str">
            <v>CATHERINE</v>
          </cell>
          <cell r="C1087" t="str">
            <v>Britney</v>
          </cell>
          <cell r="D1087" t="str">
            <v>F</v>
          </cell>
          <cell r="E1087">
            <v>39825</v>
          </cell>
          <cell r="F1087" t="str">
            <v>Residence St. Joseph, Montagne Blanche</v>
          </cell>
          <cell r="G1087">
            <v>57154638</v>
          </cell>
          <cell r="H1087">
            <v>0</v>
          </cell>
          <cell r="I1087">
            <v>0</v>
          </cell>
          <cell r="J1087" t="str">
            <v>ROSE HILL AC</v>
          </cell>
          <cell r="K1087" t="str">
            <v>BBRH</v>
          </cell>
          <cell r="L1087" t="str">
            <v>ATH</v>
          </cell>
          <cell r="M1087" t="str">
            <v>U18</v>
          </cell>
          <cell r="N1087">
            <v>200</v>
          </cell>
        </row>
        <row r="1088">
          <cell r="A1088">
            <v>1896</v>
          </cell>
          <cell r="B1088" t="str">
            <v>PERUMAL</v>
          </cell>
          <cell r="C1088" t="str">
            <v>Shane</v>
          </cell>
          <cell r="D1088" t="str">
            <v>M</v>
          </cell>
          <cell r="E1088">
            <v>38357</v>
          </cell>
          <cell r="F1088" t="str">
            <v>Martin Luther King St., Plaisance, R. Hill</v>
          </cell>
          <cell r="G1088">
            <v>57637603</v>
          </cell>
          <cell r="H1088">
            <v>0</v>
          </cell>
          <cell r="I1088" t="str">
            <v>shaneperumal8051@gmail.com</v>
          </cell>
          <cell r="J1088" t="str">
            <v>ROSE HILL AC</v>
          </cell>
          <cell r="K1088" t="str">
            <v>BBRH</v>
          </cell>
          <cell r="L1088" t="str">
            <v>ATH</v>
          </cell>
          <cell r="M1088" t="str">
            <v>SENIOR</v>
          </cell>
          <cell r="N1088">
            <v>400</v>
          </cell>
        </row>
        <row r="1089">
          <cell r="A1089">
            <v>2020</v>
          </cell>
          <cell r="B1089" t="str">
            <v>ALEXANDRINE</v>
          </cell>
          <cell r="C1089" t="str">
            <v>Chloe</v>
          </cell>
          <cell r="D1089" t="str">
            <v>F</v>
          </cell>
          <cell r="E1089">
            <v>39092</v>
          </cell>
          <cell r="F1089" t="str">
            <v>Santa Appolloria, Beau Bassin</v>
          </cell>
          <cell r="G1089">
            <v>54951844</v>
          </cell>
          <cell r="H1089">
            <v>0</v>
          </cell>
          <cell r="I1089">
            <v>0</v>
          </cell>
          <cell r="J1089" t="str">
            <v>ROSE HILL AC</v>
          </cell>
          <cell r="K1089" t="str">
            <v>BBRH</v>
          </cell>
          <cell r="L1089" t="str">
            <v>ATH</v>
          </cell>
          <cell r="M1089" t="str">
            <v>U20</v>
          </cell>
          <cell r="N1089">
            <v>300</v>
          </cell>
        </row>
        <row r="1090">
          <cell r="A1090">
            <v>1898</v>
          </cell>
          <cell r="B1090" t="str">
            <v>CHAVERNY</v>
          </cell>
          <cell r="C1090" t="str">
            <v>Bradley</v>
          </cell>
          <cell r="D1090" t="str">
            <v>M</v>
          </cell>
          <cell r="E1090">
            <v>39134</v>
          </cell>
          <cell r="F1090" t="str">
            <v>Avenue Panchoo, Trefles,  Rose Hill</v>
          </cell>
          <cell r="G1090">
            <v>58007911</v>
          </cell>
          <cell r="H1090">
            <v>0</v>
          </cell>
          <cell r="I1090" t="str">
            <v>alexchavernyt@gmail.com</v>
          </cell>
          <cell r="J1090" t="str">
            <v>ROSE HILL AC</v>
          </cell>
          <cell r="K1090" t="str">
            <v>BBRH</v>
          </cell>
          <cell r="L1090" t="str">
            <v>ATH</v>
          </cell>
          <cell r="M1090" t="str">
            <v>U20</v>
          </cell>
          <cell r="N1090">
            <v>300</v>
          </cell>
        </row>
        <row r="1091">
          <cell r="A1091">
            <v>3602</v>
          </cell>
          <cell r="B1091" t="str">
            <v>JEAN</v>
          </cell>
          <cell r="C1091" t="str">
            <v>Madisson</v>
          </cell>
          <cell r="D1091" t="str">
            <v>F</v>
          </cell>
          <cell r="E1091">
            <v>39189</v>
          </cell>
          <cell r="F1091" t="str">
            <v>Nhdc Camp Le Vieux</v>
          </cell>
          <cell r="G1091">
            <v>57463674</v>
          </cell>
          <cell r="H1091">
            <v>0</v>
          </cell>
          <cell r="I1091">
            <v>0</v>
          </cell>
          <cell r="J1091" t="str">
            <v>ROSE HILL AC</v>
          </cell>
          <cell r="K1091" t="str">
            <v>BBRH</v>
          </cell>
          <cell r="L1091" t="str">
            <v>ATH</v>
          </cell>
          <cell r="M1091" t="str">
            <v>U20</v>
          </cell>
          <cell r="N1091">
            <v>300</v>
          </cell>
        </row>
        <row r="1092">
          <cell r="A1092">
            <v>2083</v>
          </cell>
          <cell r="B1092" t="str">
            <v>DACOSTA</v>
          </cell>
          <cell r="C1092" t="str">
            <v xml:space="preserve">Joddy </v>
          </cell>
          <cell r="D1092" t="str">
            <v>M</v>
          </cell>
          <cell r="E1092">
            <v>39722</v>
          </cell>
          <cell r="F1092" t="str">
            <v>13 Pere Aval Lane B Bassin</v>
          </cell>
          <cell r="G1092">
            <v>0</v>
          </cell>
          <cell r="H1092">
            <v>0</v>
          </cell>
          <cell r="I1092">
            <v>0</v>
          </cell>
          <cell r="J1092" t="str">
            <v>ROSE HILL AC</v>
          </cell>
          <cell r="K1092" t="str">
            <v>BBRH</v>
          </cell>
          <cell r="L1092" t="str">
            <v>ATH</v>
          </cell>
          <cell r="M1092" t="str">
            <v>U20</v>
          </cell>
          <cell r="N1092">
            <v>300</v>
          </cell>
        </row>
        <row r="1093">
          <cell r="A1093">
            <v>1893</v>
          </cell>
          <cell r="B1093" t="str">
            <v>DACOSTA</v>
          </cell>
          <cell r="C1093" t="str">
            <v>Kenny</v>
          </cell>
          <cell r="D1093" t="str">
            <v>M</v>
          </cell>
          <cell r="E1093">
            <v>39722</v>
          </cell>
          <cell r="F1093" t="str">
            <v>13, Pere Laval Lane, B. Bassin</v>
          </cell>
          <cell r="G1093">
            <v>52546816</v>
          </cell>
          <cell r="H1093">
            <v>0</v>
          </cell>
          <cell r="I1093">
            <v>0</v>
          </cell>
          <cell r="J1093" t="str">
            <v>ROSE HILL AC</v>
          </cell>
          <cell r="K1093" t="str">
            <v>BBRH</v>
          </cell>
          <cell r="L1093" t="str">
            <v>ATH</v>
          </cell>
          <cell r="M1093" t="str">
            <v>U20</v>
          </cell>
          <cell r="N1093">
            <v>300</v>
          </cell>
        </row>
        <row r="1094">
          <cell r="A1094">
            <v>3301</v>
          </cell>
          <cell r="B1094" t="str">
            <v>MIRTILLE</v>
          </cell>
          <cell r="C1094" t="str">
            <v>Eloane</v>
          </cell>
          <cell r="D1094" t="str">
            <v>F</v>
          </cell>
          <cell r="E1094">
            <v>40819</v>
          </cell>
          <cell r="F1094" t="str">
            <v>Ave Guy Rosemond Trefles Rh</v>
          </cell>
          <cell r="G1094">
            <v>57561910</v>
          </cell>
          <cell r="H1094">
            <v>0</v>
          </cell>
          <cell r="I1094">
            <v>0</v>
          </cell>
          <cell r="J1094" t="str">
            <v>ROSE HILL AC</v>
          </cell>
          <cell r="K1094" t="str">
            <v>BBRH</v>
          </cell>
          <cell r="L1094" t="str">
            <v>ATH</v>
          </cell>
          <cell r="M1094" t="str">
            <v>U16</v>
          </cell>
          <cell r="N1094">
            <v>150</v>
          </cell>
        </row>
        <row r="1095">
          <cell r="A1095">
            <v>2323</v>
          </cell>
          <cell r="B1095" t="str">
            <v>NUMA</v>
          </cell>
          <cell r="C1095" t="str">
            <v>Quentin</v>
          </cell>
          <cell r="D1095" t="str">
            <v>M</v>
          </cell>
          <cell r="E1095">
            <v>39620</v>
          </cell>
          <cell r="F1095" t="str">
            <v>Boundary Q Bornes</v>
          </cell>
          <cell r="G1095">
            <v>57588166</v>
          </cell>
          <cell r="H1095">
            <v>0</v>
          </cell>
          <cell r="I1095">
            <v>0</v>
          </cell>
          <cell r="J1095" t="str">
            <v>ROSE HILL AC</v>
          </cell>
          <cell r="K1095" t="str">
            <v>BBRH</v>
          </cell>
          <cell r="L1095" t="str">
            <v>ATH</v>
          </cell>
          <cell r="M1095" t="str">
            <v>U20</v>
          </cell>
          <cell r="N1095">
            <v>300</v>
          </cell>
        </row>
        <row r="1096">
          <cell r="A1096">
            <v>3679</v>
          </cell>
          <cell r="B1096" t="str">
            <v>COIFFIC</v>
          </cell>
          <cell r="C1096" t="str">
            <v>Dioanna</v>
          </cell>
          <cell r="D1096" t="str">
            <v>F</v>
          </cell>
          <cell r="E1096">
            <v>39975</v>
          </cell>
          <cell r="F1096" t="str">
            <v>Plaisance Rh</v>
          </cell>
          <cell r="G1096">
            <v>54893390</v>
          </cell>
          <cell r="H1096">
            <v>0</v>
          </cell>
          <cell r="I1096">
            <v>0</v>
          </cell>
          <cell r="J1096" t="str">
            <v>ROSE HILL AC</v>
          </cell>
          <cell r="K1096" t="str">
            <v>BBRH</v>
          </cell>
          <cell r="L1096" t="str">
            <v>ATH</v>
          </cell>
          <cell r="M1096" t="str">
            <v>U18</v>
          </cell>
          <cell r="N1096">
            <v>200</v>
          </cell>
        </row>
        <row r="1097">
          <cell r="A1097">
            <v>2028</v>
          </cell>
          <cell r="B1097" t="str">
            <v>TOPIZE</v>
          </cell>
          <cell r="C1097" t="str">
            <v>Diaz</v>
          </cell>
          <cell r="D1097" t="str">
            <v>F</v>
          </cell>
          <cell r="E1097">
            <v>39766</v>
          </cell>
          <cell r="F1097" t="str">
            <v>Avenue La Reine, Plaisance, Rose Hill</v>
          </cell>
          <cell r="G1097">
            <v>58296215</v>
          </cell>
          <cell r="H1097">
            <v>0</v>
          </cell>
          <cell r="I1097" t="str">
            <v>marietopize@gmail.com</v>
          </cell>
          <cell r="J1097" t="str">
            <v>ROSE HILL AC</v>
          </cell>
          <cell r="K1097" t="str">
            <v>BBRH</v>
          </cell>
          <cell r="L1097" t="str">
            <v>ATH</v>
          </cell>
          <cell r="M1097" t="str">
            <v>U20</v>
          </cell>
          <cell r="N1097">
            <v>300</v>
          </cell>
        </row>
        <row r="1098">
          <cell r="A1098">
            <v>2027</v>
          </cell>
          <cell r="B1098" t="str">
            <v>TOPIZE</v>
          </cell>
          <cell r="C1098" t="str">
            <v>Jersey</v>
          </cell>
          <cell r="D1098" t="str">
            <v>M</v>
          </cell>
          <cell r="E1098">
            <v>39766</v>
          </cell>
          <cell r="F1098" t="str">
            <v>Avenue La Reine, Plaisance, Rose Hill</v>
          </cell>
          <cell r="G1098">
            <v>58296215</v>
          </cell>
          <cell r="H1098">
            <v>0</v>
          </cell>
          <cell r="I1098" t="str">
            <v>marietopize@gmail.com</v>
          </cell>
          <cell r="J1098" t="str">
            <v>ROSE HILL AC</v>
          </cell>
          <cell r="K1098" t="str">
            <v>BBRH</v>
          </cell>
          <cell r="L1098" t="str">
            <v>ATH</v>
          </cell>
          <cell r="M1098" t="str">
            <v>U20</v>
          </cell>
          <cell r="N1098">
            <v>300</v>
          </cell>
        </row>
        <row r="1099">
          <cell r="A1099">
            <v>4900</v>
          </cell>
          <cell r="B1099" t="str">
            <v>ANSELINE</v>
          </cell>
          <cell r="C1099" t="str">
            <v>Heaven</v>
          </cell>
          <cell r="D1099" t="str">
            <v>F</v>
          </cell>
          <cell r="E1099">
            <v>41063</v>
          </cell>
          <cell r="F1099" t="str">
            <v>Ave la fntaine plaisance RH</v>
          </cell>
          <cell r="G1099">
            <v>59354334</v>
          </cell>
          <cell r="H1099">
            <v>0</v>
          </cell>
          <cell r="I1099">
            <v>0</v>
          </cell>
          <cell r="J1099" t="str">
            <v>ROSE HILL AC</v>
          </cell>
          <cell r="K1099" t="str">
            <v>BBRH</v>
          </cell>
          <cell r="L1099" t="str">
            <v>ATH</v>
          </cell>
          <cell r="M1099" t="str">
            <v>U16</v>
          </cell>
          <cell r="N1099">
            <v>150</v>
          </cell>
        </row>
        <row r="1100">
          <cell r="A1100">
            <v>4901</v>
          </cell>
          <cell r="B1100" t="str">
            <v>GODERE</v>
          </cell>
          <cell r="C1100" t="str">
            <v>Iker</v>
          </cell>
          <cell r="D1100" t="str">
            <v>M</v>
          </cell>
          <cell r="E1100">
            <v>41669</v>
          </cell>
          <cell r="F1100" t="str">
            <v>8 Chanllenger Roche Brune</v>
          </cell>
          <cell r="G1100">
            <v>57130077</v>
          </cell>
          <cell r="H1100">
            <v>0</v>
          </cell>
          <cell r="I1100">
            <v>0</v>
          </cell>
          <cell r="J1100" t="str">
            <v>ROSE HILL AC</v>
          </cell>
          <cell r="K1100" t="str">
            <v>BBRH</v>
          </cell>
          <cell r="L1100" t="str">
            <v>ATH</v>
          </cell>
          <cell r="M1100" t="str">
            <v>U14</v>
          </cell>
          <cell r="N1100">
            <v>150</v>
          </cell>
        </row>
        <row r="1101">
          <cell r="A1101">
            <v>4902</v>
          </cell>
          <cell r="B1101" t="str">
            <v xml:space="preserve">GODER </v>
          </cell>
          <cell r="C1101" t="str">
            <v>Raphael</v>
          </cell>
          <cell r="D1101" t="str">
            <v>M</v>
          </cell>
          <cell r="E1101">
            <v>40521</v>
          </cell>
          <cell r="F1101" t="str">
            <v>8 Chanllenger Roche Brune</v>
          </cell>
          <cell r="G1101">
            <v>57130077</v>
          </cell>
          <cell r="H1101">
            <v>0</v>
          </cell>
          <cell r="I1101">
            <v>0</v>
          </cell>
          <cell r="J1101" t="str">
            <v>ROSE HILL AC</v>
          </cell>
          <cell r="K1101" t="str">
            <v>BBRH</v>
          </cell>
          <cell r="L1101" t="str">
            <v>ATH</v>
          </cell>
          <cell r="M1101" t="str">
            <v>U18</v>
          </cell>
          <cell r="N1101">
            <v>200</v>
          </cell>
        </row>
        <row r="1102">
          <cell r="A1102">
            <v>4903</v>
          </cell>
          <cell r="B1102" t="str">
            <v>RAMASAMY</v>
          </cell>
          <cell r="C1102" t="str">
            <v>Tamera</v>
          </cell>
          <cell r="D1102" t="str">
            <v>F</v>
          </cell>
          <cell r="E1102">
            <v>39438</v>
          </cell>
          <cell r="F1102" t="str">
            <v>Couteau Raffin</v>
          </cell>
          <cell r="G1102">
            <v>58313860</v>
          </cell>
          <cell r="H1102">
            <v>0</v>
          </cell>
          <cell r="I1102">
            <v>0</v>
          </cell>
          <cell r="J1102" t="str">
            <v>ROSE HILL AC</v>
          </cell>
          <cell r="K1102" t="str">
            <v>BBRH</v>
          </cell>
          <cell r="L1102" t="str">
            <v>ATH</v>
          </cell>
          <cell r="M1102" t="str">
            <v>U20</v>
          </cell>
          <cell r="N1102">
            <v>300</v>
          </cell>
        </row>
        <row r="1103">
          <cell r="A1103">
            <v>4904</v>
          </cell>
          <cell r="B1103" t="str">
            <v>MANITTE</v>
          </cell>
          <cell r="C1103" t="str">
            <v>Lonnie</v>
          </cell>
          <cell r="D1103" t="str">
            <v>M</v>
          </cell>
          <cell r="E1103">
            <v>38148</v>
          </cell>
          <cell r="F1103" t="str">
            <v>Lagrement St Pierre</v>
          </cell>
          <cell r="G1103">
            <v>59277118</v>
          </cell>
          <cell r="H1103">
            <v>0</v>
          </cell>
          <cell r="I1103">
            <v>0</v>
          </cell>
          <cell r="J1103" t="str">
            <v>ROSE HILL AC</v>
          </cell>
          <cell r="K1103" t="str">
            <v>BBRH</v>
          </cell>
          <cell r="L1103" t="str">
            <v>ATH</v>
          </cell>
          <cell r="M1103" t="str">
            <v>SENIOR</v>
          </cell>
          <cell r="N1103">
            <v>400</v>
          </cell>
        </row>
        <row r="1104">
          <cell r="A1104">
            <v>4905</v>
          </cell>
          <cell r="B1104" t="str">
            <v>JEAN</v>
          </cell>
          <cell r="C1104" t="str">
            <v>Axelle</v>
          </cell>
          <cell r="D1104" t="str">
            <v>F</v>
          </cell>
          <cell r="E1104">
            <v>38221</v>
          </cell>
          <cell r="F1104" t="str">
            <v>Camp le Vieux RH</v>
          </cell>
          <cell r="G1104">
            <v>54286509</v>
          </cell>
          <cell r="H1104">
            <v>0</v>
          </cell>
          <cell r="I1104">
            <v>0</v>
          </cell>
          <cell r="J1104" t="str">
            <v>ROSE HILL AC</v>
          </cell>
          <cell r="K1104" t="str">
            <v>BBRH</v>
          </cell>
          <cell r="L1104" t="str">
            <v>ATH</v>
          </cell>
          <cell r="M1104" t="str">
            <v>SENIOR</v>
          </cell>
          <cell r="N1104">
            <v>400</v>
          </cell>
        </row>
        <row r="1105">
          <cell r="A1105">
            <v>4906</v>
          </cell>
          <cell r="B1105" t="str">
            <v>LA FLEUR</v>
          </cell>
          <cell r="C1105" t="str">
            <v>Ashton</v>
          </cell>
          <cell r="D1105" t="str">
            <v>F</v>
          </cell>
          <cell r="E1105">
            <v>39101</v>
          </cell>
          <cell r="F1105" t="str">
            <v>Dupont St BB</v>
          </cell>
          <cell r="G1105">
            <v>59838070</v>
          </cell>
          <cell r="H1105">
            <v>0</v>
          </cell>
          <cell r="I1105">
            <v>0</v>
          </cell>
          <cell r="J1105" t="str">
            <v>ROSE HILL AC</v>
          </cell>
          <cell r="K1105" t="str">
            <v>BBRH</v>
          </cell>
          <cell r="L1105" t="str">
            <v>ATH</v>
          </cell>
          <cell r="M1105" t="str">
            <v>U20</v>
          </cell>
          <cell r="N1105">
            <v>300</v>
          </cell>
        </row>
        <row r="1106">
          <cell r="A1106">
            <v>4907</v>
          </cell>
          <cell r="B1106" t="str">
            <v>BAVAJEE</v>
          </cell>
          <cell r="C1106" t="str">
            <v>Mikel</v>
          </cell>
          <cell r="D1106" t="str">
            <v>M</v>
          </cell>
          <cell r="E1106">
            <v>39320</v>
          </cell>
          <cell r="F1106" t="str">
            <v>Cite Vuillemin BB</v>
          </cell>
          <cell r="G1106">
            <v>59232315</v>
          </cell>
          <cell r="H1106">
            <v>0</v>
          </cell>
          <cell r="I1106">
            <v>0</v>
          </cell>
          <cell r="J1106" t="str">
            <v>ROSE HILL AC</v>
          </cell>
          <cell r="K1106" t="str">
            <v>BBRH</v>
          </cell>
          <cell r="L1106" t="str">
            <v>ATH</v>
          </cell>
          <cell r="M1106" t="str">
            <v>U20</v>
          </cell>
          <cell r="N1106">
            <v>300</v>
          </cell>
        </row>
        <row r="1107">
          <cell r="A1107">
            <v>4908</v>
          </cell>
          <cell r="B1107" t="str">
            <v>RABAYE</v>
          </cell>
          <cell r="C1107" t="str">
            <v>Marujah</v>
          </cell>
          <cell r="D1107" t="str">
            <v>F</v>
          </cell>
          <cell r="E1107">
            <v>41221</v>
          </cell>
          <cell r="F1107" t="str">
            <v>Cite Chebel BB</v>
          </cell>
          <cell r="G1107">
            <v>58046451</v>
          </cell>
          <cell r="H1107">
            <v>0</v>
          </cell>
          <cell r="I1107">
            <v>0</v>
          </cell>
          <cell r="J1107" t="str">
            <v>ROSE HILL AC</v>
          </cell>
          <cell r="K1107" t="str">
            <v>BBRH</v>
          </cell>
          <cell r="L1107" t="str">
            <v>ATH</v>
          </cell>
          <cell r="M1107" t="str">
            <v>U16</v>
          </cell>
          <cell r="N1107">
            <v>150</v>
          </cell>
        </row>
        <row r="1108">
          <cell r="A1108">
            <v>4909</v>
          </cell>
          <cell r="B1108" t="str">
            <v>SOOPRAYEN</v>
          </cell>
          <cell r="C1108" t="str">
            <v>Velen</v>
          </cell>
          <cell r="D1108" t="str">
            <v>M</v>
          </cell>
          <cell r="E1108">
            <v>39932</v>
          </cell>
          <cell r="F1108" t="str">
            <v>Monc VRS2 Chebel</v>
          </cell>
          <cell r="G1108">
            <v>58310066</v>
          </cell>
          <cell r="H1108">
            <v>0</v>
          </cell>
          <cell r="I1108">
            <v>0</v>
          </cell>
          <cell r="J1108" t="str">
            <v>ROSE HILL AC</v>
          </cell>
          <cell r="K1108" t="str">
            <v>BBRH</v>
          </cell>
          <cell r="L1108" t="str">
            <v>ATH</v>
          </cell>
          <cell r="M1108" t="str">
            <v>U18</v>
          </cell>
          <cell r="N1108">
            <v>200</v>
          </cell>
        </row>
        <row r="1109">
          <cell r="A1109">
            <v>4910</v>
          </cell>
          <cell r="B1109" t="str">
            <v>CURIMLOCHAND</v>
          </cell>
          <cell r="C1109" t="str">
            <v>Steward</v>
          </cell>
          <cell r="D1109" t="str">
            <v>M</v>
          </cell>
          <cell r="E1109">
            <v>40040</v>
          </cell>
          <cell r="F1109" t="str">
            <v>Rue Toureau Stanley RH</v>
          </cell>
          <cell r="G1109">
            <v>54925484</v>
          </cell>
          <cell r="H1109">
            <v>0</v>
          </cell>
          <cell r="I1109">
            <v>0</v>
          </cell>
          <cell r="J1109" t="str">
            <v>ROSE HILL AC</v>
          </cell>
          <cell r="K1109" t="str">
            <v>BBRH</v>
          </cell>
          <cell r="L1109" t="str">
            <v>ATH</v>
          </cell>
          <cell r="M1109" t="str">
            <v>U18</v>
          </cell>
          <cell r="N1109">
            <v>200</v>
          </cell>
        </row>
        <row r="1110">
          <cell r="A1110">
            <v>4911</v>
          </cell>
          <cell r="B1110" t="str">
            <v>KHOSALY</v>
          </cell>
          <cell r="C1110" t="str">
            <v>Carinne</v>
          </cell>
          <cell r="D1110" t="str">
            <v>F</v>
          </cell>
          <cell r="E1110">
            <v>28351</v>
          </cell>
          <cell r="F1110" t="str">
            <v>Ave Cretin C L Vieux</v>
          </cell>
          <cell r="G1110">
            <v>58004317</v>
          </cell>
          <cell r="H1110">
            <v>0</v>
          </cell>
          <cell r="I1110" t="str">
            <v>carineanalie3@gmail.com</v>
          </cell>
          <cell r="J1110" t="str">
            <v>ROSE HILL AC</v>
          </cell>
          <cell r="K1110" t="str">
            <v>BBRH</v>
          </cell>
          <cell r="L1110" t="str">
            <v>NTO</v>
          </cell>
          <cell r="M1110" t="str">
            <v>N/APP</v>
          </cell>
          <cell r="N1110">
            <v>600</v>
          </cell>
        </row>
        <row r="1111">
          <cell r="A1111">
            <v>4912</v>
          </cell>
          <cell r="B1111" t="str">
            <v>JULES</v>
          </cell>
          <cell r="C1111" t="str">
            <v>Gerard</v>
          </cell>
          <cell r="D1111" t="str">
            <v>M</v>
          </cell>
          <cell r="E1111">
            <v>20953</v>
          </cell>
          <cell r="F1111" t="str">
            <v>Ave Cretin C L Vieux</v>
          </cell>
          <cell r="G1111">
            <v>57535652</v>
          </cell>
          <cell r="H1111">
            <v>0</v>
          </cell>
          <cell r="I1111" t="str">
            <v>gerard_jules@live.com</v>
          </cell>
          <cell r="J1111" t="str">
            <v>ROSE HILL AC</v>
          </cell>
          <cell r="K1111" t="str">
            <v>BBRH</v>
          </cell>
          <cell r="L1111" t="str">
            <v>NTO</v>
          </cell>
          <cell r="M1111" t="str">
            <v>N/APP</v>
          </cell>
          <cell r="N1111">
            <v>600</v>
          </cell>
        </row>
        <row r="1112">
          <cell r="A1112">
            <v>4913</v>
          </cell>
          <cell r="B1112" t="str">
            <v>ASUN</v>
          </cell>
          <cell r="C1112" t="str">
            <v>Hansley</v>
          </cell>
          <cell r="D1112" t="str">
            <v>M</v>
          </cell>
          <cell r="E1112">
            <v>38916</v>
          </cell>
          <cell r="F1112" t="str">
            <v>debouchers R Bois</v>
          </cell>
          <cell r="G1112">
            <v>59378220</v>
          </cell>
          <cell r="H1112">
            <v>0</v>
          </cell>
          <cell r="I1112">
            <v>0</v>
          </cell>
          <cell r="J1112" t="str">
            <v>ROSE HILL AC</v>
          </cell>
          <cell r="K1112" t="str">
            <v>BBRH</v>
          </cell>
          <cell r="L1112" t="str">
            <v>ATH</v>
          </cell>
          <cell r="M1112" t="str">
            <v>SENIOR</v>
          </cell>
          <cell r="N1112">
            <v>400</v>
          </cell>
        </row>
        <row r="1113">
          <cell r="A1113">
            <v>4914</v>
          </cell>
          <cell r="B1113" t="str">
            <v>TAO</v>
          </cell>
          <cell r="C1113" t="str">
            <v>Lucas</v>
          </cell>
          <cell r="D1113" t="str">
            <v>M</v>
          </cell>
          <cell r="E1113">
            <v>42020</v>
          </cell>
          <cell r="F1113" t="str">
            <v>Labourdonais St RH</v>
          </cell>
          <cell r="G1113">
            <v>57715229</v>
          </cell>
          <cell r="H1113">
            <v>0</v>
          </cell>
          <cell r="I1113">
            <v>0</v>
          </cell>
          <cell r="J1113" t="str">
            <v>ROSE HILL AC</v>
          </cell>
          <cell r="K1113" t="str">
            <v>BBRH</v>
          </cell>
          <cell r="L1113" t="str">
            <v>ATH</v>
          </cell>
          <cell r="M1113" t="str">
            <v>U12</v>
          </cell>
          <cell r="N1113">
            <v>100</v>
          </cell>
        </row>
        <row r="1114">
          <cell r="A1114">
            <v>4915</v>
          </cell>
          <cell r="B1114" t="str">
            <v>LAPIN</v>
          </cell>
          <cell r="C1114" t="str">
            <v>Micheala</v>
          </cell>
          <cell r="D1114" t="str">
            <v>F</v>
          </cell>
          <cell r="E1114">
            <v>41185</v>
          </cell>
          <cell r="F1114" t="str">
            <v>sowambar lane Palma QB</v>
          </cell>
          <cell r="G1114">
            <v>58572824</v>
          </cell>
          <cell r="H1114">
            <v>0</v>
          </cell>
          <cell r="I1114">
            <v>0</v>
          </cell>
          <cell r="J1114" t="str">
            <v>ROSE HILL AC</v>
          </cell>
          <cell r="K1114" t="str">
            <v>BBRH</v>
          </cell>
          <cell r="L1114" t="str">
            <v>ATH</v>
          </cell>
          <cell r="M1114" t="str">
            <v>U16</v>
          </cell>
          <cell r="N1114">
            <v>150</v>
          </cell>
        </row>
        <row r="1115">
          <cell r="A1115">
            <v>2301</v>
          </cell>
          <cell r="B1115" t="str">
            <v>JUGGESSUR</v>
          </cell>
          <cell r="C1115" t="str">
            <v>Girish</v>
          </cell>
          <cell r="D1115" t="str">
            <v>M</v>
          </cell>
          <cell r="E1115">
            <v>37080</v>
          </cell>
          <cell r="F1115" t="str">
            <v>Route Bois Cheri St Pierre</v>
          </cell>
          <cell r="G1115">
            <v>59455827</v>
          </cell>
          <cell r="H1115">
            <v>0</v>
          </cell>
          <cell r="I1115" t="str">
            <v>girishjugessur08@gmail.com</v>
          </cell>
          <cell r="J1115" t="str">
            <v>MEDINE AC</v>
          </cell>
          <cell r="K1115" t="str">
            <v>BR</v>
          </cell>
          <cell r="L1115" t="str">
            <v>ATH</v>
          </cell>
          <cell r="M1115" t="str">
            <v>SENIOR</v>
          </cell>
          <cell r="N1115">
            <v>400</v>
          </cell>
        </row>
        <row r="1116">
          <cell r="A1116">
            <v>3356</v>
          </cell>
          <cell r="B1116" t="str">
            <v>PITCHIA</v>
          </cell>
          <cell r="C1116" t="str">
            <v>Linley</v>
          </cell>
          <cell r="D1116" t="str">
            <v>M</v>
          </cell>
          <cell r="E1116">
            <v>32815</v>
          </cell>
          <cell r="F1116" t="str">
            <v>Flic En Flac</v>
          </cell>
          <cell r="G1116" t="str">
            <v>57291690</v>
          </cell>
          <cell r="H1116" t="str">
            <v>P031189304804D</v>
          </cell>
          <cell r="I1116">
            <v>0</v>
          </cell>
          <cell r="J1116" t="str">
            <v>MEDINE AC</v>
          </cell>
          <cell r="K1116" t="str">
            <v>BR</v>
          </cell>
          <cell r="L1116" t="str">
            <v>ATH</v>
          </cell>
          <cell r="M1116" t="str">
            <v>MASTERS</v>
          </cell>
          <cell r="N1116">
            <v>600</v>
          </cell>
        </row>
        <row r="1117">
          <cell r="A1117">
            <v>4916</v>
          </cell>
          <cell r="B1117" t="str">
            <v>COLLIN</v>
          </cell>
          <cell r="C1117" t="str">
            <v>Kendeliza</v>
          </cell>
          <cell r="D1117" t="str">
            <v>F</v>
          </cell>
          <cell r="E1117">
            <v>41175</v>
          </cell>
          <cell r="F1117" t="str">
            <v>Belle Isle, Bambous</v>
          </cell>
          <cell r="G1117">
            <v>57175294</v>
          </cell>
          <cell r="H1117">
            <v>0</v>
          </cell>
          <cell r="I1117" t="str">
            <v xml:space="preserve"> </v>
          </cell>
          <cell r="J1117" t="str">
            <v>MEDINE AC</v>
          </cell>
          <cell r="K1117" t="str">
            <v>BR</v>
          </cell>
          <cell r="L1117" t="str">
            <v>ATH</v>
          </cell>
          <cell r="M1117" t="str">
            <v>U16</v>
          </cell>
          <cell r="N1117">
            <v>150</v>
          </cell>
        </row>
        <row r="1118">
          <cell r="A1118">
            <v>4139</v>
          </cell>
          <cell r="B1118" t="str">
            <v>LEOPOLD</v>
          </cell>
          <cell r="C1118" t="str">
            <v>Jamal Natain</v>
          </cell>
          <cell r="D1118" t="str">
            <v>M</v>
          </cell>
          <cell r="E1118">
            <v>40254</v>
          </cell>
          <cell r="F1118" t="str">
            <v>L'Union</v>
          </cell>
          <cell r="G1118">
            <v>0</v>
          </cell>
          <cell r="H1118">
            <v>0</v>
          </cell>
          <cell r="I1118">
            <v>0</v>
          </cell>
          <cell r="J1118" t="str">
            <v>PETIT GABRIEL WARRIORS AC</v>
          </cell>
          <cell r="K1118" t="str">
            <v>ROD</v>
          </cell>
          <cell r="L1118" t="str">
            <v>ATH</v>
          </cell>
          <cell r="M1118" t="str">
            <v>U18</v>
          </cell>
          <cell r="N1118">
            <v>200</v>
          </cell>
        </row>
        <row r="1119">
          <cell r="A1119">
            <v>3904</v>
          </cell>
          <cell r="B1119" t="str">
            <v>LOUIS</v>
          </cell>
          <cell r="C1119" t="str">
            <v>Jean Noe Adriano</v>
          </cell>
          <cell r="D1119" t="str">
            <v>M</v>
          </cell>
          <cell r="E1119">
            <v>39331</v>
          </cell>
          <cell r="F1119" t="str">
            <v>L'Union</v>
          </cell>
          <cell r="G1119">
            <v>55114012</v>
          </cell>
          <cell r="H1119">
            <v>0</v>
          </cell>
          <cell r="I1119">
            <v>0</v>
          </cell>
          <cell r="J1119" t="str">
            <v>PETIT GABRIEL WARRIORS AC</v>
          </cell>
          <cell r="K1119" t="str">
            <v>ROD</v>
          </cell>
          <cell r="L1119" t="str">
            <v>ATH</v>
          </cell>
          <cell r="M1119" t="str">
            <v>U20</v>
          </cell>
          <cell r="N1119">
            <v>300</v>
          </cell>
        </row>
        <row r="1120">
          <cell r="A1120">
            <v>4042</v>
          </cell>
          <cell r="B1120" t="str">
            <v>HYPOLITE</v>
          </cell>
          <cell r="C1120" t="str">
            <v>Marie Irenna Manuella</v>
          </cell>
          <cell r="D1120" t="str">
            <v>F</v>
          </cell>
          <cell r="E1120">
            <v>40209</v>
          </cell>
          <cell r="F1120" t="str">
            <v>Dans Bebe</v>
          </cell>
          <cell r="G1120">
            <v>59850907</v>
          </cell>
          <cell r="H1120">
            <v>0</v>
          </cell>
          <cell r="I1120">
            <v>0</v>
          </cell>
          <cell r="J1120" t="str">
            <v>PETIT GABRIEL WARRIORS AC</v>
          </cell>
          <cell r="K1120" t="str">
            <v>ROD</v>
          </cell>
          <cell r="L1120" t="str">
            <v>ATH</v>
          </cell>
          <cell r="M1120" t="str">
            <v>U18</v>
          </cell>
          <cell r="N1120">
            <v>200</v>
          </cell>
        </row>
        <row r="1121">
          <cell r="A1121">
            <v>2734</v>
          </cell>
          <cell r="B1121" t="str">
            <v>BONCOEUR</v>
          </cell>
          <cell r="C1121" t="str">
            <v>Joseph N. Dylan</v>
          </cell>
          <cell r="D1121" t="str">
            <v>M</v>
          </cell>
          <cell r="E1121">
            <v>40180</v>
          </cell>
          <cell r="F1121" t="str">
            <v xml:space="preserve">L'Union, Rodrigues </v>
          </cell>
          <cell r="G1121">
            <v>0</v>
          </cell>
          <cell r="H1121">
            <v>0</v>
          </cell>
          <cell r="I1121" t="str">
            <v>adrianoravina906@gmail.com</v>
          </cell>
          <cell r="J1121" t="str">
            <v>PETIT GABRIEL WARRIORS AC</v>
          </cell>
          <cell r="K1121" t="str">
            <v>ROD</v>
          </cell>
          <cell r="L1121" t="str">
            <v>ATH</v>
          </cell>
          <cell r="M1121" t="str">
            <v>U18</v>
          </cell>
          <cell r="N1121">
            <v>200</v>
          </cell>
        </row>
        <row r="1122">
          <cell r="A1122">
            <v>2249</v>
          </cell>
          <cell r="B1122" t="str">
            <v>PERRINE</v>
          </cell>
          <cell r="C1122" t="str">
            <v>Emmanuel</v>
          </cell>
          <cell r="D1122" t="str">
            <v>M</v>
          </cell>
          <cell r="E1122">
            <v>40060</v>
          </cell>
          <cell r="F1122" t="str">
            <v xml:space="preserve">L'Union, Rodrigues </v>
          </cell>
          <cell r="G1122">
            <v>58752277</v>
          </cell>
          <cell r="H1122">
            <v>0</v>
          </cell>
          <cell r="I1122" t="str">
            <v>jmsamoisy@gmail.com</v>
          </cell>
          <cell r="J1122" t="str">
            <v>PETIT GABRIEL WARRIORS AC</v>
          </cell>
          <cell r="K1122" t="str">
            <v>ROD</v>
          </cell>
          <cell r="L1122" t="str">
            <v>ATH</v>
          </cell>
          <cell r="M1122" t="str">
            <v>U18</v>
          </cell>
          <cell r="N1122">
            <v>200</v>
          </cell>
        </row>
        <row r="1123">
          <cell r="A1123">
            <v>3561</v>
          </cell>
          <cell r="B1123" t="str">
            <v>FARLA</v>
          </cell>
          <cell r="C1123" t="str">
            <v>Jean Karl</v>
          </cell>
          <cell r="D1123" t="str">
            <v>M</v>
          </cell>
          <cell r="E1123">
            <v>28688</v>
          </cell>
          <cell r="F1123" t="str">
            <v>Citron Donis</v>
          </cell>
          <cell r="G1123">
            <v>0</v>
          </cell>
          <cell r="H1123">
            <v>0</v>
          </cell>
          <cell r="I1123">
            <v>0</v>
          </cell>
          <cell r="J1123" t="str">
            <v>PETIT GABRIEL WARRIORS AC</v>
          </cell>
          <cell r="K1123" t="str">
            <v>ROD</v>
          </cell>
          <cell r="L1123" t="str">
            <v>COA</v>
          </cell>
          <cell r="M1123" t="str">
            <v>N/APP</v>
          </cell>
          <cell r="N1123">
            <v>600</v>
          </cell>
        </row>
        <row r="1124">
          <cell r="A1124">
            <v>2372</v>
          </cell>
          <cell r="B1124" t="str">
            <v>GENTIL</v>
          </cell>
          <cell r="C1124" t="str">
            <v>Alexandre</v>
          </cell>
          <cell r="D1124" t="str">
            <v>M</v>
          </cell>
          <cell r="E1124">
            <v>35830</v>
          </cell>
          <cell r="F1124" t="str">
            <v>Lataniers, Rodrigues</v>
          </cell>
          <cell r="G1124">
            <v>57607743</v>
          </cell>
          <cell r="H1124">
            <v>0</v>
          </cell>
          <cell r="I1124">
            <v>0</v>
          </cell>
          <cell r="J1124" t="str">
            <v>PETIT GABRIEL WARRIORS AC</v>
          </cell>
          <cell r="K1124" t="str">
            <v>ROD</v>
          </cell>
          <cell r="L1124" t="str">
            <v>ATH</v>
          </cell>
          <cell r="M1124" t="str">
            <v>SENIOR</v>
          </cell>
          <cell r="N1124">
            <v>400</v>
          </cell>
        </row>
        <row r="1125">
          <cell r="A1125">
            <v>2213</v>
          </cell>
          <cell r="B1125" t="str">
            <v>MILAZAR</v>
          </cell>
          <cell r="C1125" t="str">
            <v>Jean Estenio</v>
          </cell>
          <cell r="D1125" t="str">
            <v>M</v>
          </cell>
          <cell r="E1125">
            <v>27519</v>
          </cell>
          <cell r="F1125" t="str">
            <v xml:space="preserve">Orange, Rodrigues </v>
          </cell>
          <cell r="G1125">
            <v>57245613</v>
          </cell>
          <cell r="H1125">
            <v>0</v>
          </cell>
          <cell r="I1125">
            <v>0</v>
          </cell>
          <cell r="J1125" t="str">
            <v>PETIT GABRIEL WARRIORS AC</v>
          </cell>
          <cell r="K1125" t="str">
            <v>ROD</v>
          </cell>
          <cell r="L1125" t="str">
            <v>COA</v>
          </cell>
          <cell r="M1125" t="str">
            <v>N/APP</v>
          </cell>
          <cell r="N1125">
            <v>600</v>
          </cell>
        </row>
        <row r="1126">
          <cell r="A1126">
            <v>2783</v>
          </cell>
          <cell r="B1126" t="str">
            <v>PERRINE</v>
          </cell>
          <cell r="C1126" t="str">
            <v>Emmanuel</v>
          </cell>
          <cell r="D1126" t="str">
            <v>M</v>
          </cell>
          <cell r="E1126">
            <v>36221</v>
          </cell>
          <cell r="F1126" t="str">
            <v>Eau Vannée, Rodrigues</v>
          </cell>
          <cell r="G1126">
            <v>0</v>
          </cell>
          <cell r="H1126">
            <v>0</v>
          </cell>
          <cell r="I1126">
            <v>0</v>
          </cell>
          <cell r="J1126" t="str">
            <v>PETIT GABRIEL WARRIORS AC</v>
          </cell>
          <cell r="K1126" t="str">
            <v>ROD</v>
          </cell>
          <cell r="L1126" t="str">
            <v>ATH</v>
          </cell>
          <cell r="M1126" t="str">
            <v>SENIOR</v>
          </cell>
          <cell r="N1126">
            <v>400</v>
          </cell>
        </row>
        <row r="1127">
          <cell r="A1127">
            <v>2253</v>
          </cell>
          <cell r="B1127" t="str">
            <v xml:space="preserve">PERRINE </v>
          </cell>
          <cell r="C1127" t="str">
            <v>Hensley</v>
          </cell>
          <cell r="D1127" t="str">
            <v>M</v>
          </cell>
          <cell r="E1127">
            <v>39236</v>
          </cell>
          <cell r="F1127" t="str">
            <v>Batatran, Rodrigues</v>
          </cell>
          <cell r="G1127">
            <v>57864632</v>
          </cell>
          <cell r="H1127">
            <v>0</v>
          </cell>
          <cell r="I1127" t="str">
            <v>jmsamoisy@gmail.com</v>
          </cell>
          <cell r="J1127" t="str">
            <v>PETIT GABRIEL WARRIORS AC</v>
          </cell>
          <cell r="K1127" t="str">
            <v>ROD</v>
          </cell>
          <cell r="L1127" t="str">
            <v>ATH</v>
          </cell>
          <cell r="M1127" t="str">
            <v>U20</v>
          </cell>
          <cell r="N1127">
            <v>300</v>
          </cell>
        </row>
        <row r="1128">
          <cell r="A1128">
            <v>2742</v>
          </cell>
          <cell r="B1128" t="str">
            <v>PROSPER</v>
          </cell>
          <cell r="C1128" t="str">
            <v>Yoel</v>
          </cell>
          <cell r="D1128" t="str">
            <v>M</v>
          </cell>
          <cell r="E1128">
            <v>39707</v>
          </cell>
          <cell r="F1128" t="str">
            <v>0</v>
          </cell>
          <cell r="G1128">
            <v>54737498</v>
          </cell>
          <cell r="H1128">
            <v>0</v>
          </cell>
          <cell r="I1128" t="str">
            <v>Prosperyoel@gmail.com</v>
          </cell>
          <cell r="J1128" t="str">
            <v>PETIT GABRIEL WARRIORS AC</v>
          </cell>
          <cell r="K1128" t="str">
            <v>ROD</v>
          </cell>
          <cell r="L1128" t="str">
            <v>ATH</v>
          </cell>
          <cell r="M1128" t="str">
            <v>U20</v>
          </cell>
          <cell r="N1128">
            <v>300</v>
          </cell>
        </row>
        <row r="1129">
          <cell r="A1129">
            <v>2385</v>
          </cell>
          <cell r="B1129" t="str">
            <v>COLLIN</v>
          </cell>
          <cell r="C1129" t="str">
            <v>Vanessa</v>
          </cell>
          <cell r="D1129" t="str">
            <v>F</v>
          </cell>
          <cell r="E1129">
            <v>32683</v>
          </cell>
          <cell r="F1129" t="str">
            <v>Eau Vannée, Rodrigues</v>
          </cell>
          <cell r="G1129">
            <v>57402002</v>
          </cell>
          <cell r="H1129">
            <v>0</v>
          </cell>
          <cell r="I1129" t="str">
            <v>micha120089@gmail.com</v>
          </cell>
          <cell r="J1129" t="str">
            <v>PETIT GABRIEL WARRIORS AC</v>
          </cell>
          <cell r="K1129" t="str">
            <v>ROD</v>
          </cell>
          <cell r="L1129" t="str">
            <v>ATH</v>
          </cell>
          <cell r="M1129" t="str">
            <v>MASTERS</v>
          </cell>
          <cell r="N1129">
            <v>600</v>
          </cell>
        </row>
        <row r="1130">
          <cell r="A1130">
            <v>3660</v>
          </cell>
          <cell r="B1130" t="str">
            <v>EDOUARD</v>
          </cell>
          <cell r="C1130" t="str">
            <v>Nathalie</v>
          </cell>
          <cell r="D1130" t="str">
            <v>F</v>
          </cell>
          <cell r="E1130" t="str">
            <v>17/5/1989</v>
          </cell>
          <cell r="F1130" t="str">
            <v>Petit Gabriel</v>
          </cell>
          <cell r="G1130">
            <v>57603845</v>
          </cell>
          <cell r="H1130" t="str">
            <v>E1705894904188</v>
          </cell>
          <cell r="I1130" t="str">
            <v>natliedouard@gmail.com</v>
          </cell>
          <cell r="J1130" t="str">
            <v>PETIT GABRIEL WARRIORS AC</v>
          </cell>
          <cell r="K1130" t="str">
            <v>ROD</v>
          </cell>
          <cell r="L1130" t="str">
            <v>NTO</v>
          </cell>
          <cell r="M1130" t="str">
            <v>N/APP</v>
          </cell>
          <cell r="N1130">
            <v>600</v>
          </cell>
        </row>
        <row r="1131">
          <cell r="A1131">
            <v>2386</v>
          </cell>
          <cell r="B1131" t="str">
            <v>LISETTE</v>
          </cell>
          <cell r="C1131" t="str">
            <v>J. Steward</v>
          </cell>
          <cell r="D1131" t="str">
            <v>M</v>
          </cell>
          <cell r="E1131">
            <v>30580</v>
          </cell>
          <cell r="F1131" t="str">
            <v>Petit Gabriel, Rodrigues</v>
          </cell>
          <cell r="G1131">
            <v>57384180</v>
          </cell>
          <cell r="H1131">
            <v>0</v>
          </cell>
          <cell r="I1131" t="str">
            <v>lisetstuart@gmail.com</v>
          </cell>
          <cell r="J1131" t="str">
            <v>PETIT GABRIEL WARRIORS AC</v>
          </cell>
          <cell r="K1131" t="str">
            <v>ROD</v>
          </cell>
          <cell r="L1131" t="str">
            <v>RAD</v>
          </cell>
          <cell r="M1131" t="str">
            <v>N/APP</v>
          </cell>
          <cell r="N1131">
            <v>600</v>
          </cell>
        </row>
        <row r="1132">
          <cell r="A1132">
            <v>2243</v>
          </cell>
          <cell r="B1132" t="str">
            <v>LISETTE</v>
          </cell>
          <cell r="C1132" t="str">
            <v>Jean Noel</v>
          </cell>
          <cell r="D1132" t="str">
            <v>M</v>
          </cell>
          <cell r="E1132">
            <v>24894</v>
          </cell>
          <cell r="F1132" t="str">
            <v>Bigarades, Rodrigues</v>
          </cell>
          <cell r="G1132">
            <v>58260005</v>
          </cell>
          <cell r="H1132" t="str">
            <v>L260268810178D</v>
          </cell>
          <cell r="I1132" t="str">
            <v>lizjnoel@gmail.com</v>
          </cell>
          <cell r="J1132" t="str">
            <v>PETIT GABRIEL WARRIORS AC</v>
          </cell>
          <cell r="K1132" t="str">
            <v>ROD</v>
          </cell>
          <cell r="L1132" t="str">
            <v>COA</v>
          </cell>
          <cell r="M1132" t="str">
            <v>N/APP</v>
          </cell>
          <cell r="N1132">
            <v>600</v>
          </cell>
        </row>
        <row r="1133">
          <cell r="A1133">
            <v>2758</v>
          </cell>
          <cell r="B1133" t="str">
            <v>MARIANNE</v>
          </cell>
          <cell r="C1133" t="str">
            <v>Jameson</v>
          </cell>
          <cell r="D1133" t="str">
            <v>M</v>
          </cell>
          <cell r="E1133">
            <v>34531</v>
          </cell>
          <cell r="F1133" t="str">
            <v>Petit Gabriel</v>
          </cell>
          <cell r="G1133">
            <v>58295393</v>
          </cell>
          <cell r="H1133">
            <v>0</v>
          </cell>
          <cell r="I1133">
            <v>0</v>
          </cell>
          <cell r="J1133" t="str">
            <v>PETIT GABRIEL WARRIORS AC</v>
          </cell>
          <cell r="K1133" t="str">
            <v>ROD</v>
          </cell>
          <cell r="L1133" t="str">
            <v>ATH</v>
          </cell>
          <cell r="M1133" t="str">
            <v>SENIOR</v>
          </cell>
          <cell r="N1133">
            <v>400</v>
          </cell>
        </row>
        <row r="1134">
          <cell r="A1134">
            <v>3649</v>
          </cell>
          <cell r="B1134" t="str">
            <v>COLLET</v>
          </cell>
          <cell r="C1134" t="str">
            <v>Logan</v>
          </cell>
          <cell r="D1134" t="str">
            <v>M</v>
          </cell>
          <cell r="E1134">
            <v>41913</v>
          </cell>
          <cell r="F1134" t="str">
            <v>Citron Donis</v>
          </cell>
          <cell r="G1134">
            <v>58762822</v>
          </cell>
          <cell r="H1134">
            <v>0</v>
          </cell>
          <cell r="I1134" t="str">
            <v>prospermarieclaudinette@gmail.com</v>
          </cell>
          <cell r="J1134" t="str">
            <v>PETIT GABRIEL WARRIORS AC</v>
          </cell>
          <cell r="K1134" t="str">
            <v>ROD</v>
          </cell>
          <cell r="L1134" t="str">
            <v>ATH</v>
          </cell>
          <cell r="M1134" t="str">
            <v>U14</v>
          </cell>
          <cell r="N1134">
            <v>150</v>
          </cell>
        </row>
        <row r="1135">
          <cell r="A1135">
            <v>3648</v>
          </cell>
          <cell r="B1135" t="str">
            <v>GASPARD</v>
          </cell>
          <cell r="C1135" t="str">
            <v>Nasio</v>
          </cell>
          <cell r="D1135" t="str">
            <v>M</v>
          </cell>
          <cell r="E1135">
            <v>41766</v>
          </cell>
          <cell r="F1135" t="str">
            <v>Citron Donis</v>
          </cell>
          <cell r="G1135">
            <v>58762822</v>
          </cell>
          <cell r="H1135">
            <v>0</v>
          </cell>
          <cell r="I1135" t="str">
            <v>prospermarieclaudinette@gmail.com</v>
          </cell>
          <cell r="J1135" t="str">
            <v>PETIT GABRIEL WARRIORS AC</v>
          </cell>
          <cell r="K1135" t="str">
            <v>ROD</v>
          </cell>
          <cell r="L1135" t="str">
            <v>ATH</v>
          </cell>
          <cell r="M1135" t="str">
            <v>U14</v>
          </cell>
          <cell r="N1135">
            <v>150</v>
          </cell>
        </row>
        <row r="1136">
          <cell r="A1136">
            <v>3652</v>
          </cell>
          <cell r="B1136" t="str">
            <v>PROSPER</v>
          </cell>
          <cell r="C1136" t="str">
            <v>Brady</v>
          </cell>
          <cell r="D1136" t="str">
            <v>M</v>
          </cell>
          <cell r="E1136" t="str">
            <v>21/3/2013</v>
          </cell>
          <cell r="F1136" t="str">
            <v>Citron Donis</v>
          </cell>
          <cell r="G1136">
            <v>58762822</v>
          </cell>
          <cell r="H1136">
            <v>0</v>
          </cell>
          <cell r="I1136" t="str">
            <v>prospermarieclaudinette@gmail.com</v>
          </cell>
          <cell r="J1136" t="str">
            <v>PETIT GABRIEL WARRIORS AC</v>
          </cell>
          <cell r="K1136" t="str">
            <v>ROD</v>
          </cell>
          <cell r="L1136" t="str">
            <v>ATH</v>
          </cell>
          <cell r="M1136" t="str">
            <v>U14</v>
          </cell>
          <cell r="N1136">
            <v>150</v>
          </cell>
        </row>
        <row r="1137">
          <cell r="A1137">
            <v>3654</v>
          </cell>
          <cell r="B1137" t="str">
            <v>ETIENNE</v>
          </cell>
          <cell r="C1137" t="str">
            <v>Jady</v>
          </cell>
          <cell r="D1137" t="str">
            <v>M</v>
          </cell>
          <cell r="E1137">
            <v>41373</v>
          </cell>
          <cell r="F1137" t="str">
            <v>Citron Donis</v>
          </cell>
          <cell r="G1137">
            <v>58762822</v>
          </cell>
          <cell r="H1137">
            <v>0</v>
          </cell>
          <cell r="I1137" t="str">
            <v>prospermarieclaudinette@gmail.com</v>
          </cell>
          <cell r="J1137" t="str">
            <v>PETIT GABRIEL WARRIORS AC</v>
          </cell>
          <cell r="K1137" t="str">
            <v>ROD</v>
          </cell>
          <cell r="L1137" t="str">
            <v>ATH</v>
          </cell>
          <cell r="M1137" t="str">
            <v>U14</v>
          </cell>
          <cell r="N1137">
            <v>150</v>
          </cell>
        </row>
        <row r="1138">
          <cell r="A1138">
            <v>3653</v>
          </cell>
          <cell r="B1138" t="str">
            <v>LISETTE</v>
          </cell>
          <cell r="C1138" t="str">
            <v>Kylyane</v>
          </cell>
          <cell r="D1138" t="str">
            <v>F</v>
          </cell>
          <cell r="E1138" t="str">
            <v>27/2/2013</v>
          </cell>
          <cell r="F1138" t="str">
            <v>Citron Donis</v>
          </cell>
          <cell r="G1138">
            <v>58762822</v>
          </cell>
          <cell r="H1138">
            <v>0</v>
          </cell>
          <cell r="I1138" t="str">
            <v>prospermarieclaudinette@gmail.com</v>
          </cell>
          <cell r="J1138" t="str">
            <v>PETIT GABRIEL WARRIORS AC</v>
          </cell>
          <cell r="K1138" t="str">
            <v>ROD</v>
          </cell>
          <cell r="L1138" t="str">
            <v>ATH</v>
          </cell>
          <cell r="M1138" t="str">
            <v>U14</v>
          </cell>
          <cell r="N1138">
            <v>150</v>
          </cell>
        </row>
        <row r="1139">
          <cell r="A1139">
            <v>3659</v>
          </cell>
          <cell r="B1139" t="str">
            <v xml:space="preserve">HENRIETTE </v>
          </cell>
          <cell r="C1139" t="str">
            <v>Christhecia</v>
          </cell>
          <cell r="D1139" t="str">
            <v>F</v>
          </cell>
          <cell r="E1139" t="str">
            <v>28/3/2011</v>
          </cell>
          <cell r="F1139" t="str">
            <v>Citron Donis</v>
          </cell>
          <cell r="G1139">
            <v>58762822</v>
          </cell>
          <cell r="H1139">
            <v>0</v>
          </cell>
          <cell r="I1139" t="str">
            <v>prospermarieclaudinette@gmail.com</v>
          </cell>
          <cell r="J1139" t="str">
            <v>PETIT GABRIEL WARRIORS AC</v>
          </cell>
          <cell r="K1139" t="str">
            <v>ROD</v>
          </cell>
          <cell r="L1139" t="str">
            <v>ATH</v>
          </cell>
          <cell r="M1139" t="str">
            <v>U16</v>
          </cell>
          <cell r="N1139">
            <v>150</v>
          </cell>
        </row>
        <row r="1140">
          <cell r="A1140">
            <v>3651</v>
          </cell>
          <cell r="B1140" t="str">
            <v>BEGUE</v>
          </cell>
          <cell r="C1140" t="str">
            <v>Lucile</v>
          </cell>
          <cell r="D1140" t="str">
            <v>F</v>
          </cell>
          <cell r="E1140">
            <v>41067</v>
          </cell>
          <cell r="F1140" t="str">
            <v>Citron Donis</v>
          </cell>
          <cell r="G1140">
            <v>58762822</v>
          </cell>
          <cell r="H1140">
            <v>0</v>
          </cell>
          <cell r="I1140" t="str">
            <v>prospermarieclaudinette@gmail.com</v>
          </cell>
          <cell r="J1140" t="str">
            <v>PETIT GABRIEL WARRIORS AC</v>
          </cell>
          <cell r="K1140" t="str">
            <v>ROD</v>
          </cell>
          <cell r="L1140" t="str">
            <v>ATH</v>
          </cell>
          <cell r="M1140" t="str">
            <v>U16</v>
          </cell>
          <cell r="N1140">
            <v>150</v>
          </cell>
        </row>
        <row r="1141">
          <cell r="A1141">
            <v>2494</v>
          </cell>
          <cell r="B1141" t="str">
            <v xml:space="preserve">LEGENTIL </v>
          </cell>
          <cell r="C1141" t="str">
            <v xml:space="preserve">Joakim Jamel </v>
          </cell>
          <cell r="D1141" t="str">
            <v>M</v>
          </cell>
          <cell r="E1141">
            <v>41244</v>
          </cell>
          <cell r="F1141" t="str">
            <v xml:space="preserve">Citron Donis, Rodrigues </v>
          </cell>
          <cell r="G1141" t="str">
            <v>58525429</v>
          </cell>
          <cell r="H1141">
            <v>0</v>
          </cell>
          <cell r="I1141">
            <v>0</v>
          </cell>
          <cell r="J1141" t="str">
            <v>PETIT GABRIEL WARRIORS AC</v>
          </cell>
          <cell r="K1141" t="str">
            <v>ROD</v>
          </cell>
          <cell r="L1141" t="str">
            <v>ATH</v>
          </cell>
          <cell r="M1141" t="str">
            <v>U16</v>
          </cell>
          <cell r="N1141">
            <v>150</v>
          </cell>
        </row>
        <row r="1142">
          <cell r="A1142">
            <v>2215</v>
          </cell>
          <cell r="B1142" t="str">
            <v xml:space="preserve">PIERRE-LOUIS </v>
          </cell>
          <cell r="C1142" t="str">
            <v>Emil Brice</v>
          </cell>
          <cell r="D1142" t="str">
            <v>M</v>
          </cell>
          <cell r="E1142">
            <v>35122</v>
          </cell>
          <cell r="F1142" t="str">
            <v xml:space="preserve">Lataniers, Rodrigues </v>
          </cell>
          <cell r="G1142">
            <v>59103104</v>
          </cell>
          <cell r="H1142">
            <v>0</v>
          </cell>
          <cell r="I1142">
            <v>0</v>
          </cell>
          <cell r="J1142" t="str">
            <v>PETIT GABRIEL WARRIORS AC</v>
          </cell>
          <cell r="K1142" t="str">
            <v>ROD</v>
          </cell>
          <cell r="L1142" t="str">
            <v>COA</v>
          </cell>
          <cell r="M1142" t="str">
            <v>N/APP</v>
          </cell>
          <cell r="N1142">
            <v>600</v>
          </cell>
        </row>
        <row r="1143">
          <cell r="A1143">
            <v>3661</v>
          </cell>
          <cell r="B1143" t="str">
            <v>AUGUSTIN</v>
          </cell>
          <cell r="C1143" t="str">
            <v>Marie Sarah Anacelle</v>
          </cell>
          <cell r="D1143" t="str">
            <v>F</v>
          </cell>
          <cell r="E1143">
            <v>40762</v>
          </cell>
          <cell r="F1143" t="str">
            <v>Petit Gabriel</v>
          </cell>
          <cell r="G1143">
            <v>57603845</v>
          </cell>
          <cell r="H1143">
            <v>0</v>
          </cell>
          <cell r="I1143" t="str">
            <v>natliedouard@gmail.com</v>
          </cell>
          <cell r="J1143" t="str">
            <v>PETIT GABRIEL WARRIORS AC</v>
          </cell>
          <cell r="K1143" t="str">
            <v>ROD</v>
          </cell>
          <cell r="L1143" t="str">
            <v>ATH</v>
          </cell>
          <cell r="M1143" t="str">
            <v>U16</v>
          </cell>
          <cell r="N1143">
            <v>150</v>
          </cell>
        </row>
        <row r="1144">
          <cell r="A1144">
            <v>2367</v>
          </cell>
          <cell r="B1144" t="str">
            <v>PROSPER</v>
          </cell>
          <cell r="C1144" t="str">
            <v>Dezardin</v>
          </cell>
          <cell r="D1144" t="str">
            <v>M</v>
          </cell>
          <cell r="E1144">
            <v>36687</v>
          </cell>
          <cell r="F1144" t="str">
            <v>Avenue Soobiah, Reduit</v>
          </cell>
          <cell r="G1144">
            <v>57667526</v>
          </cell>
          <cell r="H1144">
            <v>0</v>
          </cell>
          <cell r="I1144">
            <v>0</v>
          </cell>
          <cell r="J1144" t="str">
            <v>PETIT GABRIEL WARRIORS AC</v>
          </cell>
          <cell r="K1144" t="str">
            <v>ROD</v>
          </cell>
          <cell r="L1144" t="str">
            <v>ATH</v>
          </cell>
          <cell r="M1144" t="str">
            <v>SENIOR</v>
          </cell>
          <cell r="N1144">
            <v>400</v>
          </cell>
        </row>
        <row r="1145">
          <cell r="A1145">
            <v>4917</v>
          </cell>
          <cell r="B1145" t="str">
            <v>MILAZARRE</v>
          </cell>
          <cell r="C1145" t="str">
            <v>Dwayne Sylvester</v>
          </cell>
          <cell r="D1145" t="str">
            <v>M</v>
          </cell>
          <cell r="E1145">
            <v>42051</v>
          </cell>
          <cell r="F1145" t="str">
            <v>Citron Donis</v>
          </cell>
          <cell r="G1145">
            <v>58762822</v>
          </cell>
          <cell r="H1145">
            <v>0</v>
          </cell>
          <cell r="I1145" t="str">
            <v>prospermarieclaudinette@gmail.com</v>
          </cell>
          <cell r="J1145" t="str">
            <v>PETIT GABRIEL WARRIORS AC</v>
          </cell>
          <cell r="K1145" t="str">
            <v>ROD</v>
          </cell>
          <cell r="L1145" t="str">
            <v>ATH</v>
          </cell>
          <cell r="M1145" t="str">
            <v>U12</v>
          </cell>
          <cell r="N1145">
            <v>100</v>
          </cell>
        </row>
        <row r="1146">
          <cell r="A1146">
            <v>4918</v>
          </cell>
          <cell r="B1146" t="str">
            <v>FLORE</v>
          </cell>
          <cell r="C1146" t="str">
            <v>Chriswell</v>
          </cell>
          <cell r="D1146" t="str">
            <v>M</v>
          </cell>
          <cell r="E1146">
            <v>42456</v>
          </cell>
          <cell r="F1146" t="str">
            <v>Citron Donis</v>
          </cell>
          <cell r="G1146">
            <v>58762822</v>
          </cell>
          <cell r="H1146">
            <v>0</v>
          </cell>
          <cell r="I1146" t="str">
            <v>prospermarieclaudinette@gmail.com</v>
          </cell>
          <cell r="J1146" t="str">
            <v>PETIT GABRIEL WARRIORS AC</v>
          </cell>
          <cell r="K1146" t="str">
            <v>ROD</v>
          </cell>
          <cell r="L1146" t="str">
            <v>ATH</v>
          </cell>
          <cell r="M1146" t="str">
            <v>U12</v>
          </cell>
          <cell r="N1146">
            <v>100</v>
          </cell>
        </row>
        <row r="1147">
          <cell r="A1147">
            <v>4919</v>
          </cell>
          <cell r="B1147" t="str">
            <v>ETIENNE</v>
          </cell>
          <cell r="C1147" t="str">
            <v>Luciano</v>
          </cell>
          <cell r="D1147" t="str">
            <v>M</v>
          </cell>
          <cell r="E1147">
            <v>42576</v>
          </cell>
          <cell r="F1147" t="str">
            <v>Citron Donis</v>
          </cell>
          <cell r="G1147">
            <v>58762822</v>
          </cell>
          <cell r="H1147">
            <v>0</v>
          </cell>
          <cell r="I1147" t="str">
            <v>prospermarieclaudinette@gmail.com</v>
          </cell>
          <cell r="J1147" t="str">
            <v>PETIT GABRIEL WARRIORS AC</v>
          </cell>
          <cell r="K1147" t="str">
            <v>ROD</v>
          </cell>
          <cell r="L1147" t="str">
            <v>ATH</v>
          </cell>
          <cell r="M1147" t="str">
            <v>U12</v>
          </cell>
          <cell r="N1147">
            <v>100</v>
          </cell>
        </row>
        <row r="1148">
          <cell r="A1148">
            <v>4920</v>
          </cell>
          <cell r="B1148" t="str">
            <v>MOMUS</v>
          </cell>
          <cell r="C1148" t="str">
            <v>Jérémie</v>
          </cell>
          <cell r="D1148" t="str">
            <v>M</v>
          </cell>
          <cell r="E1148">
            <v>37546</v>
          </cell>
          <cell r="F1148" t="str">
            <v>Petit Gabriel</v>
          </cell>
          <cell r="G1148">
            <v>57486430</v>
          </cell>
          <cell r="H1148" t="str">
            <v>M1710020061641</v>
          </cell>
          <cell r="I1148" t="str">
            <v>jeremiemomus0@gmail.com</v>
          </cell>
          <cell r="J1148" t="str">
            <v>PETIT GABRIEL WARRIORS AC</v>
          </cell>
          <cell r="K1148" t="str">
            <v>ROD</v>
          </cell>
          <cell r="L1148" t="str">
            <v>ATH</v>
          </cell>
          <cell r="M1148" t="str">
            <v>SENIOR</v>
          </cell>
          <cell r="N1148">
            <v>400</v>
          </cell>
        </row>
        <row r="1149">
          <cell r="A1149">
            <v>4921</v>
          </cell>
          <cell r="B1149" t="str">
            <v>PAUL</v>
          </cell>
          <cell r="C1149" t="str">
            <v>Joseph Guy Alain</v>
          </cell>
          <cell r="D1149" t="str">
            <v>M</v>
          </cell>
          <cell r="E1149">
            <v>29848</v>
          </cell>
          <cell r="F1149" t="str">
            <v>Petit Gabriel</v>
          </cell>
          <cell r="G1149">
            <v>57329656</v>
          </cell>
          <cell r="H1149">
            <v>0</v>
          </cell>
          <cell r="I1149" t="str">
            <v>jgapaul31@gmail.com</v>
          </cell>
          <cell r="J1149" t="str">
            <v>PETIT GABRIEL WARRIORS AC</v>
          </cell>
          <cell r="K1149" t="str">
            <v>ROD</v>
          </cell>
          <cell r="L1149" t="str">
            <v>COA</v>
          </cell>
          <cell r="M1149" t="str">
            <v>N/APP</v>
          </cell>
          <cell r="N1149">
            <v>600</v>
          </cell>
        </row>
        <row r="1150">
          <cell r="A1150">
            <v>4922</v>
          </cell>
          <cell r="B1150" t="str">
            <v>PAUL</v>
          </cell>
          <cell r="C1150" t="str">
            <v>Marie Anagel</v>
          </cell>
          <cell r="D1150" t="str">
            <v>F</v>
          </cell>
          <cell r="E1150">
            <v>40663</v>
          </cell>
          <cell r="F1150" t="str">
            <v>Petit Gabriel</v>
          </cell>
          <cell r="G1150">
            <v>57129889</v>
          </cell>
          <cell r="H1150">
            <v>0</v>
          </cell>
          <cell r="I1150" t="str">
            <v>paul13marie1@gmail.com</v>
          </cell>
          <cell r="J1150" t="str">
            <v>PETIT GABRIEL WARRIORS AC</v>
          </cell>
          <cell r="K1150" t="str">
            <v>ROD</v>
          </cell>
          <cell r="L1150" t="str">
            <v>ATH</v>
          </cell>
          <cell r="M1150" t="str">
            <v>U16</v>
          </cell>
          <cell r="N1150">
            <v>150</v>
          </cell>
        </row>
        <row r="1151">
          <cell r="A1151">
            <v>4923</v>
          </cell>
          <cell r="B1151" t="str">
            <v>PROSPER</v>
          </cell>
          <cell r="C1151" t="str">
            <v>Aaron Akdridge</v>
          </cell>
          <cell r="D1151" t="str">
            <v>M</v>
          </cell>
          <cell r="E1151">
            <v>41565</v>
          </cell>
          <cell r="F1151" t="str">
            <v>Citron Donis</v>
          </cell>
          <cell r="G1151">
            <v>58066231</v>
          </cell>
          <cell r="H1151">
            <v>0</v>
          </cell>
          <cell r="I1151" t="str">
            <v>marciopros@yahoo.fr</v>
          </cell>
          <cell r="J1151" t="str">
            <v>PETIT GABRIEL WARRIORS AC</v>
          </cell>
          <cell r="K1151" t="str">
            <v>ROD</v>
          </cell>
          <cell r="L1151" t="str">
            <v>ATH</v>
          </cell>
          <cell r="M1151" t="str">
            <v>U14</v>
          </cell>
          <cell r="N1151">
            <v>150</v>
          </cell>
        </row>
        <row r="1152">
          <cell r="A1152">
            <v>4924</v>
          </cell>
          <cell r="B1152" t="str">
            <v>FARLA</v>
          </cell>
          <cell r="C1152" t="str">
            <v>Thaïs Cataleya</v>
          </cell>
          <cell r="D1152" t="str">
            <v>F</v>
          </cell>
          <cell r="E1152">
            <v>43456</v>
          </cell>
          <cell r="F1152" t="str">
            <v>Deux Goyaves</v>
          </cell>
          <cell r="G1152">
            <v>57169041</v>
          </cell>
          <cell r="H1152">
            <v>0</v>
          </cell>
          <cell r="I1152" t="str">
            <v>albertjessica94@gmail.com</v>
          </cell>
          <cell r="J1152" t="str">
            <v>PETIT GABRIEL WARRIORS AC</v>
          </cell>
          <cell r="K1152" t="str">
            <v>ROD</v>
          </cell>
          <cell r="L1152" t="str">
            <v>ATH</v>
          </cell>
          <cell r="M1152" t="str">
            <v>U10</v>
          </cell>
          <cell r="N1152">
            <v>100</v>
          </cell>
        </row>
        <row r="1153">
          <cell r="A1153">
            <v>4925</v>
          </cell>
          <cell r="B1153" t="str">
            <v>FELICITE</v>
          </cell>
          <cell r="C1153" t="str">
            <v>Marie Agena</v>
          </cell>
          <cell r="D1153" t="str">
            <v>F</v>
          </cell>
          <cell r="E1153">
            <v>28289</v>
          </cell>
          <cell r="F1153" t="str">
            <v>Citron Donis</v>
          </cell>
          <cell r="G1153">
            <v>57224876</v>
          </cell>
          <cell r="H1153" t="str">
            <v>S1306778105704</v>
          </cell>
          <cell r="I1153" t="str">
            <v>agenafelicite@gmail.com</v>
          </cell>
          <cell r="J1153" t="str">
            <v>PETIT GABRIEL WARRIORS AC</v>
          </cell>
          <cell r="K1153" t="str">
            <v>ROD</v>
          </cell>
          <cell r="L1153" t="str">
            <v>NTO</v>
          </cell>
          <cell r="M1153" t="str">
            <v>N/APP</v>
          </cell>
          <cell r="N1153">
            <v>600</v>
          </cell>
        </row>
        <row r="1154">
          <cell r="A1154">
            <v>4926</v>
          </cell>
          <cell r="B1154" t="str">
            <v>FELICITE</v>
          </cell>
          <cell r="C1154" t="str">
            <v>Shawn Kenji</v>
          </cell>
          <cell r="D1154" t="str">
            <v>M</v>
          </cell>
          <cell r="E1154">
            <v>42269</v>
          </cell>
          <cell r="F1154" t="str">
            <v>Citron Donis</v>
          </cell>
          <cell r="G1154">
            <v>57224876</v>
          </cell>
          <cell r="H1154">
            <v>0</v>
          </cell>
          <cell r="I1154" t="str">
            <v>agenafelicite@gmail.com</v>
          </cell>
          <cell r="J1154" t="str">
            <v>PETIT GABRIEL WARRIORS AC</v>
          </cell>
          <cell r="K1154" t="str">
            <v>ROD</v>
          </cell>
          <cell r="L1154" t="str">
            <v>ATH</v>
          </cell>
          <cell r="M1154" t="str">
            <v>U12</v>
          </cell>
          <cell r="N1154">
            <v>100</v>
          </cell>
        </row>
        <row r="1155">
          <cell r="A1155">
            <v>4927</v>
          </cell>
          <cell r="B1155" t="str">
            <v>JOLICOEUR</v>
          </cell>
          <cell r="C1155" t="str">
            <v>Eshaïka</v>
          </cell>
          <cell r="D1155" t="str">
            <v>F</v>
          </cell>
          <cell r="E1155">
            <v>40648</v>
          </cell>
          <cell r="F1155" t="str">
            <v>Bigarades</v>
          </cell>
          <cell r="G1155">
            <v>59157983</v>
          </cell>
          <cell r="H1155">
            <v>0</v>
          </cell>
          <cell r="I1155" t="str">
            <v>eshaikajolicoeur@gmail.com</v>
          </cell>
          <cell r="J1155" t="str">
            <v>PETIT GABRIEL WARRIORS AC</v>
          </cell>
          <cell r="K1155" t="str">
            <v>ROD</v>
          </cell>
          <cell r="L1155" t="str">
            <v>ATH</v>
          </cell>
          <cell r="M1155" t="str">
            <v>U16</v>
          </cell>
          <cell r="N1155">
            <v>150</v>
          </cell>
        </row>
        <row r="1156">
          <cell r="A1156">
            <v>4928</v>
          </cell>
          <cell r="B1156" t="str">
            <v>LEGENTIL</v>
          </cell>
          <cell r="C1156" t="str">
            <v>Joseph Parama</v>
          </cell>
          <cell r="D1156" t="str">
            <v>M</v>
          </cell>
          <cell r="E1156">
            <v>38164</v>
          </cell>
          <cell r="F1156" t="str">
            <v>Petit Gabriel</v>
          </cell>
          <cell r="G1156">
            <v>59324562</v>
          </cell>
          <cell r="H1156" t="str">
            <v>L2606040132629</v>
          </cell>
          <cell r="I1156" t="str">
            <v>legentilparama32@gmail.com</v>
          </cell>
          <cell r="J1156" t="str">
            <v>PETIT GABRIEL WARRIORS AC</v>
          </cell>
          <cell r="K1156" t="str">
            <v>ROD</v>
          </cell>
          <cell r="L1156" t="str">
            <v>ATH</v>
          </cell>
          <cell r="M1156" t="str">
            <v>SENIOR</v>
          </cell>
          <cell r="N1156">
            <v>400</v>
          </cell>
        </row>
        <row r="1157">
          <cell r="A1157">
            <v>4929</v>
          </cell>
          <cell r="B1157" t="str">
            <v>RAVINA</v>
          </cell>
          <cell r="C1157" t="str">
            <v>Marie Linda</v>
          </cell>
          <cell r="D1157" t="str">
            <v>F</v>
          </cell>
          <cell r="E1157">
            <v>29843</v>
          </cell>
          <cell r="F1157" t="str">
            <v>Petit Gabriel</v>
          </cell>
          <cell r="G1157">
            <v>58506332</v>
          </cell>
          <cell r="H1157" t="str">
            <v>R1409818109290</v>
          </cell>
          <cell r="I1157" t="str">
            <v>jgapaul31@gmail.com</v>
          </cell>
          <cell r="J1157" t="str">
            <v>PETIT GABRIEL WARRIORS AC</v>
          </cell>
          <cell r="K1157" t="str">
            <v>ROD</v>
          </cell>
          <cell r="L1157" t="str">
            <v>RAD</v>
          </cell>
          <cell r="M1157" t="str">
            <v>N/APP</v>
          </cell>
          <cell r="N1157">
            <v>600</v>
          </cell>
        </row>
        <row r="1158">
          <cell r="A1158">
            <v>4930</v>
          </cell>
          <cell r="B1158" t="str">
            <v>COLLET</v>
          </cell>
          <cell r="C1158" t="str">
            <v>Joseph Cleriot</v>
          </cell>
          <cell r="D1158" t="str">
            <v>M</v>
          </cell>
          <cell r="E1158">
            <v>33295</v>
          </cell>
          <cell r="F1158" t="str">
            <v>Petit Gabrile</v>
          </cell>
          <cell r="G1158">
            <v>54796728</v>
          </cell>
          <cell r="H1158" t="str">
            <v>C2602914900771</v>
          </cell>
          <cell r="I1158" t="str">
            <v>ronycollet5@gmail.com</v>
          </cell>
          <cell r="J1158" t="str">
            <v>PETIT GABRIEL WARRIORS AC</v>
          </cell>
          <cell r="K1158" t="str">
            <v>ROD</v>
          </cell>
          <cell r="L1158" t="str">
            <v>RAD</v>
          </cell>
          <cell r="M1158" t="str">
            <v>N/APP</v>
          </cell>
          <cell r="N1158">
            <v>600</v>
          </cell>
        </row>
        <row r="1159">
          <cell r="A1159">
            <v>4931</v>
          </cell>
          <cell r="B1159" t="str">
            <v>CUPIDON</v>
          </cell>
          <cell r="C1159" t="str">
            <v>Charléni</v>
          </cell>
          <cell r="D1159" t="str">
            <v>M</v>
          </cell>
          <cell r="E1159">
            <v>35383</v>
          </cell>
          <cell r="F1159" t="str">
            <v>Malartic</v>
          </cell>
          <cell r="G1159">
            <v>54766811</v>
          </cell>
          <cell r="H1159" t="str">
            <v>C1411964904566</v>
          </cell>
          <cell r="I1159" t="str">
            <v>natliedouard@gmail.com</v>
          </cell>
          <cell r="J1159" t="str">
            <v>PETIT GABRIEL WARRIORS AC</v>
          </cell>
          <cell r="K1159" t="str">
            <v>ROD</v>
          </cell>
          <cell r="L1159" t="str">
            <v>ATH</v>
          </cell>
          <cell r="M1159" t="str">
            <v>SENIOR</v>
          </cell>
          <cell r="N1159">
            <v>400</v>
          </cell>
        </row>
        <row r="1160">
          <cell r="A1160">
            <v>4932</v>
          </cell>
          <cell r="B1160" t="str">
            <v>NUNNOO</v>
          </cell>
          <cell r="C1160" t="str">
            <v>Sania</v>
          </cell>
          <cell r="D1160" t="str">
            <v>F</v>
          </cell>
          <cell r="E1160" t="str">
            <v>17/05/2016</v>
          </cell>
          <cell r="F1160" t="str">
            <v>CELICOURT ANTHLEM ST CPE</v>
          </cell>
          <cell r="G1160">
            <v>52502812</v>
          </cell>
          <cell r="H1160">
            <v>0</v>
          </cell>
          <cell r="I1160" t="str">
            <v>parwaznunnoo@live.com</v>
          </cell>
          <cell r="J1160" t="str">
            <v>ANGELS REDUIT AC</v>
          </cell>
          <cell r="K1160" t="str">
            <v>MK</v>
          </cell>
          <cell r="L1160" t="str">
            <v>ATH</v>
          </cell>
          <cell r="M1160" t="str">
            <v>U12</v>
          </cell>
          <cell r="N1160">
            <v>100</v>
          </cell>
        </row>
        <row r="1161">
          <cell r="A1161">
            <v>4933</v>
          </cell>
          <cell r="B1161" t="str">
            <v>NUNNOO</v>
          </cell>
          <cell r="C1161" t="str">
            <v>Alina</v>
          </cell>
          <cell r="D1161" t="str">
            <v>F</v>
          </cell>
          <cell r="E1161">
            <v>41985</v>
          </cell>
          <cell r="F1161" t="str">
            <v>CELICOURT ANTHLEM ST CPE</v>
          </cell>
          <cell r="G1161">
            <v>52502812</v>
          </cell>
          <cell r="H1161">
            <v>0</v>
          </cell>
          <cell r="I1161" t="str">
            <v>parwaznunnoo@live.com</v>
          </cell>
          <cell r="J1161" t="str">
            <v>ANGELS REDUIT AC</v>
          </cell>
          <cell r="K1161" t="str">
            <v>MK</v>
          </cell>
          <cell r="L1161" t="str">
            <v>ATH</v>
          </cell>
          <cell r="M1161" t="str">
            <v>U14</v>
          </cell>
          <cell r="N1161">
            <v>150</v>
          </cell>
        </row>
        <row r="1162">
          <cell r="A1162">
            <v>4934</v>
          </cell>
          <cell r="B1162" t="str">
            <v>BOODIAH</v>
          </cell>
          <cell r="C1162" t="str">
            <v>Alexandre</v>
          </cell>
          <cell r="D1162" t="str">
            <v>M</v>
          </cell>
          <cell r="E1162" t="str">
            <v>17/12/2016</v>
          </cell>
          <cell r="F1162" t="str">
            <v>Dr ERNEST HAREL ST CPE</v>
          </cell>
          <cell r="G1162">
            <v>57584212</v>
          </cell>
          <cell r="H1162">
            <v>0</v>
          </cell>
          <cell r="I1162" t="str">
            <v>sjullien@gmail.com</v>
          </cell>
          <cell r="J1162" t="str">
            <v>ANGELS REDUIT AC</v>
          </cell>
          <cell r="K1162" t="str">
            <v>MK</v>
          </cell>
          <cell r="L1162" t="str">
            <v>ATH</v>
          </cell>
          <cell r="M1162" t="str">
            <v>U12</v>
          </cell>
          <cell r="N1162">
            <v>100</v>
          </cell>
        </row>
        <row r="1163">
          <cell r="A1163">
            <v>4935</v>
          </cell>
          <cell r="B1163" t="str">
            <v>BOODIAH</v>
          </cell>
          <cell r="C1163" t="str">
            <v>Alicia</v>
          </cell>
          <cell r="D1163" t="str">
            <v>F</v>
          </cell>
          <cell r="E1163" t="str">
            <v>19/02/2019</v>
          </cell>
          <cell r="F1163" t="str">
            <v>Dr ERNEST HAREL ST CPE</v>
          </cell>
          <cell r="G1163">
            <v>57584212</v>
          </cell>
          <cell r="H1163">
            <v>0</v>
          </cell>
          <cell r="I1163" t="str">
            <v>sjullien@gmail.com</v>
          </cell>
          <cell r="J1163" t="str">
            <v>ANGELS REDUIT AC</v>
          </cell>
          <cell r="K1163" t="str">
            <v>MK</v>
          </cell>
          <cell r="L1163" t="str">
            <v>ATH</v>
          </cell>
          <cell r="M1163" t="str">
            <v>U10</v>
          </cell>
          <cell r="N1163">
            <v>100</v>
          </cell>
        </row>
        <row r="1164">
          <cell r="A1164">
            <v>4936</v>
          </cell>
          <cell r="B1164" t="str">
            <v xml:space="preserve">RAMDHUN </v>
          </cell>
          <cell r="C1164" t="str">
            <v>Alice</v>
          </cell>
          <cell r="D1164" t="str">
            <v>F</v>
          </cell>
          <cell r="E1164">
            <v>43257</v>
          </cell>
          <cell r="F1164" t="str">
            <v>ROYAL RD RICHE TERRE</v>
          </cell>
          <cell r="G1164">
            <v>59124028</v>
          </cell>
          <cell r="H1164">
            <v>0</v>
          </cell>
          <cell r="I1164" t="str">
            <v>daisyramdhun@gmail.com</v>
          </cell>
          <cell r="J1164" t="str">
            <v>ANGELS REDUIT AC</v>
          </cell>
          <cell r="K1164" t="str">
            <v>MK</v>
          </cell>
          <cell r="L1164" t="str">
            <v>ATH</v>
          </cell>
          <cell r="M1164" t="str">
            <v>U10</v>
          </cell>
          <cell r="N1164">
            <v>100</v>
          </cell>
        </row>
        <row r="1165">
          <cell r="A1165">
            <v>4937</v>
          </cell>
          <cell r="B1165" t="str">
            <v>HOU</v>
          </cell>
          <cell r="C1165" t="str">
            <v>Jeffrey</v>
          </cell>
          <cell r="D1165" t="str">
            <v>M</v>
          </cell>
          <cell r="E1165">
            <v>41893</v>
          </cell>
          <cell r="F1165" t="str">
            <v>8,AVE ROUGET SOREZE PAILLES</v>
          </cell>
          <cell r="G1165">
            <v>58268038</v>
          </cell>
          <cell r="H1165">
            <v>0</v>
          </cell>
          <cell r="I1165" t="str">
            <v>karinehou@gmail.com</v>
          </cell>
          <cell r="J1165" t="str">
            <v>ANGELS REDUIT AC</v>
          </cell>
          <cell r="K1165" t="str">
            <v>MK</v>
          </cell>
          <cell r="L1165" t="str">
            <v>ATH</v>
          </cell>
          <cell r="M1165" t="str">
            <v>U14</v>
          </cell>
          <cell r="N1165">
            <v>150</v>
          </cell>
        </row>
        <row r="1166">
          <cell r="A1166">
            <v>4938</v>
          </cell>
          <cell r="B1166" t="str">
            <v>FORGET</v>
          </cell>
          <cell r="C1166" t="str">
            <v>Adrien</v>
          </cell>
          <cell r="D1166" t="str">
            <v>M</v>
          </cell>
          <cell r="E1166">
            <v>43500</v>
          </cell>
          <cell r="F1166" t="str">
            <v>R.BAPTIST ST PIERRE</v>
          </cell>
          <cell r="G1166">
            <v>54978159</v>
          </cell>
          <cell r="H1166">
            <v>0</v>
          </cell>
          <cell r="I1166" t="str">
            <v>mauriveforget@gmail.com</v>
          </cell>
          <cell r="J1166" t="str">
            <v>ANGELS REDUIT AC</v>
          </cell>
          <cell r="K1166" t="str">
            <v>MK</v>
          </cell>
          <cell r="L1166" t="str">
            <v>ATH</v>
          </cell>
          <cell r="M1166" t="str">
            <v>U10</v>
          </cell>
          <cell r="N1166">
            <v>100</v>
          </cell>
        </row>
        <row r="1167">
          <cell r="A1167">
            <v>4939</v>
          </cell>
          <cell r="B1167" t="str">
            <v xml:space="preserve">LAM MOK SING </v>
          </cell>
          <cell r="C1167" t="str">
            <v>Kenji</v>
          </cell>
          <cell r="D1167" t="str">
            <v>M</v>
          </cell>
          <cell r="E1167">
            <v>42430</v>
          </cell>
          <cell r="F1167" t="str">
            <v>LE BOUT DU MONDE EBEN</v>
          </cell>
          <cell r="G1167">
            <v>52563388</v>
          </cell>
          <cell r="H1167">
            <v>0</v>
          </cell>
          <cell r="I1167" t="str">
            <v>diana.kingbros@gmail.com</v>
          </cell>
          <cell r="J1167" t="str">
            <v>ANGELS REDUIT AC</v>
          </cell>
          <cell r="K1167" t="str">
            <v>MK</v>
          </cell>
          <cell r="L1167" t="str">
            <v>ATH</v>
          </cell>
          <cell r="M1167" t="str">
            <v>U12</v>
          </cell>
          <cell r="N1167">
            <v>100</v>
          </cell>
        </row>
        <row r="1168">
          <cell r="A1168">
            <v>4940</v>
          </cell>
          <cell r="B1168" t="str">
            <v xml:space="preserve">LAM MOK SING </v>
          </cell>
          <cell r="C1168" t="str">
            <v>Kate</v>
          </cell>
          <cell r="D1168" t="str">
            <v>F</v>
          </cell>
          <cell r="E1168" t="str">
            <v>19/10/2017</v>
          </cell>
          <cell r="F1168" t="str">
            <v>RESIDENCE LA CROISETTE ALBION</v>
          </cell>
          <cell r="G1168">
            <v>59448119</v>
          </cell>
          <cell r="H1168">
            <v>0</v>
          </cell>
          <cell r="I1168" t="str">
            <v>diana.kingbros@gmail.com</v>
          </cell>
          <cell r="J1168" t="str">
            <v>ANGELS REDUIT AC</v>
          </cell>
          <cell r="K1168" t="str">
            <v>MK</v>
          </cell>
          <cell r="L1168" t="str">
            <v>ATH</v>
          </cell>
          <cell r="M1168" t="str">
            <v>U10</v>
          </cell>
          <cell r="N1168">
            <v>100</v>
          </cell>
        </row>
        <row r="1169">
          <cell r="A1169">
            <v>4941</v>
          </cell>
          <cell r="B1169" t="str">
            <v>BERARD</v>
          </cell>
          <cell r="C1169" t="str">
            <v>Axl</v>
          </cell>
          <cell r="D1169" t="str">
            <v>M</v>
          </cell>
          <cell r="E1169" t="str">
            <v>26/10/2013</v>
          </cell>
          <cell r="F1169" t="str">
            <v>RESIDENCE LA CROISETTE ALBION</v>
          </cell>
          <cell r="G1169">
            <v>59448119</v>
          </cell>
          <cell r="H1169">
            <v>0</v>
          </cell>
          <cell r="I1169" t="str">
            <v>bruber84@gmail.com</v>
          </cell>
          <cell r="J1169" t="str">
            <v>ANGELS REDUIT AC</v>
          </cell>
          <cell r="K1169" t="str">
            <v>MK</v>
          </cell>
          <cell r="L1169" t="str">
            <v>ATH</v>
          </cell>
          <cell r="M1169" t="str">
            <v>U14</v>
          </cell>
          <cell r="N1169">
            <v>150</v>
          </cell>
        </row>
        <row r="1170">
          <cell r="A1170">
            <v>4942</v>
          </cell>
          <cell r="B1170" t="str">
            <v>HAOMING LI SHING FON G</v>
          </cell>
          <cell r="C1170" t="str">
            <v>Adrien</v>
          </cell>
          <cell r="D1170" t="str">
            <v>M</v>
          </cell>
          <cell r="E1170">
            <v>42188</v>
          </cell>
          <cell r="F1170" t="str">
            <v>ALSAMINE MORC.MONTREAL COROMANDEL</v>
          </cell>
          <cell r="G1170">
            <v>57720997</v>
          </cell>
          <cell r="H1170">
            <v>0</v>
          </cell>
          <cell r="I1170" t="str">
            <v>darenlishingfong@gmail.com</v>
          </cell>
          <cell r="J1170" t="str">
            <v>ANGELS REDUIT AC</v>
          </cell>
          <cell r="K1170" t="str">
            <v>MK</v>
          </cell>
          <cell r="L1170" t="str">
            <v>ATH</v>
          </cell>
          <cell r="M1170" t="str">
            <v>U12</v>
          </cell>
          <cell r="N1170">
            <v>100</v>
          </cell>
        </row>
        <row r="1171">
          <cell r="A1171">
            <v>4943</v>
          </cell>
          <cell r="B1171" t="str">
            <v xml:space="preserve">SUM MING HOI </v>
          </cell>
          <cell r="C1171" t="str">
            <v>Alyssa</v>
          </cell>
          <cell r="D1171" t="str">
            <v>F</v>
          </cell>
          <cell r="E1171" t="str">
            <v>30/08/2013</v>
          </cell>
          <cell r="F1171" t="str">
            <v>ALMADINE LA B UTTE</v>
          </cell>
          <cell r="G1171">
            <v>52583889</v>
          </cell>
          <cell r="H1171">
            <v>0</v>
          </cell>
          <cell r="I1171" t="str">
            <v>darenlishingfong@gmail.com</v>
          </cell>
          <cell r="J1171" t="str">
            <v>ANGELS REDUIT AC</v>
          </cell>
          <cell r="K1171" t="str">
            <v>MK</v>
          </cell>
          <cell r="L1171" t="str">
            <v>ATH</v>
          </cell>
          <cell r="M1171" t="str">
            <v>U14</v>
          </cell>
          <cell r="N1171">
            <v>150</v>
          </cell>
        </row>
        <row r="1172">
          <cell r="A1172">
            <v>4944</v>
          </cell>
          <cell r="B1172" t="str">
            <v>LI KWONG KEN</v>
          </cell>
          <cell r="C1172" t="str">
            <v>Guillaume</v>
          </cell>
          <cell r="D1172" t="str">
            <v>M</v>
          </cell>
          <cell r="E1172" t="str">
            <v>15/07/2014</v>
          </cell>
          <cell r="F1172" t="str">
            <v>BLK G APP.5 BEAU CLIMAT LES PROMENADES HELVETHIA</v>
          </cell>
          <cell r="G1172">
            <v>52588032</v>
          </cell>
          <cell r="H1172">
            <v>0</v>
          </cell>
          <cell r="I1172" t="str">
            <v>odile_li@hotmail.com</v>
          </cell>
          <cell r="J1172" t="str">
            <v>ANGELS REDUIT AC</v>
          </cell>
          <cell r="K1172" t="str">
            <v>MK</v>
          </cell>
          <cell r="L1172" t="str">
            <v>ATH</v>
          </cell>
          <cell r="M1172" t="str">
            <v>U14</v>
          </cell>
          <cell r="N1172">
            <v>150</v>
          </cell>
        </row>
        <row r="1173">
          <cell r="A1173">
            <v>4945</v>
          </cell>
          <cell r="B1173" t="str">
            <v>LI KWONG KEN</v>
          </cell>
          <cell r="C1173" t="str">
            <v>Isabelle</v>
          </cell>
          <cell r="D1173" t="str">
            <v>F</v>
          </cell>
          <cell r="E1173" t="str">
            <v>21/12/2017</v>
          </cell>
          <cell r="F1173" t="str">
            <v>BLK G APP.5 BEAU CLIMAT LES PROMENADES HELVETHIA</v>
          </cell>
          <cell r="G1173">
            <v>52588032</v>
          </cell>
          <cell r="H1173">
            <v>0</v>
          </cell>
          <cell r="I1173" t="str">
            <v>odile_li@hotmail.com</v>
          </cell>
          <cell r="J1173" t="str">
            <v>ANGELS REDUIT AC</v>
          </cell>
          <cell r="K1173" t="str">
            <v>MK</v>
          </cell>
          <cell r="L1173" t="str">
            <v>ATH</v>
          </cell>
          <cell r="M1173" t="str">
            <v>U10</v>
          </cell>
          <cell r="N1173">
            <v>100</v>
          </cell>
        </row>
        <row r="1174">
          <cell r="A1174">
            <v>4946</v>
          </cell>
          <cell r="B1174" t="str">
            <v>ANTHONEE</v>
          </cell>
          <cell r="C1174" t="str">
            <v>Joshua Harold</v>
          </cell>
          <cell r="D1174" t="str">
            <v>M</v>
          </cell>
          <cell r="E1174">
            <v>43290</v>
          </cell>
          <cell r="F1174" t="str">
            <v>578 RESIDENCE PINEWOOD GARDEN WOOTON 73643</v>
          </cell>
          <cell r="G1174">
            <v>52505407</v>
          </cell>
          <cell r="H1174">
            <v>0</v>
          </cell>
          <cell r="I1174" t="str">
            <v>guillianoanthonee@hotmail.com</v>
          </cell>
          <cell r="J1174" t="str">
            <v>ANGELS REDUIT AC</v>
          </cell>
          <cell r="K1174" t="str">
            <v>MK</v>
          </cell>
          <cell r="L1174" t="str">
            <v>ATH</v>
          </cell>
          <cell r="M1174" t="str">
            <v>U10</v>
          </cell>
          <cell r="N1174">
            <v>100</v>
          </cell>
        </row>
        <row r="1175">
          <cell r="A1175">
            <v>4947</v>
          </cell>
          <cell r="B1175" t="str">
            <v>DESSCANN</v>
          </cell>
          <cell r="C1175" t="str">
            <v>Nishaan</v>
          </cell>
          <cell r="D1175" t="str">
            <v>M</v>
          </cell>
          <cell r="E1175" t="str">
            <v>28/08/2014</v>
          </cell>
          <cell r="F1175" t="str">
            <v>WILLOUHBY ST. CPE</v>
          </cell>
          <cell r="G1175">
            <v>52554938</v>
          </cell>
          <cell r="H1175">
            <v>0</v>
          </cell>
          <cell r="I1175" t="str">
            <v>aarti984@hotmail.com</v>
          </cell>
          <cell r="J1175" t="str">
            <v>ANGELS REDUIT AC</v>
          </cell>
          <cell r="K1175" t="str">
            <v>MK</v>
          </cell>
          <cell r="L1175" t="str">
            <v>ATH</v>
          </cell>
          <cell r="M1175" t="str">
            <v>U14</v>
          </cell>
          <cell r="N1175">
            <v>150</v>
          </cell>
        </row>
        <row r="1176">
          <cell r="A1176">
            <v>4948</v>
          </cell>
          <cell r="B1176" t="str">
            <v>GASPARD</v>
          </cell>
          <cell r="C1176" t="str">
            <v>Malya Everlee</v>
          </cell>
          <cell r="D1176" t="str">
            <v>F</v>
          </cell>
          <cell r="E1176">
            <v>43656</v>
          </cell>
          <cell r="F1176" t="str">
            <v>4TELFAIR MOKA</v>
          </cell>
          <cell r="G1176">
            <v>58543412</v>
          </cell>
          <cell r="H1176">
            <v>0</v>
          </cell>
          <cell r="I1176" t="str">
            <v>rockdanielgaspard@gmail.com</v>
          </cell>
          <cell r="J1176" t="str">
            <v>ANGELS REDUIT AC</v>
          </cell>
          <cell r="K1176" t="str">
            <v>MK</v>
          </cell>
          <cell r="L1176" t="str">
            <v>ATH</v>
          </cell>
          <cell r="M1176" t="str">
            <v>U10</v>
          </cell>
          <cell r="N1176">
            <v>100</v>
          </cell>
        </row>
        <row r="1177">
          <cell r="A1177">
            <v>3543</v>
          </cell>
          <cell r="B1177" t="str">
            <v>NANETTE</v>
          </cell>
          <cell r="C1177" t="str">
            <v>Eden Isaiah  Blessing</v>
          </cell>
          <cell r="D1177" t="str">
            <v>M</v>
          </cell>
          <cell r="E1177">
            <v>43510</v>
          </cell>
          <cell r="F1177" t="str">
            <v>Ave Seechurn,Rte Bassin ,Q.Bornes</v>
          </cell>
          <cell r="G1177">
            <v>57129835</v>
          </cell>
          <cell r="H1177">
            <v>0</v>
          </cell>
          <cell r="I1177">
            <v>0</v>
          </cell>
          <cell r="J1177" t="str">
            <v>Q-BORNES PAVILLON AC</v>
          </cell>
          <cell r="K1177" t="str">
            <v>QB</v>
          </cell>
          <cell r="L1177" t="str">
            <v>ATH</v>
          </cell>
          <cell r="M1177" t="str">
            <v>U10</v>
          </cell>
          <cell r="N1177">
            <v>100</v>
          </cell>
        </row>
        <row r="1178">
          <cell r="A1178">
            <v>1769</v>
          </cell>
          <cell r="B1178" t="str">
            <v>NANETTE</v>
          </cell>
          <cell r="C1178" t="str">
            <v>J-Bernard</v>
          </cell>
          <cell r="D1178" t="str">
            <v>M</v>
          </cell>
          <cell r="E1178">
            <v>29329</v>
          </cell>
          <cell r="F1178" t="str">
            <v>305,Avenue Einstein Ollier,Q.Bornes</v>
          </cell>
          <cell r="G1178">
            <v>57129835</v>
          </cell>
          <cell r="H1178">
            <v>0</v>
          </cell>
          <cell r="I1178" t="str">
            <v>sporty_boucles@yahoo.com</v>
          </cell>
          <cell r="J1178" t="str">
            <v>Q-BORNES PAVILLON AC</v>
          </cell>
          <cell r="K1178" t="str">
            <v>QB</v>
          </cell>
          <cell r="L1178" t="str">
            <v>COA</v>
          </cell>
          <cell r="M1178" t="str">
            <v>N/APP</v>
          </cell>
          <cell r="N1178">
            <v>600</v>
          </cell>
        </row>
        <row r="1179">
          <cell r="A1179">
            <v>1766</v>
          </cell>
          <cell r="B1179" t="str">
            <v>NANETTE</v>
          </cell>
          <cell r="C1179" t="str">
            <v>Nethenyel</v>
          </cell>
          <cell r="D1179" t="str">
            <v>M</v>
          </cell>
          <cell r="E1179">
            <v>42060</v>
          </cell>
          <cell r="F1179" t="str">
            <v>Ave Seechurn,Rte Bassin ,Q.Bornes</v>
          </cell>
          <cell r="G1179">
            <v>57129835</v>
          </cell>
          <cell r="H1179">
            <v>0</v>
          </cell>
          <cell r="I1179">
            <v>0</v>
          </cell>
          <cell r="J1179" t="str">
            <v>Q-BORNES PAVILLON AC</v>
          </cell>
          <cell r="K1179" t="str">
            <v>QB</v>
          </cell>
          <cell r="L1179" t="str">
            <v>ATH</v>
          </cell>
          <cell r="M1179" t="str">
            <v>U12</v>
          </cell>
          <cell r="N1179">
            <v>100</v>
          </cell>
        </row>
        <row r="1180">
          <cell r="A1180">
            <v>3893</v>
          </cell>
          <cell r="B1180" t="str">
            <v>LUCHUN</v>
          </cell>
          <cell r="C1180" t="str">
            <v>Wendel</v>
          </cell>
          <cell r="D1180" t="str">
            <v>M</v>
          </cell>
          <cell r="E1180">
            <v>39743</v>
          </cell>
          <cell r="F1180" t="str">
            <v>Dodo A08, La Tour Keonig</v>
          </cell>
          <cell r="G1180">
            <v>58570476</v>
          </cell>
          <cell r="H1180">
            <v>0</v>
          </cell>
          <cell r="I1180">
            <v>0</v>
          </cell>
          <cell r="J1180" t="str">
            <v>Q-BORNES PAVILLON AC</v>
          </cell>
          <cell r="K1180" t="str">
            <v>QB</v>
          </cell>
          <cell r="L1180" t="str">
            <v>ATH</v>
          </cell>
          <cell r="M1180" t="str">
            <v>U20</v>
          </cell>
          <cell r="N1180">
            <v>300</v>
          </cell>
        </row>
        <row r="1181">
          <cell r="A1181">
            <v>3894</v>
          </cell>
          <cell r="B1181" t="str">
            <v>MATELOT</v>
          </cell>
          <cell r="C1181" t="str">
            <v>Ethane Jean Lucas</v>
          </cell>
          <cell r="D1181" t="str">
            <v>M</v>
          </cell>
          <cell r="E1181">
            <v>39335</v>
          </cell>
          <cell r="F1181" t="str">
            <v>Back Lane, Floreal,Curepipe</v>
          </cell>
          <cell r="G1181">
            <v>59618474</v>
          </cell>
          <cell r="H1181">
            <v>0</v>
          </cell>
          <cell r="I1181" t="str">
            <v>matelotethane@gmail.com</v>
          </cell>
          <cell r="J1181" t="str">
            <v>Q-BORNES PAVILLON AC</v>
          </cell>
          <cell r="K1181" t="str">
            <v>QB</v>
          </cell>
          <cell r="L1181" t="str">
            <v>ATH</v>
          </cell>
          <cell r="M1181" t="str">
            <v>U20</v>
          </cell>
          <cell r="N1181">
            <v>300</v>
          </cell>
        </row>
        <row r="1182">
          <cell r="A1182">
            <v>2045</v>
          </cell>
          <cell r="B1182" t="str">
            <v>PIERRE LOUIS</v>
          </cell>
          <cell r="C1182" t="str">
            <v xml:space="preserve">Kimberly </v>
          </cell>
          <cell r="D1182" t="str">
            <v>F</v>
          </cell>
          <cell r="E1182">
            <v>39613</v>
          </cell>
          <cell r="F1182" t="str">
            <v>Premsing Baboolal Street, Roche Brunes</v>
          </cell>
          <cell r="G1182">
            <v>57991752</v>
          </cell>
          <cell r="H1182">
            <v>0</v>
          </cell>
          <cell r="I1182" t="str">
            <v>jenn1577@live.fr</v>
          </cell>
          <cell r="J1182" t="str">
            <v>Q-BORNES PAVILLON AC</v>
          </cell>
          <cell r="K1182" t="str">
            <v>QB</v>
          </cell>
          <cell r="L1182" t="str">
            <v>ATH</v>
          </cell>
          <cell r="M1182" t="str">
            <v>U20</v>
          </cell>
          <cell r="N1182">
            <v>300</v>
          </cell>
        </row>
        <row r="1183">
          <cell r="A1183">
            <v>4949</v>
          </cell>
          <cell r="B1183" t="str">
            <v>AUGUSTE</v>
          </cell>
          <cell r="C1183" t="str">
            <v>Jean Alexandre</v>
          </cell>
          <cell r="D1183" t="str">
            <v>M</v>
          </cell>
          <cell r="E1183">
            <v>38765</v>
          </cell>
          <cell r="F1183" t="str">
            <v>Route Palma, Quatre Bornes</v>
          </cell>
          <cell r="G1183">
            <v>57135428</v>
          </cell>
          <cell r="H1183">
            <v>0</v>
          </cell>
          <cell r="I1183" t="str">
            <v>aaalexandre518@gmail.com</v>
          </cell>
          <cell r="J1183" t="str">
            <v>Q-BORNES PAVILLON AC</v>
          </cell>
          <cell r="K1183" t="str">
            <v>QB</v>
          </cell>
          <cell r="L1183" t="str">
            <v>ATH</v>
          </cell>
          <cell r="M1183" t="str">
            <v>SENIOR</v>
          </cell>
          <cell r="N1183">
            <v>400</v>
          </cell>
        </row>
        <row r="1184">
          <cell r="A1184">
            <v>4950</v>
          </cell>
          <cell r="B1184" t="str">
            <v>SUDDHOO</v>
          </cell>
          <cell r="C1184" t="str">
            <v>Aneeshrao</v>
          </cell>
          <cell r="D1184" t="str">
            <v>M</v>
          </cell>
          <cell r="E1184">
            <v>37365</v>
          </cell>
          <cell r="F1184" t="str">
            <v>La Louise, Quatre-Bornes</v>
          </cell>
          <cell r="G1184">
            <v>0</v>
          </cell>
          <cell r="H1184" t="str">
            <v>S190402008597A</v>
          </cell>
          <cell r="I1184" t="str">
            <v>aneeshsuddhoo1234@gmail.com</v>
          </cell>
          <cell r="J1184" t="str">
            <v>ASS. SPORTIVE VC/PH</v>
          </cell>
          <cell r="K1184" t="str">
            <v>VCPH</v>
          </cell>
          <cell r="L1184" t="str">
            <v>ATH</v>
          </cell>
          <cell r="M1184" t="str">
            <v>SENIOR</v>
          </cell>
          <cell r="N1184">
            <v>400</v>
          </cell>
        </row>
        <row r="1185">
          <cell r="A1185">
            <v>4951</v>
          </cell>
          <cell r="B1185" t="str">
            <v>RAMASAWMY</v>
          </cell>
          <cell r="C1185" t="str">
            <v>Malika Shana Devi</v>
          </cell>
          <cell r="D1185" t="str">
            <v>F</v>
          </cell>
          <cell r="E1185">
            <v>38088</v>
          </cell>
          <cell r="F1185" t="str">
            <v>Rue Jean Fanchette Roches Brunes</v>
          </cell>
          <cell r="G1185">
            <v>0</v>
          </cell>
          <cell r="H1185" t="str">
            <v>R110404005476C</v>
          </cell>
          <cell r="I1185" t="str">
            <v>malika.ramasawmy@gmail.com</v>
          </cell>
          <cell r="J1185" t="str">
            <v>ASS. SPORTIVE VC/PH</v>
          </cell>
          <cell r="K1185" t="str">
            <v>VCPH</v>
          </cell>
          <cell r="L1185" t="str">
            <v>ATH</v>
          </cell>
          <cell r="M1185" t="str">
            <v>SENIOR</v>
          </cell>
          <cell r="N1185">
            <v>400</v>
          </cell>
        </row>
        <row r="1186">
          <cell r="A1186">
            <v>4224</v>
          </cell>
          <cell r="B1186" t="str">
            <v xml:space="preserve">SEECHURN </v>
          </cell>
          <cell r="C1186" t="str">
            <v>Achille Shavin</v>
          </cell>
          <cell r="D1186" t="str">
            <v>M</v>
          </cell>
          <cell r="E1186">
            <v>40667</v>
          </cell>
          <cell r="F1186" t="str">
            <v xml:space="preserve">Joseph Lane Grand Bel Air Mahebourg </v>
          </cell>
          <cell r="G1186">
            <v>0</v>
          </cell>
          <cell r="H1186">
            <v>0</v>
          </cell>
          <cell r="I1186">
            <v>0</v>
          </cell>
          <cell r="J1186" t="str">
            <v>CUREPIPE HARLEM AC 'B'</v>
          </cell>
          <cell r="K1186" t="str">
            <v>CPE</v>
          </cell>
          <cell r="L1186" t="str">
            <v>ATH</v>
          </cell>
          <cell r="M1186" t="str">
            <v>U16</v>
          </cell>
          <cell r="N1186">
            <v>150</v>
          </cell>
        </row>
        <row r="1187">
          <cell r="A1187">
            <v>4426</v>
          </cell>
          <cell r="B1187" t="str">
            <v xml:space="preserve">JEANNETTE </v>
          </cell>
          <cell r="C1187" t="str">
            <v>Nolan</v>
          </cell>
          <cell r="D1187" t="str">
            <v>M</v>
          </cell>
          <cell r="E1187">
            <v>43211</v>
          </cell>
          <cell r="F1187" t="str">
            <v xml:space="preserve">Champ Charlot Chemin Grenier </v>
          </cell>
          <cell r="G1187">
            <v>0</v>
          </cell>
          <cell r="H1187">
            <v>0</v>
          </cell>
          <cell r="I1187">
            <v>0</v>
          </cell>
          <cell r="J1187" t="str">
            <v>CUREPIPE HARLEM AC 'B'</v>
          </cell>
          <cell r="K1187" t="str">
            <v>CPE</v>
          </cell>
          <cell r="L1187" t="str">
            <v>ATH</v>
          </cell>
          <cell r="M1187" t="str">
            <v>U10</v>
          </cell>
          <cell r="N1187">
            <v>100</v>
          </cell>
        </row>
        <row r="1188">
          <cell r="A1188">
            <v>4421</v>
          </cell>
          <cell r="B1188" t="str">
            <v>FANNY</v>
          </cell>
          <cell r="C1188" t="str">
            <v>Joeyvann</v>
          </cell>
          <cell r="D1188" t="str">
            <v>M</v>
          </cell>
          <cell r="E1188">
            <v>40985</v>
          </cell>
          <cell r="F1188" t="str">
            <v xml:space="preserve">Camp Fanny Rd Chemin Grenier </v>
          </cell>
          <cell r="G1188">
            <v>0</v>
          </cell>
          <cell r="H1188">
            <v>0</v>
          </cell>
          <cell r="I1188">
            <v>0</v>
          </cell>
          <cell r="J1188" t="str">
            <v>CUREPIPE HARLEM AC 'B'</v>
          </cell>
          <cell r="K1188" t="str">
            <v>CPE</v>
          </cell>
          <cell r="L1188" t="str">
            <v>ATH</v>
          </cell>
          <cell r="M1188" t="str">
            <v>U16</v>
          </cell>
          <cell r="N1188">
            <v>150</v>
          </cell>
        </row>
        <row r="1189">
          <cell r="A1189">
            <v>4223</v>
          </cell>
          <cell r="B1189" t="str">
            <v>POTIES</v>
          </cell>
          <cell r="C1189" t="str">
            <v>Lorna Jahmelia</v>
          </cell>
          <cell r="D1189" t="str">
            <v>F</v>
          </cell>
          <cell r="E1189">
            <v>40562</v>
          </cell>
          <cell r="F1189" t="str">
            <v xml:space="preserve">27 Residence Cité La Chaux </v>
          </cell>
          <cell r="G1189">
            <v>0</v>
          </cell>
          <cell r="H1189">
            <v>0</v>
          </cell>
          <cell r="I1189">
            <v>0</v>
          </cell>
          <cell r="J1189" t="str">
            <v>CUREPIPE HARLEM AC 'B'</v>
          </cell>
          <cell r="K1189" t="str">
            <v>CPE</v>
          </cell>
          <cell r="L1189" t="str">
            <v>ATH</v>
          </cell>
          <cell r="M1189" t="str">
            <v>U16</v>
          </cell>
          <cell r="N1189">
            <v>150</v>
          </cell>
        </row>
        <row r="1190">
          <cell r="A1190">
            <v>3738</v>
          </cell>
          <cell r="B1190" t="str">
            <v>FELICITÉ</v>
          </cell>
          <cell r="C1190" t="str">
            <v>Lynsha</v>
          </cell>
          <cell r="D1190" t="str">
            <v>F</v>
          </cell>
          <cell r="E1190">
            <v>40730</v>
          </cell>
          <cell r="F1190" t="str">
            <v>Le Bouchon</v>
          </cell>
          <cell r="G1190">
            <v>0</v>
          </cell>
          <cell r="H1190">
            <v>0</v>
          </cell>
          <cell r="I1190">
            <v>0</v>
          </cell>
          <cell r="J1190" t="str">
            <v>CUREPIPE HARLEM AC 'B'</v>
          </cell>
          <cell r="K1190" t="str">
            <v>CPE</v>
          </cell>
          <cell r="L1190" t="str">
            <v>ATH</v>
          </cell>
          <cell r="M1190" t="str">
            <v>U16</v>
          </cell>
          <cell r="N1190">
            <v>150</v>
          </cell>
        </row>
        <row r="1191">
          <cell r="A1191">
            <v>3737</v>
          </cell>
          <cell r="B1191" t="str">
            <v>MANDARY</v>
          </cell>
          <cell r="C1191" t="str">
            <v>Athena</v>
          </cell>
          <cell r="D1191" t="str">
            <v>F</v>
          </cell>
          <cell r="E1191">
            <v>41567</v>
          </cell>
          <cell r="F1191" t="str">
            <v>Cent Gaulette St Hillaire</v>
          </cell>
          <cell r="G1191">
            <v>0</v>
          </cell>
          <cell r="H1191">
            <v>0</v>
          </cell>
          <cell r="I1191">
            <v>0</v>
          </cell>
          <cell r="J1191" t="str">
            <v>CUREPIPE HARLEM AC 'B'</v>
          </cell>
          <cell r="K1191" t="str">
            <v>CPE</v>
          </cell>
          <cell r="L1191" t="str">
            <v>ATH</v>
          </cell>
          <cell r="M1191" t="str">
            <v>U14</v>
          </cell>
          <cell r="N1191">
            <v>150</v>
          </cell>
        </row>
        <row r="1192">
          <cell r="A1192">
            <v>3733</v>
          </cell>
          <cell r="B1192" t="str">
            <v>ARTHUR</v>
          </cell>
          <cell r="C1192" t="str">
            <v>Celeste</v>
          </cell>
          <cell r="D1192" t="str">
            <v>F</v>
          </cell>
          <cell r="E1192">
            <v>40491</v>
          </cell>
          <cell r="F1192" t="str">
            <v>97 Edc Rose Belle</v>
          </cell>
          <cell r="G1192">
            <v>0</v>
          </cell>
          <cell r="H1192">
            <v>0</v>
          </cell>
          <cell r="I1192">
            <v>0</v>
          </cell>
          <cell r="J1192" t="str">
            <v>CUREPIPE HARLEM AC 'B'</v>
          </cell>
          <cell r="K1192" t="str">
            <v>CPE</v>
          </cell>
          <cell r="L1192" t="str">
            <v>ATH</v>
          </cell>
          <cell r="M1192" t="str">
            <v>U18</v>
          </cell>
          <cell r="N1192">
            <v>200</v>
          </cell>
        </row>
        <row r="1193">
          <cell r="A1193">
            <v>3946</v>
          </cell>
          <cell r="B1193" t="str">
            <v>SOOGREE</v>
          </cell>
          <cell r="C1193" t="str">
            <v>Lucas</v>
          </cell>
          <cell r="D1193" t="str">
            <v>M</v>
          </cell>
          <cell r="E1193">
            <v>40188</v>
          </cell>
          <cell r="F1193" t="str">
            <v>Morc La Sourdine L'Esclier</v>
          </cell>
          <cell r="G1193">
            <v>0</v>
          </cell>
          <cell r="H1193">
            <v>0</v>
          </cell>
          <cell r="I1193">
            <v>0</v>
          </cell>
          <cell r="J1193" t="str">
            <v>CUREPIPE HARLEM AC 'B'</v>
          </cell>
          <cell r="K1193" t="str">
            <v>CPE</v>
          </cell>
          <cell r="L1193" t="str">
            <v>ATH</v>
          </cell>
          <cell r="M1193" t="str">
            <v>U18</v>
          </cell>
          <cell r="N1193">
            <v>200</v>
          </cell>
        </row>
        <row r="1194">
          <cell r="A1194">
            <v>3241</v>
          </cell>
          <cell r="B1194" t="str">
            <v>SEECHURN</v>
          </cell>
          <cell r="C1194" t="str">
            <v>Jeff Achille</v>
          </cell>
          <cell r="D1194" t="str">
            <v>M</v>
          </cell>
          <cell r="E1194">
            <v>40051</v>
          </cell>
          <cell r="F1194" t="str">
            <v>Joseph Street Grand Bel Air</v>
          </cell>
          <cell r="G1194">
            <v>0</v>
          </cell>
          <cell r="H1194">
            <v>0</v>
          </cell>
          <cell r="I1194" t="str">
            <v xml:space="preserve">jeffseechurn1@gmail.com </v>
          </cell>
          <cell r="J1194" t="str">
            <v>CUREPIPE HARLEM AC 'B'</v>
          </cell>
          <cell r="K1194" t="str">
            <v>CPE</v>
          </cell>
          <cell r="L1194" t="str">
            <v>ATH</v>
          </cell>
          <cell r="M1194" t="str">
            <v>U18</v>
          </cell>
          <cell r="N1194">
            <v>200</v>
          </cell>
        </row>
        <row r="1195">
          <cell r="A1195">
            <v>3740</v>
          </cell>
          <cell r="B1195" t="str">
            <v xml:space="preserve">KUTWAROO </v>
          </cell>
          <cell r="C1195" t="str">
            <v>Rick</v>
          </cell>
          <cell r="D1195" t="str">
            <v>M</v>
          </cell>
          <cell r="E1195">
            <v>40308</v>
          </cell>
          <cell r="F1195" t="str">
            <v>Royal Rd Chemin Grenier</v>
          </cell>
          <cell r="G1195">
            <v>0</v>
          </cell>
          <cell r="H1195">
            <v>0</v>
          </cell>
          <cell r="I1195">
            <v>0</v>
          </cell>
          <cell r="J1195" t="str">
            <v>CUREPIPE HARLEM AC 'B'</v>
          </cell>
          <cell r="K1195" t="str">
            <v>CPE</v>
          </cell>
          <cell r="L1195" t="str">
            <v>ATH</v>
          </cell>
          <cell r="M1195" t="str">
            <v>U18</v>
          </cell>
          <cell r="N1195">
            <v>200</v>
          </cell>
        </row>
        <row r="1196">
          <cell r="A1196">
            <v>3741</v>
          </cell>
          <cell r="B1196" t="str">
            <v xml:space="preserve">REEDOY </v>
          </cell>
          <cell r="C1196" t="str">
            <v>Vidish</v>
          </cell>
          <cell r="D1196" t="str">
            <v>M</v>
          </cell>
          <cell r="E1196">
            <v>40368</v>
          </cell>
          <cell r="F1196" t="str">
            <v>Union Park Rose Belle</v>
          </cell>
          <cell r="G1196">
            <v>0</v>
          </cell>
          <cell r="H1196">
            <v>0</v>
          </cell>
          <cell r="I1196">
            <v>0</v>
          </cell>
          <cell r="J1196" t="str">
            <v>CUREPIPE HARLEM AC 'B'</v>
          </cell>
          <cell r="K1196" t="str">
            <v>CPE</v>
          </cell>
          <cell r="L1196" t="str">
            <v>ATH</v>
          </cell>
          <cell r="M1196" t="str">
            <v>U18</v>
          </cell>
          <cell r="N1196">
            <v>200</v>
          </cell>
        </row>
        <row r="1197">
          <cell r="A1197">
            <v>4229</v>
          </cell>
          <cell r="B1197" t="str">
            <v>CAMOIN</v>
          </cell>
          <cell r="C1197" t="str">
            <v>Matthieu Adrien</v>
          </cell>
          <cell r="D1197" t="str">
            <v>M</v>
          </cell>
          <cell r="E1197">
            <v>40138</v>
          </cell>
          <cell r="F1197" t="str">
            <v>Impasse Appanah St Forest Side</v>
          </cell>
          <cell r="G1197">
            <v>0</v>
          </cell>
          <cell r="H1197">
            <v>0</v>
          </cell>
          <cell r="I1197">
            <v>0</v>
          </cell>
          <cell r="J1197" t="str">
            <v>CUREPIPE HARLEM AC 'B'</v>
          </cell>
          <cell r="K1197" t="str">
            <v>CPE</v>
          </cell>
          <cell r="L1197" t="str">
            <v>ATH</v>
          </cell>
          <cell r="M1197" t="str">
            <v>U18</v>
          </cell>
          <cell r="N1197">
            <v>200</v>
          </cell>
        </row>
        <row r="1198">
          <cell r="A1198">
            <v>4545</v>
          </cell>
          <cell r="B1198" t="str">
            <v xml:space="preserve">KAUDEER </v>
          </cell>
          <cell r="C1198" t="str">
            <v>Faris</v>
          </cell>
          <cell r="D1198" t="str">
            <v>M</v>
          </cell>
          <cell r="E1198">
            <v>40336</v>
          </cell>
          <cell r="F1198" t="str">
            <v>Cathan Late Eau Coulée</v>
          </cell>
          <cell r="G1198">
            <v>0</v>
          </cell>
          <cell r="H1198">
            <v>0</v>
          </cell>
          <cell r="I1198">
            <v>0</v>
          </cell>
          <cell r="J1198" t="str">
            <v>CUREPIPE HARLEM AC 'B'</v>
          </cell>
          <cell r="K1198" t="str">
            <v>CPE</v>
          </cell>
          <cell r="L1198" t="str">
            <v>ATH</v>
          </cell>
          <cell r="M1198" t="str">
            <v>U18</v>
          </cell>
          <cell r="N1198">
            <v>200</v>
          </cell>
        </row>
        <row r="1199">
          <cell r="A1199">
            <v>3947</v>
          </cell>
          <cell r="B1199" t="str">
            <v xml:space="preserve">CLÉMENT </v>
          </cell>
          <cell r="C1199" t="str">
            <v>Bryson</v>
          </cell>
          <cell r="D1199" t="str">
            <v>M</v>
          </cell>
          <cell r="E1199">
            <v>40205</v>
          </cell>
          <cell r="F1199" t="str">
            <v>Cluny Rose Belle</v>
          </cell>
          <cell r="G1199">
            <v>0</v>
          </cell>
          <cell r="H1199">
            <v>0</v>
          </cell>
          <cell r="I1199">
            <v>0</v>
          </cell>
          <cell r="J1199" t="str">
            <v>CUREPIPE HARLEM AC 'B'</v>
          </cell>
          <cell r="K1199" t="str">
            <v>CPE</v>
          </cell>
          <cell r="L1199" t="str">
            <v>ATH</v>
          </cell>
          <cell r="M1199" t="str">
            <v>U18</v>
          </cell>
          <cell r="N1199">
            <v>200</v>
          </cell>
        </row>
        <row r="1200">
          <cell r="A1200">
            <v>3803</v>
          </cell>
          <cell r="B1200" t="str">
            <v>LECERF</v>
          </cell>
          <cell r="C1200" t="str">
            <v>Anjee</v>
          </cell>
          <cell r="D1200" t="str">
            <v>M</v>
          </cell>
          <cell r="E1200">
            <v>39832</v>
          </cell>
          <cell r="F1200" t="str">
            <v>Camp Bombaye Forest Side</v>
          </cell>
          <cell r="G1200">
            <v>0</v>
          </cell>
          <cell r="H1200">
            <v>0</v>
          </cell>
          <cell r="I1200">
            <v>0</v>
          </cell>
          <cell r="J1200" t="str">
            <v>CUREPIPE HARLEM AC 'B'</v>
          </cell>
          <cell r="K1200" t="str">
            <v>CPE</v>
          </cell>
          <cell r="L1200" t="str">
            <v>ATH</v>
          </cell>
          <cell r="M1200" t="str">
            <v>U18</v>
          </cell>
          <cell r="N1200">
            <v>200</v>
          </cell>
        </row>
        <row r="1201">
          <cell r="A1201">
            <v>1796</v>
          </cell>
          <cell r="B1201" t="str">
            <v>TOUCHE</v>
          </cell>
          <cell r="C1201" t="str">
            <v xml:space="preserve">Christopher </v>
          </cell>
          <cell r="D1201" t="str">
            <v>M</v>
          </cell>
          <cell r="E1201">
            <v>40153</v>
          </cell>
          <cell r="F1201" t="str">
            <v>Royal Rd Rose Belle</v>
          </cell>
          <cell r="G1201">
            <v>58121559</v>
          </cell>
          <cell r="H1201">
            <v>0</v>
          </cell>
          <cell r="I1201">
            <v>0</v>
          </cell>
          <cell r="J1201" t="str">
            <v>CUREPIPE HARLEM AC 'B'</v>
          </cell>
          <cell r="K1201" t="str">
            <v>CPE</v>
          </cell>
          <cell r="L1201" t="str">
            <v>ATH</v>
          </cell>
          <cell r="M1201" t="str">
            <v>U18</v>
          </cell>
          <cell r="N1201">
            <v>200</v>
          </cell>
        </row>
        <row r="1202">
          <cell r="A1202">
            <v>3736</v>
          </cell>
          <cell r="B1202" t="str">
            <v>JEANNETTE</v>
          </cell>
          <cell r="C1202" t="str">
            <v xml:space="preserve">Loriana </v>
          </cell>
          <cell r="D1202" t="str">
            <v>F</v>
          </cell>
          <cell r="E1202">
            <v>40225</v>
          </cell>
          <cell r="F1202" t="str">
            <v>Paul Baillache Chemingrenier</v>
          </cell>
          <cell r="G1202">
            <v>0</v>
          </cell>
          <cell r="H1202">
            <v>0</v>
          </cell>
          <cell r="I1202">
            <v>0</v>
          </cell>
          <cell r="J1202" t="str">
            <v>CUREPIPE HARLEM AC 'B'</v>
          </cell>
          <cell r="K1202" t="str">
            <v>CPE</v>
          </cell>
          <cell r="L1202" t="str">
            <v>ATH</v>
          </cell>
          <cell r="M1202" t="str">
            <v>U18</v>
          </cell>
          <cell r="N1202">
            <v>200</v>
          </cell>
        </row>
        <row r="1203">
          <cell r="A1203">
            <v>3237</v>
          </cell>
          <cell r="B1203" t="str">
            <v>BETTY</v>
          </cell>
          <cell r="C1203" t="str">
            <v>Kate Anashtasia</v>
          </cell>
          <cell r="D1203" t="str">
            <v>F</v>
          </cell>
          <cell r="E1203">
            <v>40152</v>
          </cell>
          <cell r="F1203" t="str">
            <v xml:space="preserve">Residence Lily C12 Wooton </v>
          </cell>
          <cell r="G1203">
            <v>0</v>
          </cell>
          <cell r="H1203">
            <v>0</v>
          </cell>
          <cell r="I1203">
            <v>0</v>
          </cell>
          <cell r="J1203" t="str">
            <v>CUREPIPE HARLEM AC 'B'</v>
          </cell>
          <cell r="K1203" t="str">
            <v>CPE</v>
          </cell>
          <cell r="L1203" t="str">
            <v>ATH</v>
          </cell>
          <cell r="M1203" t="str">
            <v>U18</v>
          </cell>
          <cell r="N1203">
            <v>200</v>
          </cell>
        </row>
        <row r="1204">
          <cell r="A1204">
            <v>3949</v>
          </cell>
          <cell r="B1204" t="str">
            <v>BAJOO</v>
          </cell>
          <cell r="C1204" t="str">
            <v xml:space="preserve">Rudrakshi </v>
          </cell>
          <cell r="D1204" t="str">
            <v>F</v>
          </cell>
          <cell r="E1204">
            <v>40408</v>
          </cell>
          <cell r="F1204" t="str">
            <v>Courteau Lane,Le Bouchon</v>
          </cell>
          <cell r="G1204">
            <v>0</v>
          </cell>
          <cell r="H1204">
            <v>0</v>
          </cell>
          <cell r="I1204" t="str">
            <v>rudrax1808@icloud.com</v>
          </cell>
          <cell r="J1204" t="str">
            <v>CUREPIPE HARLEM AC 'B'</v>
          </cell>
          <cell r="K1204" t="str">
            <v>CPE</v>
          </cell>
          <cell r="L1204" t="str">
            <v>ATH</v>
          </cell>
          <cell r="M1204" t="str">
            <v>U18</v>
          </cell>
          <cell r="N1204">
            <v>200</v>
          </cell>
        </row>
        <row r="1205">
          <cell r="A1205">
            <v>1760</v>
          </cell>
          <cell r="B1205" t="str">
            <v>SOOKRADJEE</v>
          </cell>
          <cell r="C1205" t="str">
            <v>Sahil</v>
          </cell>
          <cell r="D1205" t="str">
            <v>M</v>
          </cell>
          <cell r="E1205">
            <v>39294</v>
          </cell>
          <cell r="F1205" t="str">
            <v>Savanne Road, Nouvelle France</v>
          </cell>
          <cell r="G1205">
            <v>59112743</v>
          </cell>
          <cell r="H1205">
            <v>0</v>
          </cell>
          <cell r="I1205" t="str">
            <v>prosperezechiely@gmail.com</v>
          </cell>
          <cell r="J1205" t="str">
            <v>CUREPIPE HARLEM AC 'B'</v>
          </cell>
          <cell r="K1205" t="str">
            <v>CPE</v>
          </cell>
          <cell r="L1205" t="str">
            <v>ATH</v>
          </cell>
          <cell r="M1205" t="str">
            <v>U20</v>
          </cell>
          <cell r="N1205">
            <v>300</v>
          </cell>
        </row>
        <row r="1206">
          <cell r="A1206">
            <v>1757</v>
          </cell>
          <cell r="B1206" t="str">
            <v>MADOO</v>
          </cell>
          <cell r="C1206" t="str">
            <v>Brandon</v>
          </cell>
          <cell r="D1206" t="str">
            <v>M</v>
          </cell>
          <cell r="E1206">
            <v>39723</v>
          </cell>
          <cell r="F1206" t="str">
            <v xml:space="preserve">Mont Rose Street, Ballisson </v>
          </cell>
          <cell r="G1206">
            <v>54877483</v>
          </cell>
          <cell r="H1206">
            <v>0</v>
          </cell>
          <cell r="I1206" t="str">
            <v>mokshithmannik2409@gmail.com</v>
          </cell>
          <cell r="J1206" t="str">
            <v>CUREPIPE HARLEM AC 'B'</v>
          </cell>
          <cell r="K1206" t="str">
            <v>CPE</v>
          </cell>
          <cell r="L1206" t="str">
            <v>ATH</v>
          </cell>
          <cell r="M1206" t="str">
            <v>U20</v>
          </cell>
          <cell r="N1206">
            <v>300</v>
          </cell>
        </row>
        <row r="1207">
          <cell r="A1207">
            <v>3246</v>
          </cell>
          <cell r="B1207" t="str">
            <v>LANAPPE</v>
          </cell>
          <cell r="C1207" t="str">
            <v>Alexandre</v>
          </cell>
          <cell r="D1207" t="str">
            <v>M</v>
          </cell>
          <cell r="E1207">
            <v>39231</v>
          </cell>
          <cell r="F1207" t="str">
            <v>49 Morcellement Vrs 2 New Grove</v>
          </cell>
          <cell r="G1207">
            <v>0</v>
          </cell>
          <cell r="H1207">
            <v>0</v>
          </cell>
          <cell r="I1207" t="str">
            <v>jalexandre2905@gmail.com</v>
          </cell>
          <cell r="J1207" t="str">
            <v>CUREPIPE HARLEM AC 'B'</v>
          </cell>
          <cell r="K1207" t="str">
            <v>CPE</v>
          </cell>
          <cell r="L1207" t="str">
            <v>ATH</v>
          </cell>
          <cell r="M1207" t="str">
            <v>U20</v>
          </cell>
          <cell r="N1207">
            <v>300</v>
          </cell>
        </row>
        <row r="1208">
          <cell r="A1208">
            <v>3240</v>
          </cell>
          <cell r="B1208" t="str">
            <v>BOUDEUSE</v>
          </cell>
          <cell r="C1208" t="str">
            <v xml:space="preserve">Juliano Esteban </v>
          </cell>
          <cell r="D1208" t="str">
            <v>M</v>
          </cell>
          <cell r="E1208">
            <v>39714</v>
          </cell>
          <cell r="F1208" t="str">
            <v>Terracine Souillac</v>
          </cell>
          <cell r="G1208">
            <v>0</v>
          </cell>
          <cell r="H1208">
            <v>0</v>
          </cell>
          <cell r="I1208">
            <v>0</v>
          </cell>
          <cell r="J1208" t="str">
            <v>CUREPIPE HARLEM AC 'B'</v>
          </cell>
          <cell r="K1208" t="str">
            <v>CPE</v>
          </cell>
          <cell r="L1208" t="str">
            <v>ATH</v>
          </cell>
          <cell r="M1208" t="str">
            <v>U20</v>
          </cell>
          <cell r="N1208">
            <v>300</v>
          </cell>
        </row>
        <row r="1209">
          <cell r="A1209">
            <v>4546</v>
          </cell>
          <cell r="B1209" t="str">
            <v>FANNY</v>
          </cell>
          <cell r="C1209" t="str">
            <v xml:space="preserve">Julyan </v>
          </cell>
          <cell r="D1209" t="str">
            <v>M</v>
          </cell>
          <cell r="E1209">
            <v>39621</v>
          </cell>
          <cell r="F1209" t="str">
            <v xml:space="preserve">Camp Fanny Chemin Grenier </v>
          </cell>
          <cell r="G1209">
            <v>0</v>
          </cell>
          <cell r="H1209">
            <v>0</v>
          </cell>
          <cell r="I1209">
            <v>0</v>
          </cell>
          <cell r="J1209" t="str">
            <v>CUREPIPE HARLEM AC 'B'</v>
          </cell>
          <cell r="K1209" t="str">
            <v>CPE</v>
          </cell>
          <cell r="L1209" t="str">
            <v>ATH</v>
          </cell>
          <cell r="M1209" t="str">
            <v>U20</v>
          </cell>
          <cell r="N1209">
            <v>300</v>
          </cell>
        </row>
        <row r="1210">
          <cell r="A1210">
            <v>3964</v>
          </cell>
          <cell r="B1210" t="str">
            <v>BAJOO</v>
          </cell>
          <cell r="C1210" t="str">
            <v xml:space="preserve">Ruchire </v>
          </cell>
          <cell r="D1210" t="str">
            <v>F</v>
          </cell>
          <cell r="E1210">
            <v>38936</v>
          </cell>
          <cell r="F1210" t="str">
            <v>Courteau Lane Le Bouchon</v>
          </cell>
          <cell r="G1210">
            <v>0</v>
          </cell>
          <cell r="H1210">
            <v>0</v>
          </cell>
          <cell r="I1210">
            <v>0</v>
          </cell>
          <cell r="J1210" t="str">
            <v>CUREPIPE HARLEM AC 'B'</v>
          </cell>
          <cell r="K1210" t="str">
            <v>CPE</v>
          </cell>
          <cell r="L1210" t="str">
            <v>ATH</v>
          </cell>
          <cell r="M1210" t="str">
            <v>SENIOR</v>
          </cell>
          <cell r="N1210">
            <v>400</v>
          </cell>
        </row>
        <row r="1211">
          <cell r="A1211">
            <v>3244</v>
          </cell>
          <cell r="B1211" t="str">
            <v xml:space="preserve">TRIPIER </v>
          </cell>
          <cell r="C1211" t="str">
            <v xml:space="preserve">Abel Bastien </v>
          </cell>
          <cell r="D1211" t="str">
            <v>M</v>
          </cell>
          <cell r="E1211">
            <v>39041</v>
          </cell>
          <cell r="F1211" t="str">
            <v xml:space="preserve">Brise De Mer Rd Souillac </v>
          </cell>
          <cell r="G1211">
            <v>0</v>
          </cell>
          <cell r="H1211">
            <v>0</v>
          </cell>
          <cell r="I1211" t="str">
            <v xml:space="preserve">abeltripier@gmail.com </v>
          </cell>
          <cell r="J1211" t="str">
            <v>CUREPIPE HARLEM AC 'B'</v>
          </cell>
          <cell r="K1211" t="str">
            <v>CPE</v>
          </cell>
          <cell r="L1211" t="str">
            <v>ATH</v>
          </cell>
          <cell r="M1211" t="str">
            <v>SENIOR</v>
          </cell>
          <cell r="N1211">
            <v>400</v>
          </cell>
        </row>
        <row r="1212">
          <cell r="A1212">
            <v>4189</v>
          </cell>
          <cell r="B1212" t="str">
            <v>CUPIDON</v>
          </cell>
          <cell r="C1212" t="str">
            <v>Jerry</v>
          </cell>
          <cell r="D1212" t="str">
            <v>M</v>
          </cell>
          <cell r="E1212">
            <v>37671</v>
          </cell>
          <cell r="F1212" t="str">
            <v xml:space="preserve">Mambahall Road Edc, Bois Cheri </v>
          </cell>
          <cell r="G1212">
            <v>58084329</v>
          </cell>
          <cell r="H1212" t="str">
            <v>C1902030038974</v>
          </cell>
          <cell r="I1212">
            <v>0</v>
          </cell>
          <cell r="J1212" t="str">
            <v>CUREPIPE HARLEM AC 'B'</v>
          </cell>
          <cell r="K1212" t="str">
            <v>CPE</v>
          </cell>
          <cell r="L1212" t="str">
            <v>ATH</v>
          </cell>
          <cell r="M1212" t="str">
            <v>SENIOR</v>
          </cell>
          <cell r="N1212">
            <v>400</v>
          </cell>
        </row>
        <row r="1213">
          <cell r="A1213">
            <v>4952</v>
          </cell>
          <cell r="B1213" t="str">
            <v>EOLE</v>
          </cell>
          <cell r="C1213" t="str">
            <v>Maélie</v>
          </cell>
          <cell r="D1213" t="str">
            <v>F</v>
          </cell>
          <cell r="E1213">
            <v>40500</v>
          </cell>
          <cell r="F1213" t="str">
            <v xml:space="preserve">School lane Chamouny </v>
          </cell>
          <cell r="G1213">
            <v>0</v>
          </cell>
          <cell r="H1213">
            <v>0</v>
          </cell>
          <cell r="I1213" t="str">
            <v xml:space="preserve"> </v>
          </cell>
          <cell r="J1213" t="str">
            <v>CUREPIPE HARLEM AC 'B'</v>
          </cell>
          <cell r="K1213" t="str">
            <v>CPE</v>
          </cell>
          <cell r="L1213" t="str">
            <v>ATH</v>
          </cell>
          <cell r="M1213" t="str">
            <v>U18</v>
          </cell>
          <cell r="N1213">
            <v>200</v>
          </cell>
        </row>
        <row r="1214">
          <cell r="A1214">
            <v>4953</v>
          </cell>
          <cell r="B1214" t="str">
            <v xml:space="preserve">HENNEQUIN </v>
          </cell>
          <cell r="C1214" t="str">
            <v>Trisha</v>
          </cell>
          <cell r="D1214" t="str">
            <v>F</v>
          </cell>
          <cell r="E1214">
            <v>40350</v>
          </cell>
          <cell r="F1214" t="str">
            <v>Vrs delice Ville Noire</v>
          </cell>
          <cell r="G1214">
            <v>0</v>
          </cell>
          <cell r="H1214">
            <v>0</v>
          </cell>
          <cell r="I1214" t="str">
            <v xml:space="preserve"> </v>
          </cell>
          <cell r="J1214" t="str">
            <v>CUREPIPE HARLEM AC 'B'</v>
          </cell>
          <cell r="K1214" t="str">
            <v>CPE</v>
          </cell>
          <cell r="L1214" t="str">
            <v>ATH</v>
          </cell>
          <cell r="M1214" t="str">
            <v>U18</v>
          </cell>
          <cell r="N1214">
            <v>200</v>
          </cell>
        </row>
        <row r="1215">
          <cell r="A1215">
            <v>4954</v>
          </cell>
          <cell r="B1215" t="str">
            <v xml:space="preserve">ALPHONSE </v>
          </cell>
          <cell r="C1215" t="str">
            <v>Evora</v>
          </cell>
          <cell r="D1215" t="str">
            <v>F</v>
          </cell>
          <cell r="E1215">
            <v>40072</v>
          </cell>
          <cell r="F1215" t="str">
            <v>Ballison h12 Rose belle</v>
          </cell>
          <cell r="G1215">
            <v>0</v>
          </cell>
          <cell r="H1215">
            <v>0</v>
          </cell>
          <cell r="I1215" t="str">
            <v xml:space="preserve"> </v>
          </cell>
          <cell r="J1215" t="str">
            <v>CUREPIPE HARLEM AC 'B'</v>
          </cell>
          <cell r="K1215" t="str">
            <v>CPE</v>
          </cell>
          <cell r="L1215" t="str">
            <v>ATH</v>
          </cell>
          <cell r="M1215" t="str">
            <v>U18</v>
          </cell>
          <cell r="N1215">
            <v>200</v>
          </cell>
        </row>
        <row r="1216">
          <cell r="A1216">
            <v>4955</v>
          </cell>
          <cell r="B1216" t="str">
            <v xml:space="preserve">CHRÉTIEN </v>
          </cell>
          <cell r="C1216" t="str">
            <v>Yemah</v>
          </cell>
          <cell r="D1216" t="str">
            <v>F</v>
          </cell>
          <cell r="E1216">
            <v>40626</v>
          </cell>
          <cell r="F1216" t="str">
            <v>Noodgreen st Mare Tabac</v>
          </cell>
          <cell r="G1216">
            <v>0</v>
          </cell>
          <cell r="H1216">
            <v>0</v>
          </cell>
          <cell r="I1216" t="str">
            <v xml:space="preserve"> </v>
          </cell>
          <cell r="J1216" t="str">
            <v>CUREPIPE HARLEM AC 'B'</v>
          </cell>
          <cell r="K1216" t="str">
            <v>CPE</v>
          </cell>
          <cell r="L1216" t="str">
            <v>ATH</v>
          </cell>
          <cell r="M1216" t="str">
            <v>U16</v>
          </cell>
          <cell r="N1216">
            <v>150</v>
          </cell>
        </row>
        <row r="1217">
          <cell r="A1217">
            <v>4956</v>
          </cell>
          <cell r="B1217" t="str">
            <v>SAMINADEN</v>
          </cell>
          <cell r="C1217" t="str">
            <v>Alexina</v>
          </cell>
          <cell r="D1217" t="str">
            <v>F</v>
          </cell>
          <cell r="E1217">
            <v>40311</v>
          </cell>
          <cell r="F1217" t="str">
            <v>Abatoire St Ville noire</v>
          </cell>
          <cell r="G1217">
            <v>0</v>
          </cell>
          <cell r="H1217">
            <v>0</v>
          </cell>
          <cell r="I1217" t="str">
            <v xml:space="preserve"> </v>
          </cell>
          <cell r="J1217" t="str">
            <v>CUREPIPE HARLEM AC 'B'</v>
          </cell>
          <cell r="K1217" t="str">
            <v>CPE</v>
          </cell>
          <cell r="L1217" t="str">
            <v>ATH</v>
          </cell>
          <cell r="M1217" t="str">
            <v>U18</v>
          </cell>
          <cell r="N1217">
            <v>200</v>
          </cell>
        </row>
        <row r="1218">
          <cell r="A1218">
            <v>4957</v>
          </cell>
          <cell r="B1218" t="str">
            <v>NALLCOOTEE</v>
          </cell>
          <cell r="C1218" t="str">
            <v>Grace</v>
          </cell>
          <cell r="D1218" t="str">
            <v>F</v>
          </cell>
          <cell r="E1218">
            <v>41163</v>
          </cell>
          <cell r="F1218" t="str">
            <v>Mousse st Grand belair</v>
          </cell>
          <cell r="G1218">
            <v>0</v>
          </cell>
          <cell r="H1218">
            <v>0</v>
          </cell>
          <cell r="I1218" t="str">
            <v xml:space="preserve"> </v>
          </cell>
          <cell r="J1218" t="str">
            <v>CUREPIPE HARLEM AC 'B'</v>
          </cell>
          <cell r="K1218" t="str">
            <v>CPE</v>
          </cell>
          <cell r="L1218" t="str">
            <v>ATH</v>
          </cell>
          <cell r="M1218" t="str">
            <v>U16</v>
          </cell>
          <cell r="N1218">
            <v>150</v>
          </cell>
        </row>
        <row r="1219">
          <cell r="A1219">
            <v>4958</v>
          </cell>
          <cell r="B1219" t="str">
            <v>AUCKBARAULEE</v>
          </cell>
          <cell r="C1219" t="str">
            <v xml:space="preserve">Yasir </v>
          </cell>
          <cell r="D1219" t="str">
            <v>M</v>
          </cell>
          <cell r="E1219">
            <v>39735</v>
          </cell>
          <cell r="F1219" t="str">
            <v xml:space="preserve">Couvent lorette st Curepipe </v>
          </cell>
          <cell r="G1219">
            <v>0</v>
          </cell>
          <cell r="H1219">
            <v>0</v>
          </cell>
          <cell r="I1219" t="str">
            <v xml:space="preserve"> </v>
          </cell>
          <cell r="J1219" t="str">
            <v>CUREPIPE HARLEM AC 'B'</v>
          </cell>
          <cell r="K1219" t="str">
            <v>CPE</v>
          </cell>
          <cell r="L1219" t="str">
            <v>ATH</v>
          </cell>
          <cell r="M1219" t="str">
            <v>U20</v>
          </cell>
          <cell r="N1219">
            <v>300</v>
          </cell>
        </row>
        <row r="1220">
          <cell r="A1220">
            <v>4959</v>
          </cell>
          <cell r="B1220" t="str">
            <v>ROSE</v>
          </cell>
          <cell r="C1220" t="str">
            <v xml:space="preserve">Adryano </v>
          </cell>
          <cell r="D1220" t="str">
            <v>M</v>
          </cell>
          <cell r="E1220">
            <v>40198</v>
          </cell>
          <cell r="F1220" t="str">
            <v>Lotus st Ballison Rosebelle</v>
          </cell>
          <cell r="G1220">
            <v>0</v>
          </cell>
          <cell r="H1220">
            <v>0</v>
          </cell>
          <cell r="I1220" t="str">
            <v xml:space="preserve"> </v>
          </cell>
          <cell r="J1220" t="str">
            <v>CUREPIPE HARLEM AC 'B'</v>
          </cell>
          <cell r="K1220" t="str">
            <v>CPE</v>
          </cell>
          <cell r="L1220" t="str">
            <v>ATH</v>
          </cell>
          <cell r="M1220" t="str">
            <v>U18</v>
          </cell>
          <cell r="N1220">
            <v>200</v>
          </cell>
        </row>
        <row r="1221">
          <cell r="A1221">
            <v>4960</v>
          </cell>
          <cell r="B1221" t="str">
            <v>BOOLUCK</v>
          </cell>
          <cell r="C1221" t="str">
            <v>Akilesh</v>
          </cell>
          <cell r="D1221" t="str">
            <v>M</v>
          </cell>
          <cell r="E1221">
            <v>39730</v>
          </cell>
          <cell r="F1221" t="str">
            <v>Plaine Magnien</v>
          </cell>
          <cell r="G1221">
            <v>0</v>
          </cell>
          <cell r="H1221">
            <v>0</v>
          </cell>
          <cell r="I1221">
            <v>0</v>
          </cell>
          <cell r="J1221" t="str">
            <v>CUREPIPE HARLEM AC 'B'</v>
          </cell>
          <cell r="K1221" t="str">
            <v>CPE</v>
          </cell>
          <cell r="L1221" t="str">
            <v>ATH</v>
          </cell>
          <cell r="M1221" t="str">
            <v>U20</v>
          </cell>
          <cell r="N1221">
            <v>300</v>
          </cell>
        </row>
        <row r="1222">
          <cell r="A1222">
            <v>4961</v>
          </cell>
          <cell r="B1222" t="str">
            <v>BANZIGOU</v>
          </cell>
          <cell r="C1222" t="str">
            <v>Gael</v>
          </cell>
          <cell r="D1222" t="str">
            <v>M</v>
          </cell>
          <cell r="E1222">
            <v>39848</v>
          </cell>
          <cell r="F1222" t="str">
            <v xml:space="preserve">Prud'hommes st Riviere des Anguiles </v>
          </cell>
          <cell r="G1222">
            <v>0</v>
          </cell>
          <cell r="H1222">
            <v>0</v>
          </cell>
          <cell r="I1222">
            <v>0</v>
          </cell>
          <cell r="J1222" t="str">
            <v>CUREPIPE HARLEM AC 'B'</v>
          </cell>
          <cell r="K1222" t="str">
            <v>CPE</v>
          </cell>
          <cell r="L1222" t="str">
            <v>ATH</v>
          </cell>
          <cell r="M1222" t="str">
            <v>U18</v>
          </cell>
          <cell r="N1222">
            <v>200</v>
          </cell>
        </row>
        <row r="1223">
          <cell r="A1223">
            <v>4962</v>
          </cell>
          <cell r="B1223" t="str">
            <v xml:space="preserve">SEECHURN </v>
          </cell>
          <cell r="C1223" t="str">
            <v>Jatin</v>
          </cell>
          <cell r="D1223" t="str">
            <v>M</v>
          </cell>
          <cell r="E1223">
            <v>38445</v>
          </cell>
          <cell r="F1223" t="str">
            <v>Chapelle lane L'escalier</v>
          </cell>
          <cell r="G1223">
            <v>0</v>
          </cell>
          <cell r="H1223">
            <v>0</v>
          </cell>
          <cell r="I1223">
            <v>0</v>
          </cell>
          <cell r="J1223" t="str">
            <v>CUREPIPE HARLEM AC 'B'</v>
          </cell>
          <cell r="K1223" t="str">
            <v>CPE</v>
          </cell>
          <cell r="L1223" t="str">
            <v>ATH</v>
          </cell>
          <cell r="M1223" t="str">
            <v>SENIOR</v>
          </cell>
          <cell r="N1223">
            <v>400</v>
          </cell>
        </row>
        <row r="1224">
          <cell r="A1224">
            <v>4963</v>
          </cell>
          <cell r="B1224" t="str">
            <v>PIERRE</v>
          </cell>
          <cell r="C1224" t="str">
            <v>Adrian</v>
          </cell>
          <cell r="D1224" t="str">
            <v>M</v>
          </cell>
          <cell r="E1224">
            <v>39934</v>
          </cell>
          <cell r="F1224" t="str">
            <v xml:space="preserve">Rue des Creoles Mahebourg </v>
          </cell>
          <cell r="G1224">
            <v>0</v>
          </cell>
          <cell r="H1224">
            <v>0</v>
          </cell>
          <cell r="I1224">
            <v>0</v>
          </cell>
          <cell r="J1224" t="str">
            <v>CUREPIPE HARLEM AC 'B'</v>
          </cell>
          <cell r="K1224" t="str">
            <v>CPE</v>
          </cell>
          <cell r="L1224" t="str">
            <v>ATH</v>
          </cell>
          <cell r="M1224" t="str">
            <v>U18</v>
          </cell>
          <cell r="N1224">
            <v>200</v>
          </cell>
        </row>
        <row r="1225">
          <cell r="A1225">
            <v>4964</v>
          </cell>
          <cell r="B1225" t="str">
            <v>CHICANE</v>
          </cell>
          <cell r="C1225" t="str">
            <v xml:space="preserve">Emmanuel </v>
          </cell>
          <cell r="D1225" t="str">
            <v>M</v>
          </cell>
          <cell r="E1225">
            <v>39216</v>
          </cell>
          <cell r="F1225" t="str">
            <v>Nhdc Mare tabac</v>
          </cell>
          <cell r="G1225">
            <v>0</v>
          </cell>
          <cell r="H1225">
            <v>0</v>
          </cell>
          <cell r="I1225">
            <v>0</v>
          </cell>
          <cell r="J1225" t="str">
            <v>CUREPIPE HARLEM AC 'B'</v>
          </cell>
          <cell r="K1225" t="str">
            <v>CPE</v>
          </cell>
          <cell r="L1225" t="str">
            <v>ATH</v>
          </cell>
          <cell r="M1225" t="str">
            <v>U20</v>
          </cell>
          <cell r="N1225">
            <v>300</v>
          </cell>
        </row>
        <row r="1226">
          <cell r="A1226">
            <v>3305</v>
          </cell>
          <cell r="B1226" t="str">
            <v>JEETUN</v>
          </cell>
          <cell r="C1226" t="str">
            <v>Premishta</v>
          </cell>
          <cell r="D1226" t="str">
            <v>F</v>
          </cell>
          <cell r="E1226">
            <v>40512</v>
          </cell>
          <cell r="F1226" t="str">
            <v>Royal Road Anse Jonchee</v>
          </cell>
          <cell r="G1226">
            <v>58139620</v>
          </cell>
          <cell r="H1226">
            <v>0</v>
          </cell>
          <cell r="I1226" t="str">
            <v>nishijeetun40@gmail.com</v>
          </cell>
          <cell r="J1226" t="str">
            <v>SOUILLAC AC</v>
          </cell>
          <cell r="K1226" t="str">
            <v>SAV</v>
          </cell>
          <cell r="L1226" t="str">
            <v>ATH</v>
          </cell>
          <cell r="M1226" t="str">
            <v>U18</v>
          </cell>
          <cell r="N1226">
            <v>200</v>
          </cell>
        </row>
        <row r="1227">
          <cell r="A1227">
            <v>1806</v>
          </cell>
          <cell r="B1227" t="str">
            <v>SARA</v>
          </cell>
          <cell r="C1227" t="str">
            <v>Ilona</v>
          </cell>
          <cell r="D1227" t="str">
            <v>F</v>
          </cell>
          <cell r="E1227">
            <v>39757</v>
          </cell>
          <cell r="F1227" t="str">
            <v>Bambou Virieux</v>
          </cell>
          <cell r="G1227">
            <v>0</v>
          </cell>
          <cell r="H1227">
            <v>0</v>
          </cell>
          <cell r="I1227">
            <v>0</v>
          </cell>
          <cell r="J1227" t="str">
            <v>SOUILLAC AC</v>
          </cell>
          <cell r="K1227" t="str">
            <v>SAV</v>
          </cell>
          <cell r="L1227" t="str">
            <v>ATH</v>
          </cell>
          <cell r="M1227" t="str">
            <v>U20</v>
          </cell>
          <cell r="N1227">
            <v>300</v>
          </cell>
        </row>
        <row r="1228">
          <cell r="A1228">
            <v>2940</v>
          </cell>
          <cell r="B1228" t="str">
            <v>FERDINAND</v>
          </cell>
          <cell r="C1228" t="str">
            <v xml:space="preserve">Lorena </v>
          </cell>
          <cell r="D1228" t="str">
            <v>F</v>
          </cell>
          <cell r="E1228">
            <v>39403</v>
          </cell>
          <cell r="F1228" t="str">
            <v xml:space="preserve">Riviere Des Créoles </v>
          </cell>
          <cell r="G1228">
            <v>0</v>
          </cell>
          <cell r="H1228">
            <v>0</v>
          </cell>
          <cell r="I1228">
            <v>0</v>
          </cell>
          <cell r="J1228" t="str">
            <v>SOUILLAC AC</v>
          </cell>
          <cell r="K1228" t="str">
            <v>SAV</v>
          </cell>
          <cell r="L1228" t="str">
            <v>ATH</v>
          </cell>
          <cell r="M1228" t="str">
            <v>U20</v>
          </cell>
          <cell r="N1228">
            <v>300</v>
          </cell>
        </row>
        <row r="1229">
          <cell r="A1229">
            <v>3592</v>
          </cell>
          <cell r="B1229" t="str">
            <v>FELICITE</v>
          </cell>
          <cell r="C1229" t="str">
            <v>Jacky</v>
          </cell>
          <cell r="D1229" t="str">
            <v>M</v>
          </cell>
          <cell r="E1229">
            <v>40190</v>
          </cell>
          <cell r="F1229" t="str">
            <v>Chapelle Road Le Bouchon</v>
          </cell>
          <cell r="G1229">
            <v>58835813</v>
          </cell>
          <cell r="H1229">
            <v>0</v>
          </cell>
          <cell r="I1229">
            <v>0</v>
          </cell>
          <cell r="J1229" t="str">
            <v>SOUILLAC AC</v>
          </cell>
          <cell r="K1229" t="str">
            <v>SAV</v>
          </cell>
          <cell r="L1229" t="str">
            <v>ATH</v>
          </cell>
          <cell r="M1229" t="str">
            <v>U18</v>
          </cell>
          <cell r="N1229">
            <v>200</v>
          </cell>
        </row>
        <row r="1230">
          <cell r="A1230">
            <v>4398</v>
          </cell>
          <cell r="B1230" t="str">
            <v>LEGOY</v>
          </cell>
          <cell r="C1230" t="str">
            <v>Marie Anïa Celianne</v>
          </cell>
          <cell r="D1230" t="str">
            <v>F</v>
          </cell>
          <cell r="E1230" t="str">
            <v>02/04/2011</v>
          </cell>
          <cell r="F1230" t="str">
            <v>Riambel</v>
          </cell>
          <cell r="G1230">
            <v>0</v>
          </cell>
          <cell r="H1230">
            <v>0</v>
          </cell>
          <cell r="I1230">
            <v>0</v>
          </cell>
          <cell r="J1230" t="str">
            <v>SOUILLAC AC</v>
          </cell>
          <cell r="K1230" t="str">
            <v>SAV</v>
          </cell>
          <cell r="L1230" t="str">
            <v>ATH</v>
          </cell>
          <cell r="M1230" t="str">
            <v>U16</v>
          </cell>
          <cell r="N1230">
            <v>150</v>
          </cell>
        </row>
        <row r="1231">
          <cell r="A1231">
            <v>4245</v>
          </cell>
          <cell r="B1231" t="str">
            <v>RAMANAH</v>
          </cell>
          <cell r="C1231" t="str">
            <v xml:space="preserve">Maëvah </v>
          </cell>
          <cell r="D1231" t="str">
            <v>F</v>
          </cell>
          <cell r="E1231" t="str">
            <v>15/04/2008</v>
          </cell>
          <cell r="F1231" t="str">
            <v>Plaine Magnien</v>
          </cell>
          <cell r="G1231">
            <v>57835423</v>
          </cell>
          <cell r="H1231">
            <v>0</v>
          </cell>
          <cell r="I1231">
            <v>0</v>
          </cell>
          <cell r="J1231" t="str">
            <v>SOUILLAC AC</v>
          </cell>
          <cell r="K1231" t="str">
            <v>SAV</v>
          </cell>
          <cell r="L1231" t="str">
            <v>ATH</v>
          </cell>
          <cell r="M1231" t="str">
            <v>U20</v>
          </cell>
          <cell r="N1231">
            <v>300</v>
          </cell>
        </row>
        <row r="1232">
          <cell r="A1232">
            <v>4965</v>
          </cell>
          <cell r="B1232" t="str">
            <v xml:space="preserve">JOACHIM </v>
          </cell>
          <cell r="C1232" t="str">
            <v>Eriya</v>
          </cell>
          <cell r="D1232" t="str">
            <v>F</v>
          </cell>
          <cell r="E1232" t="str">
            <v>9/10/2011</v>
          </cell>
          <cell r="F1232" t="str">
            <v>SURINAM</v>
          </cell>
          <cell r="G1232">
            <v>0</v>
          </cell>
          <cell r="H1232">
            <v>0</v>
          </cell>
          <cell r="I1232">
            <v>0</v>
          </cell>
          <cell r="J1232" t="str">
            <v>SOUILLAC AC</v>
          </cell>
          <cell r="K1232" t="str">
            <v>SAV</v>
          </cell>
          <cell r="L1232" t="str">
            <v>ATH</v>
          </cell>
          <cell r="M1232" t="str">
            <v>U16</v>
          </cell>
          <cell r="N1232">
            <v>150</v>
          </cell>
        </row>
        <row r="1233">
          <cell r="A1233">
            <v>4966</v>
          </cell>
          <cell r="B1233" t="str">
            <v xml:space="preserve">PAVIN </v>
          </cell>
          <cell r="C1233" t="str">
            <v xml:space="preserve">Kimberly </v>
          </cell>
          <cell r="D1233" t="str">
            <v>F</v>
          </cell>
          <cell r="E1233" t="str">
            <v>12/08/2010</v>
          </cell>
          <cell r="F1233" t="str">
            <v>Rose-Belle</v>
          </cell>
          <cell r="G1233">
            <v>0</v>
          </cell>
          <cell r="H1233">
            <v>0</v>
          </cell>
          <cell r="I1233">
            <v>0</v>
          </cell>
          <cell r="J1233" t="str">
            <v>SOUILLAC AC</v>
          </cell>
          <cell r="K1233" t="str">
            <v>SAV</v>
          </cell>
          <cell r="L1233" t="str">
            <v>ATH</v>
          </cell>
          <cell r="M1233" t="str">
            <v>U18</v>
          </cell>
          <cell r="N1233">
            <v>200</v>
          </cell>
        </row>
        <row r="1234">
          <cell r="A1234">
            <v>4967</v>
          </cell>
          <cell r="B1234" t="str">
            <v>AZMOTH</v>
          </cell>
          <cell r="C1234" t="str">
            <v>Elie</v>
          </cell>
          <cell r="D1234" t="str">
            <v>M</v>
          </cell>
          <cell r="E1234" t="str">
            <v>02/10/2011</v>
          </cell>
          <cell r="F1234" t="str">
            <v xml:space="preserve">Rose-Belle </v>
          </cell>
          <cell r="G1234">
            <v>0</v>
          </cell>
          <cell r="H1234">
            <v>0</v>
          </cell>
          <cell r="I1234">
            <v>0</v>
          </cell>
          <cell r="J1234" t="str">
            <v>SOUILLAC AC</v>
          </cell>
          <cell r="K1234" t="str">
            <v>SAV</v>
          </cell>
          <cell r="L1234" t="str">
            <v>ATH</v>
          </cell>
          <cell r="M1234" t="str">
            <v>U16</v>
          </cell>
          <cell r="N1234">
            <v>150</v>
          </cell>
        </row>
        <row r="1235">
          <cell r="A1235">
            <v>4968</v>
          </cell>
          <cell r="B1235" t="str">
            <v>TULSIDAS</v>
          </cell>
          <cell r="C1235" t="str">
            <v xml:space="preserve">Mishka </v>
          </cell>
          <cell r="D1235" t="str">
            <v>F</v>
          </cell>
          <cell r="E1235">
            <v>40976</v>
          </cell>
          <cell r="F1235" t="str">
            <v>47,John Kennedy Ave,Floreal</v>
          </cell>
          <cell r="G1235">
            <v>57760803</v>
          </cell>
          <cell r="I1235" t="str">
            <v>mishkatulsidas@gmail.com</v>
          </cell>
          <cell r="J1235" t="str">
            <v>ANGELS REDUIT AC</v>
          </cell>
          <cell r="K1235" t="str">
            <v>MK</v>
          </cell>
          <cell r="L1235" t="str">
            <v>ATH</v>
          </cell>
          <cell r="M1235" t="str">
            <v>U16</v>
          </cell>
          <cell r="N1235">
            <v>150</v>
          </cell>
        </row>
        <row r="1236">
          <cell r="A1236">
            <v>3475</v>
          </cell>
          <cell r="B1236" t="str">
            <v>MOUNIEN</v>
          </cell>
          <cell r="C1236" t="str">
            <v>Jibran</v>
          </cell>
          <cell r="D1236" t="str">
            <v>M</v>
          </cell>
          <cell r="E1236">
            <v>40460</v>
          </cell>
          <cell r="F1236" t="str">
            <v>5A,Rue Balfour,B.Bassin</v>
          </cell>
          <cell r="G1236">
            <v>52531502</v>
          </cell>
          <cell r="H1236">
            <v>0</v>
          </cell>
          <cell r="I1236" t="str">
            <v>ishratbundhun@gmail.com</v>
          </cell>
          <cell r="J1236" t="str">
            <v>ANGELS REDUIT AC</v>
          </cell>
          <cell r="K1236" t="str">
            <v>MK</v>
          </cell>
          <cell r="L1236" t="str">
            <v>ATH</v>
          </cell>
          <cell r="M1236" t="str">
            <v>U18</v>
          </cell>
          <cell r="N1236">
            <v>200</v>
          </cell>
        </row>
        <row r="1237">
          <cell r="A1237">
            <v>4174</v>
          </cell>
          <cell r="B1237" t="str">
            <v>PEERTHY</v>
          </cell>
          <cell r="C1237" t="str">
            <v>Vahin</v>
          </cell>
          <cell r="D1237" t="str">
            <v>M</v>
          </cell>
          <cell r="E1237">
            <v>40306</v>
          </cell>
          <cell r="F1237" t="str">
            <v>3,Ave  Maurice Prudent Morc.Reunion Vacoas</v>
          </cell>
          <cell r="G1237">
            <v>52564711</v>
          </cell>
          <cell r="H1237">
            <v>0</v>
          </cell>
          <cell r="I1237" t="str">
            <v>navin.peerthy@gmail.com</v>
          </cell>
          <cell r="J1237" t="str">
            <v>ANGELS REDUIT AC</v>
          </cell>
          <cell r="K1237" t="str">
            <v>MK</v>
          </cell>
          <cell r="L1237" t="str">
            <v>ATH</v>
          </cell>
          <cell r="M1237" t="str">
            <v>U18</v>
          </cell>
          <cell r="N1237">
            <v>200</v>
          </cell>
        </row>
        <row r="1238">
          <cell r="A1238">
            <v>1364</v>
          </cell>
          <cell r="B1238" t="str">
            <v>SIVARAMEN</v>
          </cell>
          <cell r="C1238" t="str">
            <v xml:space="preserve">Riya </v>
          </cell>
          <cell r="D1238" t="str">
            <v>F</v>
          </cell>
          <cell r="E1238">
            <v>40201</v>
          </cell>
          <cell r="F1238" t="str">
            <v>Azalees St. P. Verger, P. Aux Sables</v>
          </cell>
          <cell r="G1238">
            <v>52526579</v>
          </cell>
          <cell r="H1238">
            <v>0</v>
          </cell>
          <cell r="I1238" t="str">
            <v>ss@cielgroup.com</v>
          </cell>
          <cell r="J1238" t="str">
            <v>ANGELS REDUIT AC</v>
          </cell>
          <cell r="K1238" t="str">
            <v>MK</v>
          </cell>
          <cell r="L1238" t="str">
            <v>ATH</v>
          </cell>
          <cell r="M1238" t="str">
            <v>U18</v>
          </cell>
          <cell r="N1238">
            <v>200</v>
          </cell>
        </row>
        <row r="1239">
          <cell r="A1239">
            <v>1363</v>
          </cell>
          <cell r="B1239" t="str">
            <v>SIVARAMEN</v>
          </cell>
          <cell r="C1239" t="str">
            <v>Nillen</v>
          </cell>
          <cell r="D1239" t="str">
            <v>M</v>
          </cell>
          <cell r="E1239">
            <v>39200</v>
          </cell>
          <cell r="F1239" t="str">
            <v>Azalees St. P. Verger, P. Aux Sables</v>
          </cell>
          <cell r="G1239">
            <v>52526579</v>
          </cell>
          <cell r="H1239">
            <v>0</v>
          </cell>
          <cell r="I1239" t="str">
            <v>ss@cielgroup.com</v>
          </cell>
          <cell r="J1239" t="str">
            <v>ANGELS REDUIT AC</v>
          </cell>
          <cell r="K1239" t="str">
            <v>MK</v>
          </cell>
          <cell r="L1239" t="str">
            <v>ATH</v>
          </cell>
          <cell r="M1239" t="str">
            <v>U20</v>
          </cell>
          <cell r="N1239">
            <v>300</v>
          </cell>
        </row>
        <row r="1240">
          <cell r="A1240">
            <v>3436</v>
          </cell>
          <cell r="B1240" t="str">
            <v xml:space="preserve">LUTCHMANEN </v>
          </cell>
          <cell r="C1240" t="str">
            <v>Leysen</v>
          </cell>
          <cell r="D1240" t="str">
            <v>M</v>
          </cell>
          <cell r="E1240">
            <v>41212</v>
          </cell>
          <cell r="F1240" t="str">
            <v>Chantenaybranch Road Gentilly Moka</v>
          </cell>
          <cell r="G1240">
            <v>57625823</v>
          </cell>
          <cell r="H1240">
            <v>0</v>
          </cell>
          <cell r="I1240" t="str">
            <v>jennylutchmanen2gmail.com</v>
          </cell>
          <cell r="J1240" t="str">
            <v>ANGELS REDUIT AC</v>
          </cell>
          <cell r="K1240" t="str">
            <v>MK</v>
          </cell>
          <cell r="L1240" t="str">
            <v>ATH</v>
          </cell>
          <cell r="M1240" t="str">
            <v>U16</v>
          </cell>
          <cell r="N1240">
            <v>150</v>
          </cell>
        </row>
        <row r="1241">
          <cell r="A1241">
            <v>3887</v>
          </cell>
          <cell r="B1241" t="str">
            <v>LOBINE</v>
          </cell>
          <cell r="C1241" t="str">
            <v>Aaliyah</v>
          </cell>
          <cell r="D1241" t="str">
            <v>F</v>
          </cell>
          <cell r="E1241" t="str">
            <v>30/10/2012</v>
          </cell>
          <cell r="F1241" t="str">
            <v>Shri Shamboonath C.F,Vac.</v>
          </cell>
          <cell r="G1241">
            <v>59859915</v>
          </cell>
          <cell r="H1241">
            <v>0</v>
          </cell>
          <cell r="I1241">
            <v>0</v>
          </cell>
          <cell r="J1241" t="str">
            <v>ANGELS REDUIT AC</v>
          </cell>
          <cell r="K1241" t="str">
            <v>MK</v>
          </cell>
          <cell r="L1241" t="str">
            <v>ATH</v>
          </cell>
          <cell r="M1241" t="str">
            <v>U16</v>
          </cell>
          <cell r="N1241">
            <v>150</v>
          </cell>
        </row>
        <row r="1242">
          <cell r="A1242">
            <v>3438</v>
          </cell>
          <cell r="B1242" t="str">
            <v>RAMPHUL</v>
          </cell>
          <cell r="C1242" t="str">
            <v>Ishaan</v>
          </cell>
          <cell r="D1242" t="str">
            <v>M</v>
          </cell>
          <cell r="E1242">
            <v>42097</v>
          </cell>
          <cell r="F1242" t="str">
            <v xml:space="preserve">B376,Morc Le Bout Du Monde Eben </v>
          </cell>
          <cell r="G1242">
            <v>57650758</v>
          </cell>
          <cell r="H1242">
            <v>0</v>
          </cell>
          <cell r="I1242" t="str">
            <v>vishal.ramphul@gmail.com</v>
          </cell>
          <cell r="J1242" t="str">
            <v>ANGELS REDUIT AC</v>
          </cell>
          <cell r="K1242" t="str">
            <v>MK</v>
          </cell>
          <cell r="L1242" t="str">
            <v>ATH</v>
          </cell>
          <cell r="M1242" t="str">
            <v>U12</v>
          </cell>
          <cell r="N1242">
            <v>100</v>
          </cell>
        </row>
        <row r="1243">
          <cell r="A1243">
            <v>3616</v>
          </cell>
          <cell r="B1243" t="str">
            <v>EDAH  TALLY</v>
          </cell>
          <cell r="C1243" t="str">
            <v>Arshad</v>
          </cell>
          <cell r="D1243" t="str">
            <v>M</v>
          </cell>
          <cell r="E1243">
            <v>35758</v>
          </cell>
          <cell r="F1243" t="str">
            <v>Morc.Bijoux Pope Henessy Cpe</v>
          </cell>
          <cell r="G1243">
            <v>0</v>
          </cell>
          <cell r="H1243">
            <v>0</v>
          </cell>
          <cell r="I1243" t="str">
            <v>arshad2411@outlook.com</v>
          </cell>
          <cell r="J1243" t="str">
            <v>ANGELS REDUIT AC</v>
          </cell>
          <cell r="K1243" t="str">
            <v>MK</v>
          </cell>
          <cell r="L1243" t="str">
            <v>ATH</v>
          </cell>
          <cell r="M1243" t="str">
            <v>SENIOR</v>
          </cell>
          <cell r="N1243">
            <v>400</v>
          </cell>
        </row>
        <row r="1244">
          <cell r="A1244">
            <v>2271</v>
          </cell>
          <cell r="B1244" t="str">
            <v>LEE PING CHING</v>
          </cell>
          <cell r="C1244" t="str">
            <v>Steffy</v>
          </cell>
          <cell r="D1244" t="str">
            <v>F</v>
          </cell>
          <cell r="E1244">
            <v>35871</v>
          </cell>
          <cell r="F1244" t="str">
            <v>Saint Croix Port Louis</v>
          </cell>
          <cell r="G1244">
            <v>52567077</v>
          </cell>
          <cell r="H1244">
            <v>0</v>
          </cell>
          <cell r="I1244" t="str">
            <v>steffylpc1703@hotmail.com</v>
          </cell>
          <cell r="J1244" t="str">
            <v>ANGELS REDUIT AC</v>
          </cell>
          <cell r="K1244" t="str">
            <v>MK</v>
          </cell>
          <cell r="L1244" t="str">
            <v>ATH</v>
          </cell>
          <cell r="M1244" t="str">
            <v>SENIOR</v>
          </cell>
          <cell r="N1244">
            <v>400</v>
          </cell>
        </row>
        <row r="1245">
          <cell r="A1245">
            <v>3889</v>
          </cell>
          <cell r="B1245" t="str">
            <v>SERRET</v>
          </cell>
          <cell r="C1245" t="str">
            <v>Anne Lea</v>
          </cell>
          <cell r="D1245" t="str">
            <v>F</v>
          </cell>
          <cell r="E1245">
            <v>40274</v>
          </cell>
          <cell r="F1245" t="str">
            <v>Riverwaik,Helvethia</v>
          </cell>
          <cell r="G1245">
            <v>59404011</v>
          </cell>
          <cell r="H1245">
            <v>0</v>
          </cell>
          <cell r="I1245">
            <v>0</v>
          </cell>
          <cell r="J1245" t="str">
            <v>ANGELS REDUIT AC</v>
          </cell>
          <cell r="K1245" t="str">
            <v>MK</v>
          </cell>
          <cell r="L1245" t="str">
            <v>ATH</v>
          </cell>
          <cell r="M1245" t="str">
            <v>U18</v>
          </cell>
          <cell r="N1245">
            <v>200</v>
          </cell>
        </row>
        <row r="1246">
          <cell r="A1246">
            <v>4172</v>
          </cell>
          <cell r="B1246" t="str">
            <v>LI TOW NGOW</v>
          </cell>
          <cell r="C1246" t="str">
            <v>Loic</v>
          </cell>
          <cell r="D1246" t="str">
            <v>M</v>
          </cell>
          <cell r="E1246" t="str">
            <v>31/08/2008</v>
          </cell>
          <cell r="F1246" t="str">
            <v>8 Temple Rd B.Etoile Coromandel</v>
          </cell>
          <cell r="G1246">
            <v>59091321</v>
          </cell>
          <cell r="H1246">
            <v>0</v>
          </cell>
          <cell r="I1246" t="str">
            <v>loic2008@gmail.com</v>
          </cell>
          <cell r="J1246" t="str">
            <v>ANGELS REDUIT AC</v>
          </cell>
          <cell r="K1246" t="str">
            <v>MK</v>
          </cell>
          <cell r="L1246" t="str">
            <v>ATH</v>
          </cell>
          <cell r="M1246" t="str">
            <v>U20</v>
          </cell>
          <cell r="N1246">
            <v>300</v>
          </cell>
        </row>
        <row r="1247">
          <cell r="A1247">
            <v>3716</v>
          </cell>
          <cell r="B1247" t="str">
            <v>AGUSTEE-HENRISSON</v>
          </cell>
          <cell r="C1247" t="str">
            <v>Anais</v>
          </cell>
          <cell r="D1247" t="str">
            <v>F</v>
          </cell>
          <cell r="E1247">
            <v>34925</v>
          </cell>
          <cell r="F1247" t="str">
            <v>Roches Court Roches Brunes</v>
          </cell>
          <cell r="G1247">
            <v>57975755</v>
          </cell>
          <cell r="H1247">
            <v>0</v>
          </cell>
          <cell r="I1247" t="str">
            <v>anais14.agustee@gmail.com</v>
          </cell>
          <cell r="J1247" t="str">
            <v>ANGELS REDUIT AC</v>
          </cell>
          <cell r="K1247" t="str">
            <v>MK</v>
          </cell>
          <cell r="L1247" t="str">
            <v>ATH</v>
          </cell>
          <cell r="M1247" t="str">
            <v>SENIOR</v>
          </cell>
          <cell r="N1247">
            <v>400</v>
          </cell>
        </row>
        <row r="1248">
          <cell r="A1248">
            <v>3446</v>
          </cell>
          <cell r="B1248" t="str">
            <v>DAKRI</v>
          </cell>
          <cell r="C1248" t="str">
            <v>Adam</v>
          </cell>
          <cell r="D1248" t="str">
            <v>M</v>
          </cell>
          <cell r="E1248">
            <v>43195</v>
          </cell>
          <cell r="F1248" t="str">
            <v>461,Ave.Des Canaris Terres D`Albion</v>
          </cell>
          <cell r="G1248">
            <v>52518003</v>
          </cell>
          <cell r="H1248">
            <v>0</v>
          </cell>
          <cell r="I1248" t="str">
            <v>nazir.dakri@cartons.com</v>
          </cell>
          <cell r="J1248" t="str">
            <v>ANGELS REDUIT AC</v>
          </cell>
          <cell r="K1248" t="str">
            <v>MK</v>
          </cell>
          <cell r="L1248" t="str">
            <v>ATH</v>
          </cell>
          <cell r="M1248" t="str">
            <v>U10</v>
          </cell>
          <cell r="N1248">
            <v>100</v>
          </cell>
        </row>
        <row r="1249">
          <cell r="A1249">
            <v>3621</v>
          </cell>
          <cell r="B1249" t="str">
            <v>GYADIN</v>
          </cell>
          <cell r="C1249" t="str">
            <v>Kylian</v>
          </cell>
          <cell r="D1249" t="str">
            <v>M</v>
          </cell>
          <cell r="E1249">
            <v>43807</v>
          </cell>
          <cell r="F1249" t="str">
            <v>19,Colville,Belle Rose</v>
          </cell>
          <cell r="G1249">
            <v>57959500</v>
          </cell>
          <cell r="H1249">
            <v>0</v>
          </cell>
          <cell r="I1249" t="str">
            <v>Keshini.gyadin@gmail.com</v>
          </cell>
          <cell r="J1249" t="str">
            <v>ANGELS REDUIT AC</v>
          </cell>
          <cell r="K1249" t="str">
            <v>MK</v>
          </cell>
          <cell r="L1249" t="str">
            <v>ATH</v>
          </cell>
          <cell r="M1249" t="str">
            <v>U10</v>
          </cell>
          <cell r="N1249">
            <v>100</v>
          </cell>
        </row>
        <row r="1250">
          <cell r="A1250">
            <v>3445</v>
          </cell>
          <cell r="B1250" t="str">
            <v>JONAS</v>
          </cell>
          <cell r="C1250" t="str">
            <v>Zayn</v>
          </cell>
          <cell r="D1250" t="str">
            <v>M</v>
          </cell>
          <cell r="E1250">
            <v>43195</v>
          </cell>
          <cell r="F1250" t="str">
            <v>48,Bernardin De St Pierre Q.Bornes</v>
          </cell>
          <cell r="G1250">
            <v>52518003</v>
          </cell>
          <cell r="H1250">
            <v>0</v>
          </cell>
          <cell r="I1250" t="str">
            <v>nazir.dakri@cartons.com</v>
          </cell>
          <cell r="J1250" t="str">
            <v>ANGELS REDUIT AC</v>
          </cell>
          <cell r="K1250" t="str">
            <v>MK</v>
          </cell>
          <cell r="L1250" t="str">
            <v>ATH</v>
          </cell>
          <cell r="M1250" t="str">
            <v>U10</v>
          </cell>
          <cell r="N1250">
            <v>100</v>
          </cell>
        </row>
        <row r="1251">
          <cell r="A1251">
            <v>4540</v>
          </cell>
          <cell r="B1251" t="str">
            <v xml:space="preserve">JUGDHUR </v>
          </cell>
          <cell r="C1251" t="str">
            <v>Aaron</v>
          </cell>
          <cell r="D1251" t="str">
            <v>M</v>
          </cell>
          <cell r="E1251">
            <v>43261</v>
          </cell>
          <cell r="F1251" t="str">
            <v>3 Ave De La Faye B.Rose</v>
          </cell>
          <cell r="G1251">
            <v>57874979</v>
          </cell>
          <cell r="H1251">
            <v>0</v>
          </cell>
          <cell r="I1251" t="str">
            <v>luckychicksltd@gmail.com</v>
          </cell>
          <cell r="J1251" t="str">
            <v>ANGELS REDUIT AC</v>
          </cell>
          <cell r="K1251" t="str">
            <v>MK</v>
          </cell>
          <cell r="L1251" t="str">
            <v>ATH</v>
          </cell>
          <cell r="M1251" t="str">
            <v>U10</v>
          </cell>
          <cell r="N1251">
            <v>100</v>
          </cell>
        </row>
        <row r="1252">
          <cell r="A1252">
            <v>3619</v>
          </cell>
          <cell r="B1252" t="str">
            <v>NEMOURS</v>
          </cell>
          <cell r="C1252" t="str">
            <v>Isaac Joshuah</v>
          </cell>
          <cell r="D1252" t="str">
            <v>M</v>
          </cell>
          <cell r="E1252">
            <v>43732</v>
          </cell>
          <cell r="F1252" t="str">
            <v>Bosquet Rd Gros Cailloux</v>
          </cell>
          <cell r="G1252">
            <v>59801192</v>
          </cell>
          <cell r="H1252">
            <v>0</v>
          </cell>
          <cell r="I1252">
            <v>0</v>
          </cell>
          <cell r="J1252" t="str">
            <v>ANGELS REDUIT AC</v>
          </cell>
          <cell r="K1252" t="str">
            <v>MK</v>
          </cell>
          <cell r="L1252" t="str">
            <v>ATH</v>
          </cell>
          <cell r="M1252" t="str">
            <v>U10</v>
          </cell>
          <cell r="N1252">
            <v>100</v>
          </cell>
        </row>
        <row r="1253">
          <cell r="A1253">
            <v>4539</v>
          </cell>
          <cell r="B1253" t="str">
            <v>ANTHONEE</v>
          </cell>
          <cell r="C1253" t="str">
            <v>Sofia Mary</v>
          </cell>
          <cell r="D1253" t="str">
            <v>F</v>
          </cell>
          <cell r="E1253">
            <v>42133</v>
          </cell>
          <cell r="F1253" t="str">
            <v>Pinewood Garden Wooton</v>
          </cell>
          <cell r="G1253">
            <v>52505407</v>
          </cell>
          <cell r="H1253">
            <v>0</v>
          </cell>
          <cell r="I1253" t="str">
            <v>guilianoanthonee@gmail.com</v>
          </cell>
          <cell r="J1253" t="str">
            <v>ANGELS REDUIT AC</v>
          </cell>
          <cell r="K1253" t="str">
            <v>MK</v>
          </cell>
          <cell r="L1253" t="str">
            <v>ATH</v>
          </cell>
          <cell r="M1253" t="str">
            <v>U12</v>
          </cell>
          <cell r="N1253">
            <v>100</v>
          </cell>
        </row>
        <row r="1254">
          <cell r="A1254">
            <v>3444</v>
          </cell>
          <cell r="B1254" t="str">
            <v>CONSTANTIN</v>
          </cell>
          <cell r="C1254" t="str">
            <v>Yaël</v>
          </cell>
          <cell r="D1254" t="str">
            <v>F</v>
          </cell>
          <cell r="E1254">
            <v>42441</v>
          </cell>
          <cell r="F1254" t="str">
            <v>4,Brown Avenue Quatre Bornes</v>
          </cell>
          <cell r="G1254">
            <v>52510765</v>
          </cell>
          <cell r="H1254">
            <v>0</v>
          </cell>
          <cell r="I1254" t="str">
            <v>jroland.constantin@gmail.com</v>
          </cell>
          <cell r="J1254" t="str">
            <v>ANGELS REDUIT AC</v>
          </cell>
          <cell r="K1254" t="str">
            <v>MK</v>
          </cell>
          <cell r="L1254" t="str">
            <v>ATH</v>
          </cell>
          <cell r="M1254" t="str">
            <v>U12</v>
          </cell>
          <cell r="N1254">
            <v>100</v>
          </cell>
        </row>
        <row r="1255">
          <cell r="A1255">
            <v>3617</v>
          </cell>
          <cell r="B1255" t="str">
            <v>JUGDHUR</v>
          </cell>
          <cell r="C1255" t="str">
            <v>Javin</v>
          </cell>
          <cell r="D1255" t="str">
            <v>M</v>
          </cell>
          <cell r="E1255">
            <v>42544</v>
          </cell>
          <cell r="F1255" t="str">
            <v>3 Ave.De La Faye Belle Rose</v>
          </cell>
          <cell r="G1255">
            <v>0</v>
          </cell>
          <cell r="H1255">
            <v>0</v>
          </cell>
          <cell r="I1255" t="str">
            <v>venushakawol@yahoo.com</v>
          </cell>
          <cell r="J1255" t="str">
            <v>ANGELS REDUIT AC</v>
          </cell>
          <cell r="K1255" t="str">
            <v>MK</v>
          </cell>
          <cell r="L1255" t="str">
            <v>ATH</v>
          </cell>
          <cell r="M1255" t="str">
            <v>U12</v>
          </cell>
          <cell r="N1255">
            <v>100</v>
          </cell>
        </row>
        <row r="1256">
          <cell r="A1256">
            <v>1353</v>
          </cell>
          <cell r="B1256" t="str">
            <v>KHEROUA</v>
          </cell>
          <cell r="C1256" t="str">
            <v>Rania</v>
          </cell>
          <cell r="D1256" t="str">
            <v>F</v>
          </cell>
          <cell r="E1256">
            <v>42005</v>
          </cell>
          <cell r="F1256" t="str">
            <v>Verveine Bleue, Courchamps, Moka</v>
          </cell>
          <cell r="G1256">
            <v>57965621</v>
          </cell>
          <cell r="H1256">
            <v>0</v>
          </cell>
          <cell r="I1256" t="str">
            <v>nkherouna@gmail.com</v>
          </cell>
          <cell r="J1256" t="str">
            <v>ANGELS REDUIT AC</v>
          </cell>
          <cell r="K1256" t="str">
            <v>MK</v>
          </cell>
          <cell r="L1256" t="str">
            <v>ATH</v>
          </cell>
          <cell r="M1256" t="str">
            <v>U12</v>
          </cell>
          <cell r="N1256">
            <v>100</v>
          </cell>
        </row>
        <row r="1257">
          <cell r="A1257">
            <v>4541</v>
          </cell>
          <cell r="B1257" t="str">
            <v>PEERBOCUS</v>
          </cell>
          <cell r="C1257" t="str">
            <v>Haajrah</v>
          </cell>
          <cell r="D1257" t="str">
            <v>M</v>
          </cell>
          <cell r="E1257">
            <v>42372</v>
          </cell>
          <cell r="F1257" t="str">
            <v>E169Rue De La Paix Eben</v>
          </cell>
          <cell r="G1257">
            <v>59403076</v>
          </cell>
          <cell r="H1257">
            <v>0</v>
          </cell>
          <cell r="I1257" t="str">
            <v>shoayb.peerbocus@gmail.com</v>
          </cell>
          <cell r="J1257" t="str">
            <v>ANGELS REDUIT AC</v>
          </cell>
          <cell r="K1257" t="str">
            <v>MK</v>
          </cell>
          <cell r="L1257" t="str">
            <v>ATH</v>
          </cell>
          <cell r="M1257" t="str">
            <v>U12</v>
          </cell>
          <cell r="N1257">
            <v>100</v>
          </cell>
        </row>
        <row r="1258">
          <cell r="A1258">
            <v>3438</v>
          </cell>
          <cell r="B1258" t="str">
            <v>RAMPHUL</v>
          </cell>
          <cell r="C1258" t="str">
            <v>Ishaan</v>
          </cell>
          <cell r="D1258" t="str">
            <v>M</v>
          </cell>
          <cell r="E1258">
            <v>42097</v>
          </cell>
          <cell r="F1258" t="str">
            <v xml:space="preserve">B376,Morc Le Bout Du Monde Eben </v>
          </cell>
          <cell r="G1258">
            <v>57650758</v>
          </cell>
          <cell r="H1258">
            <v>0</v>
          </cell>
          <cell r="I1258" t="str">
            <v>vishal.ramphul@gmail.com</v>
          </cell>
          <cell r="J1258" t="str">
            <v>ANGELS REDUIT AC</v>
          </cell>
          <cell r="K1258" t="str">
            <v>MK</v>
          </cell>
          <cell r="L1258" t="str">
            <v>ATH</v>
          </cell>
          <cell r="M1258" t="str">
            <v>U12</v>
          </cell>
          <cell r="N1258">
            <v>100</v>
          </cell>
        </row>
        <row r="1259">
          <cell r="A1259">
            <v>3443</v>
          </cell>
          <cell r="B1259" t="str">
            <v xml:space="preserve">UDHIN </v>
          </cell>
          <cell r="C1259" t="str">
            <v>Wiaam</v>
          </cell>
          <cell r="D1259" t="str">
            <v>F</v>
          </cell>
          <cell r="E1259">
            <v>42403</v>
          </cell>
          <cell r="F1259" t="str">
            <v xml:space="preserve">Lot 709,Highland Rose </v>
          </cell>
          <cell r="G1259">
            <v>57477001</v>
          </cell>
          <cell r="H1259">
            <v>0</v>
          </cell>
          <cell r="I1259" t="str">
            <v>waseefas@hotmail.com</v>
          </cell>
          <cell r="J1259" t="str">
            <v>ANGELS REDUIT AC</v>
          </cell>
          <cell r="K1259" t="str">
            <v>MK</v>
          </cell>
          <cell r="L1259" t="str">
            <v>ATH</v>
          </cell>
          <cell r="M1259" t="str">
            <v>U12</v>
          </cell>
          <cell r="N1259">
            <v>100</v>
          </cell>
        </row>
        <row r="1260">
          <cell r="A1260">
            <v>1357</v>
          </cell>
          <cell r="B1260" t="str">
            <v>ALLEN</v>
          </cell>
          <cell r="C1260" t="str">
            <v>Marcus</v>
          </cell>
          <cell r="D1260" t="str">
            <v>M</v>
          </cell>
          <cell r="E1260">
            <v>41497</v>
          </cell>
          <cell r="F1260" t="str">
            <v>Lot 138, Morc. Highlands, Phoenix</v>
          </cell>
          <cell r="G1260">
            <v>54894666</v>
          </cell>
          <cell r="H1260">
            <v>0</v>
          </cell>
          <cell r="I1260" t="str">
            <v>C/o :legentilsteeves@gmail.com</v>
          </cell>
          <cell r="J1260" t="str">
            <v>ANGELS REDUIT AC</v>
          </cell>
          <cell r="K1260" t="str">
            <v>MK</v>
          </cell>
          <cell r="L1260" t="str">
            <v>ATH</v>
          </cell>
          <cell r="M1260" t="str">
            <v>U14</v>
          </cell>
          <cell r="N1260">
            <v>150</v>
          </cell>
        </row>
        <row r="1261">
          <cell r="A1261">
            <v>3442</v>
          </cell>
          <cell r="B1261" t="str">
            <v xml:space="preserve">ARMOOGUM </v>
          </cell>
          <cell r="C1261" t="str">
            <v>Pearl</v>
          </cell>
          <cell r="D1261" t="str">
            <v>F</v>
          </cell>
          <cell r="E1261">
            <v>41931</v>
          </cell>
          <cell r="F1261" t="str">
            <v xml:space="preserve">Stenio Etienne Street, Beau Bassin </v>
          </cell>
          <cell r="G1261">
            <v>52520880</v>
          </cell>
          <cell r="H1261">
            <v>0</v>
          </cell>
          <cell r="I1261" t="str">
            <v>sab.how.armoogum@gmail.com</v>
          </cell>
          <cell r="J1261" t="str">
            <v>ANGELS REDUIT AC</v>
          </cell>
          <cell r="K1261" t="str">
            <v>MK</v>
          </cell>
          <cell r="L1261" t="str">
            <v>ATH</v>
          </cell>
          <cell r="M1261" t="str">
            <v>U14</v>
          </cell>
          <cell r="N1261">
            <v>150</v>
          </cell>
        </row>
        <row r="1262">
          <cell r="A1262">
            <v>3437</v>
          </cell>
          <cell r="B1262" t="str">
            <v>CLARISSE</v>
          </cell>
          <cell r="C1262" t="str">
            <v>Ava</v>
          </cell>
          <cell r="D1262" t="str">
            <v>F</v>
          </cell>
          <cell r="E1262">
            <v>41987</v>
          </cell>
          <cell r="F1262" t="str">
            <v>Avenue Des Mulets Albion</v>
          </cell>
          <cell r="G1262">
            <v>57480444</v>
          </cell>
          <cell r="H1262">
            <v>0</v>
          </cell>
          <cell r="I1262" t="str">
            <v>johan.clarisse@yahoo.com</v>
          </cell>
          <cell r="J1262" t="str">
            <v>ANGELS REDUIT AC</v>
          </cell>
          <cell r="K1262" t="str">
            <v>MK</v>
          </cell>
          <cell r="L1262" t="str">
            <v>ATH</v>
          </cell>
          <cell r="M1262" t="str">
            <v>U14</v>
          </cell>
          <cell r="N1262">
            <v>150</v>
          </cell>
        </row>
        <row r="1263">
          <cell r="A1263">
            <v>3126</v>
          </cell>
          <cell r="B1263" t="str">
            <v>FORGET KHADUN</v>
          </cell>
          <cell r="C1263" t="str">
            <v xml:space="preserve">Mathéo Vicky </v>
          </cell>
          <cell r="D1263" t="str">
            <v>M</v>
          </cell>
          <cell r="E1263">
            <v>41771</v>
          </cell>
          <cell r="F1263" t="str">
            <v>Riviere Baptiste, Saint Pierre</v>
          </cell>
          <cell r="G1263" t="str">
            <v>52575734/ 57656082</v>
          </cell>
          <cell r="H1263">
            <v>0</v>
          </cell>
          <cell r="I1263" t="str">
            <v>vkhadun@govmu.org</v>
          </cell>
          <cell r="J1263" t="str">
            <v>ANGELS REDUIT AC</v>
          </cell>
          <cell r="K1263" t="str">
            <v>MK</v>
          </cell>
          <cell r="L1263" t="str">
            <v>ATH</v>
          </cell>
          <cell r="M1263" t="str">
            <v>U14</v>
          </cell>
          <cell r="N1263">
            <v>150</v>
          </cell>
        </row>
        <row r="1264">
          <cell r="A1264">
            <v>4381</v>
          </cell>
          <cell r="B1264" t="str">
            <v>GASPARD</v>
          </cell>
          <cell r="C1264" t="str">
            <v>Hilary   Brielle</v>
          </cell>
          <cell r="D1264" t="str">
            <v>F</v>
          </cell>
          <cell r="E1264" t="str">
            <v>17/09/2014</v>
          </cell>
          <cell r="F1264" t="str">
            <v>No 4 Telfair Moka</v>
          </cell>
          <cell r="G1264">
            <v>58543412</v>
          </cell>
          <cell r="H1264">
            <v>0</v>
          </cell>
          <cell r="I1264" t="str">
            <v>rockdanielgaspard@gmail.com</v>
          </cell>
          <cell r="J1264" t="str">
            <v>ANGELS REDUIT AC</v>
          </cell>
          <cell r="K1264" t="str">
            <v>MK</v>
          </cell>
          <cell r="L1264" t="str">
            <v>ATH</v>
          </cell>
          <cell r="M1264" t="str">
            <v>U14</v>
          </cell>
          <cell r="N1264">
            <v>150</v>
          </cell>
        </row>
        <row r="1265">
          <cell r="A1265">
            <v>1044</v>
          </cell>
          <cell r="B1265" t="str">
            <v>GOPAL</v>
          </cell>
          <cell r="C1265" t="str">
            <v>Ishai</v>
          </cell>
          <cell r="D1265" t="str">
            <v>m</v>
          </cell>
          <cell r="E1265">
            <v>41374</v>
          </cell>
          <cell r="F1265" t="str">
            <v>Apt.A308 Cybervillage Eben</v>
          </cell>
          <cell r="G1265">
            <v>57143122</v>
          </cell>
          <cell r="H1265">
            <v>0</v>
          </cell>
          <cell r="I1265" t="str">
            <v>kabeeta@gmail.com</v>
          </cell>
          <cell r="J1265" t="str">
            <v>ANGELS REDUIT AC</v>
          </cell>
          <cell r="K1265" t="str">
            <v>MK</v>
          </cell>
          <cell r="L1265" t="str">
            <v>ATH</v>
          </cell>
          <cell r="M1265" t="str">
            <v>U14</v>
          </cell>
          <cell r="N1265">
            <v>150</v>
          </cell>
        </row>
        <row r="1266">
          <cell r="A1266">
            <v>3440</v>
          </cell>
          <cell r="B1266" t="str">
            <v xml:space="preserve">ISSUR </v>
          </cell>
          <cell r="C1266" t="str">
            <v xml:space="preserve">Sonya </v>
          </cell>
          <cell r="D1266" t="str">
            <v>F</v>
          </cell>
          <cell r="E1266">
            <v>41330</v>
          </cell>
          <cell r="F1266" t="str">
            <v xml:space="preserve">Royal Road,Bonne Terre, Vocoas </v>
          </cell>
          <cell r="G1266">
            <v>52514154</v>
          </cell>
          <cell r="H1266">
            <v>0</v>
          </cell>
          <cell r="I1266" t="str">
            <v>yashmeeissur@gmail.com</v>
          </cell>
          <cell r="J1266" t="str">
            <v>ANGELS REDUIT AC</v>
          </cell>
          <cell r="K1266" t="str">
            <v>MK</v>
          </cell>
          <cell r="L1266" t="str">
            <v>ATH</v>
          </cell>
          <cell r="M1266" t="str">
            <v>U14</v>
          </cell>
          <cell r="N1266">
            <v>150</v>
          </cell>
        </row>
        <row r="1267">
          <cell r="A1267">
            <v>1362</v>
          </cell>
          <cell r="B1267" t="str">
            <v>LALLMON</v>
          </cell>
          <cell r="C1267" t="str">
            <v>Youvrajveer</v>
          </cell>
          <cell r="D1267" t="str">
            <v>M</v>
          </cell>
          <cell r="E1267">
            <v>41447</v>
          </cell>
          <cell r="F1267" t="str">
            <v>Nissan Ave., Circonstance, St. Pierre</v>
          </cell>
          <cell r="G1267">
            <v>57784483</v>
          </cell>
          <cell r="H1267">
            <v>0</v>
          </cell>
          <cell r="I1267" t="str">
            <v>Ayush.Lallmon@gmail.com</v>
          </cell>
          <cell r="J1267" t="str">
            <v>ANGELS REDUIT AC</v>
          </cell>
          <cell r="K1267" t="str">
            <v>MK</v>
          </cell>
          <cell r="L1267" t="str">
            <v>ATH</v>
          </cell>
          <cell r="M1267" t="str">
            <v>U14</v>
          </cell>
          <cell r="N1267">
            <v>150</v>
          </cell>
        </row>
        <row r="1268">
          <cell r="A1268">
            <v>1373</v>
          </cell>
          <cell r="B1268" t="str">
            <v>LIM</v>
          </cell>
          <cell r="C1268" t="str">
            <v xml:space="preserve">Joshua </v>
          </cell>
          <cell r="D1268" t="str">
            <v>M</v>
          </cell>
          <cell r="E1268">
            <v>41456</v>
          </cell>
          <cell r="F1268" t="str">
            <v>208, Rue Des Mascareignes, Ebene</v>
          </cell>
          <cell r="G1268">
            <v>52522168</v>
          </cell>
          <cell r="H1268">
            <v>0</v>
          </cell>
          <cell r="I1268" t="str">
            <v>jktoread@outlook.com</v>
          </cell>
          <cell r="J1268" t="str">
            <v>ANGELS REDUIT AC</v>
          </cell>
          <cell r="K1268" t="str">
            <v>MK</v>
          </cell>
          <cell r="L1268" t="str">
            <v>ATH</v>
          </cell>
          <cell r="M1268" t="str">
            <v>U14</v>
          </cell>
          <cell r="N1268">
            <v>150</v>
          </cell>
        </row>
        <row r="1269">
          <cell r="A1269">
            <v>1372</v>
          </cell>
          <cell r="B1269" t="str">
            <v>LIM</v>
          </cell>
          <cell r="C1269" t="str">
            <v>Zachary</v>
          </cell>
          <cell r="D1269" t="str">
            <v>M</v>
          </cell>
          <cell r="E1269">
            <v>41456</v>
          </cell>
          <cell r="F1269" t="str">
            <v>208, Rue Des Mascareignes, Ebene</v>
          </cell>
          <cell r="G1269">
            <v>52522168</v>
          </cell>
          <cell r="H1269">
            <v>0</v>
          </cell>
          <cell r="I1269" t="str">
            <v>jktoread@outlook.com</v>
          </cell>
          <cell r="J1269" t="str">
            <v>ANGELS REDUIT AC</v>
          </cell>
          <cell r="K1269" t="str">
            <v>MK</v>
          </cell>
          <cell r="L1269" t="str">
            <v>ATH</v>
          </cell>
          <cell r="M1269" t="str">
            <v>U14</v>
          </cell>
          <cell r="N1269">
            <v>150</v>
          </cell>
        </row>
        <row r="1270">
          <cell r="A1270">
            <v>1368</v>
          </cell>
          <cell r="B1270" t="str">
            <v xml:space="preserve">MOUNIEN </v>
          </cell>
          <cell r="C1270" t="str">
            <v>Ayaan</v>
          </cell>
          <cell r="D1270" t="str">
            <v>M</v>
          </cell>
          <cell r="E1270">
            <v>41288</v>
          </cell>
          <cell r="F1270" t="str">
            <v xml:space="preserve">5A, Rue Balfour, Beau Bassin </v>
          </cell>
          <cell r="G1270">
            <v>0</v>
          </cell>
          <cell r="H1270">
            <v>0</v>
          </cell>
          <cell r="I1270">
            <v>0</v>
          </cell>
          <cell r="J1270" t="str">
            <v>ANGELS REDUIT AC</v>
          </cell>
          <cell r="K1270" t="str">
            <v>MK</v>
          </cell>
          <cell r="L1270" t="str">
            <v>ATH</v>
          </cell>
          <cell r="M1270" t="str">
            <v>U14</v>
          </cell>
          <cell r="N1270">
            <v>150</v>
          </cell>
        </row>
        <row r="1271">
          <cell r="A1271">
            <v>1371</v>
          </cell>
          <cell r="B1271" t="str">
            <v>TSE YUEN CHONG</v>
          </cell>
          <cell r="C1271" t="str">
            <v>Sofia</v>
          </cell>
          <cell r="D1271" t="str">
            <v>F</v>
          </cell>
          <cell r="E1271">
            <v>41456</v>
          </cell>
          <cell r="F1271" t="str">
            <v>7, Tournesol St. M. Gravier, B. Bassin</v>
          </cell>
          <cell r="G1271">
            <v>57655329</v>
          </cell>
          <cell r="H1271">
            <v>0</v>
          </cell>
          <cell r="I1271" t="str">
            <v>marinastse981@gmail.com</v>
          </cell>
          <cell r="J1271" t="str">
            <v>ANGELS REDUIT AC</v>
          </cell>
          <cell r="K1271" t="str">
            <v>MK</v>
          </cell>
          <cell r="L1271" t="str">
            <v>ATH</v>
          </cell>
          <cell r="M1271" t="str">
            <v>U14</v>
          </cell>
          <cell r="N1271">
            <v>150</v>
          </cell>
        </row>
        <row r="1272">
          <cell r="A1272">
            <v>2795</v>
          </cell>
          <cell r="B1272" t="str">
            <v>FOK YEW MIN</v>
          </cell>
          <cell r="C1272" t="str">
            <v>Angie</v>
          </cell>
          <cell r="D1272" t="str">
            <v>F</v>
          </cell>
          <cell r="E1272">
            <v>41173</v>
          </cell>
          <cell r="F1272" t="str">
            <v>D06-2 Le Meritt Condominium Sodnac</v>
          </cell>
          <cell r="G1272">
            <v>57733228</v>
          </cell>
          <cell r="H1272">
            <v>0</v>
          </cell>
          <cell r="I1272" t="str">
            <v>cythia_ipc@homail.com</v>
          </cell>
          <cell r="J1272" t="str">
            <v>ANGELS REDUIT AC</v>
          </cell>
          <cell r="K1272" t="str">
            <v>MK</v>
          </cell>
          <cell r="L1272" t="str">
            <v>ATH</v>
          </cell>
          <cell r="M1272" t="str">
            <v>U16</v>
          </cell>
          <cell r="N1272">
            <v>150</v>
          </cell>
        </row>
        <row r="1273">
          <cell r="A1273">
            <v>3478</v>
          </cell>
          <cell r="B1273" t="str">
            <v>LI FOOK</v>
          </cell>
          <cell r="C1273" t="str">
            <v>Samuel</v>
          </cell>
          <cell r="D1273" t="str">
            <v>M</v>
          </cell>
          <cell r="E1273">
            <v>40932</v>
          </cell>
          <cell r="F1273" t="str">
            <v>Plot7,Morc.Sodnac Q.Bornes</v>
          </cell>
          <cell r="G1273">
            <v>52521289</v>
          </cell>
          <cell r="H1273">
            <v>0</v>
          </cell>
          <cell r="I1273" t="str">
            <v>kiunehee@gmail.com</v>
          </cell>
          <cell r="J1273" t="str">
            <v>ANGELS REDUIT AC</v>
          </cell>
          <cell r="K1273" t="str">
            <v>MK</v>
          </cell>
          <cell r="L1273" t="str">
            <v>ATH</v>
          </cell>
          <cell r="M1273" t="str">
            <v>U16</v>
          </cell>
          <cell r="N1273">
            <v>150</v>
          </cell>
        </row>
        <row r="1274">
          <cell r="A1274">
            <v>3888</v>
          </cell>
          <cell r="B1274" t="str">
            <v>MOIRT</v>
          </cell>
          <cell r="C1274" t="str">
            <v>Grace</v>
          </cell>
          <cell r="D1274" t="str">
            <v>F</v>
          </cell>
          <cell r="E1274">
            <v>40672</v>
          </cell>
          <cell r="F1274" t="str">
            <v>17,Saran Villa Coromandel</v>
          </cell>
          <cell r="G1274">
            <v>59296253</v>
          </cell>
          <cell r="H1274">
            <v>0</v>
          </cell>
          <cell r="I1274">
            <v>0</v>
          </cell>
          <cell r="J1274" t="str">
            <v>ANGELS REDUIT AC</v>
          </cell>
          <cell r="K1274" t="str">
            <v>MK</v>
          </cell>
          <cell r="L1274" t="str">
            <v>ATH</v>
          </cell>
          <cell r="M1274" t="str">
            <v>U16</v>
          </cell>
          <cell r="N1274">
            <v>150</v>
          </cell>
        </row>
        <row r="1275">
          <cell r="A1275">
            <v>1376</v>
          </cell>
          <cell r="B1275" t="str">
            <v>DORINE</v>
          </cell>
          <cell r="C1275" t="str">
            <v>Fabrice</v>
          </cell>
          <cell r="D1275" t="str">
            <v>M</v>
          </cell>
          <cell r="E1275">
            <v>33245</v>
          </cell>
          <cell r="F1275" t="str">
            <v>Temple Lane, Solitude</v>
          </cell>
          <cell r="G1275">
            <v>57836189</v>
          </cell>
          <cell r="H1275">
            <v>0</v>
          </cell>
          <cell r="I1275" t="str">
            <v>fabrice.dorine@gmail.com</v>
          </cell>
          <cell r="J1275" t="str">
            <v>ANGELS REDUIT AC</v>
          </cell>
          <cell r="K1275" t="str">
            <v>MK</v>
          </cell>
          <cell r="L1275" t="str">
            <v>RAD</v>
          </cell>
          <cell r="M1275" t="str">
            <v>N/APP</v>
          </cell>
          <cell r="N1275">
            <v>600</v>
          </cell>
        </row>
        <row r="1276">
          <cell r="A1276">
            <v>2947</v>
          </cell>
          <cell r="B1276" t="str">
            <v>ANTOINETTE</v>
          </cell>
          <cell r="C1276" t="str">
            <v xml:space="preserve">Noe </v>
          </cell>
          <cell r="D1276" t="str">
            <v>M</v>
          </cell>
          <cell r="E1276">
            <v>40891</v>
          </cell>
          <cell r="F1276" t="str">
            <v>Caprice Rd Petit Veeger St Pierre</v>
          </cell>
          <cell r="G1276">
            <v>57744552</v>
          </cell>
          <cell r="H1276">
            <v>0</v>
          </cell>
          <cell r="I1276" t="str">
            <v>benoitcharlene@gmail.com</v>
          </cell>
          <cell r="J1276" t="str">
            <v>ANGELS REDUIT AC</v>
          </cell>
          <cell r="K1276" t="str">
            <v>MK</v>
          </cell>
          <cell r="L1276" t="str">
            <v>ATH</v>
          </cell>
          <cell r="M1276" t="str">
            <v>U16</v>
          </cell>
          <cell r="N1276">
            <v>150</v>
          </cell>
        </row>
        <row r="1277">
          <cell r="A1277">
            <v>1342</v>
          </cell>
          <cell r="B1277" t="str">
            <v>DELANGRE</v>
          </cell>
          <cell r="C1277" t="str">
            <v xml:space="preserve">Alicia </v>
          </cell>
          <cell r="D1277" t="str">
            <v>F</v>
          </cell>
          <cell r="E1277">
            <v>39854</v>
          </cell>
          <cell r="F1277" t="str">
            <v>12, Rte Batterie, Grande Rivière North West</v>
          </cell>
          <cell r="G1277">
            <v>58316019</v>
          </cell>
          <cell r="H1277">
            <v>0</v>
          </cell>
          <cell r="I1277" t="str">
            <v>bernard.zik@gmail.com</v>
          </cell>
          <cell r="J1277" t="str">
            <v>ANGELS REDUIT AC</v>
          </cell>
          <cell r="K1277" t="str">
            <v>MK</v>
          </cell>
          <cell r="L1277" t="str">
            <v>ATH</v>
          </cell>
          <cell r="M1277" t="str">
            <v>U18</v>
          </cell>
          <cell r="N1277">
            <v>200</v>
          </cell>
        </row>
        <row r="1278">
          <cell r="A1278">
            <v>3813</v>
          </cell>
          <cell r="B1278" t="str">
            <v>ESTHER</v>
          </cell>
          <cell r="C1278" t="str">
            <v>Rebecca Gwen Victoria</v>
          </cell>
          <cell r="D1278" t="str">
            <v>F</v>
          </cell>
          <cell r="E1278" t="str">
            <v>26/11/2011</v>
          </cell>
          <cell r="F1278" t="str">
            <v>134,Rte Bassin Q.Bornes</v>
          </cell>
          <cell r="G1278">
            <v>57761063</v>
          </cell>
          <cell r="H1278">
            <v>0</v>
          </cell>
          <cell r="I1278" t="str">
            <v>waynemana12@gmail.com</v>
          </cell>
          <cell r="J1278" t="str">
            <v>ANGELS REDUIT AC</v>
          </cell>
          <cell r="K1278" t="str">
            <v>MK</v>
          </cell>
          <cell r="L1278" t="str">
            <v>ATH</v>
          </cell>
          <cell r="M1278" t="str">
            <v>U16</v>
          </cell>
          <cell r="N1278">
            <v>150</v>
          </cell>
        </row>
        <row r="1279">
          <cell r="A1279">
            <v>1375</v>
          </cell>
          <cell r="B1279" t="str">
            <v>VERT</v>
          </cell>
          <cell r="C1279" t="str">
            <v>David</v>
          </cell>
          <cell r="D1279" t="str">
            <v>M</v>
          </cell>
          <cell r="E1279">
            <v>39659</v>
          </cell>
          <cell r="F1279" t="str">
            <v xml:space="preserve">Raymond Rivet St. Mont Roches </v>
          </cell>
          <cell r="G1279">
            <v>55013282</v>
          </cell>
          <cell r="H1279">
            <v>0</v>
          </cell>
          <cell r="I1279" t="str">
            <v>vertdominiq@gmail.com</v>
          </cell>
          <cell r="J1279" t="str">
            <v>ANGELS REDUIT AC</v>
          </cell>
          <cell r="K1279" t="str">
            <v>MK</v>
          </cell>
          <cell r="L1279" t="str">
            <v>ATH</v>
          </cell>
          <cell r="M1279" t="str">
            <v>U20</v>
          </cell>
          <cell r="N1279">
            <v>300</v>
          </cell>
        </row>
        <row r="1280">
          <cell r="A1280">
            <v>2630</v>
          </cell>
          <cell r="B1280" t="str">
            <v>VERT</v>
          </cell>
          <cell r="C1280" t="str">
            <v>Dominique</v>
          </cell>
          <cell r="D1280" t="str">
            <v>M</v>
          </cell>
          <cell r="E1280">
            <v>28206</v>
          </cell>
          <cell r="F1280" t="str">
            <v xml:space="preserve">Raymond Rivet St. Mont Roches </v>
          </cell>
          <cell r="G1280">
            <v>57780473</v>
          </cell>
          <cell r="H1280">
            <v>0</v>
          </cell>
          <cell r="I1280" t="str">
            <v>vertdominiq@gmail.com</v>
          </cell>
          <cell r="J1280" t="str">
            <v>ANGELS REDUIT AC</v>
          </cell>
          <cell r="K1280" t="str">
            <v>MK</v>
          </cell>
          <cell r="L1280" t="str">
            <v>RAD</v>
          </cell>
          <cell r="M1280" t="str">
            <v>N/APP</v>
          </cell>
          <cell r="N1280">
            <v>600</v>
          </cell>
        </row>
        <row r="1281">
          <cell r="A1281">
            <v>2273</v>
          </cell>
          <cell r="B1281" t="str">
            <v>RAMSAMY</v>
          </cell>
          <cell r="C1281" t="str">
            <v>Menon</v>
          </cell>
          <cell r="D1281" t="str">
            <v>M</v>
          </cell>
          <cell r="E1281">
            <v>27417</v>
          </cell>
          <cell r="F1281" t="str">
            <v>Ave Samy Moka</v>
          </cell>
          <cell r="G1281">
            <v>579997802</v>
          </cell>
          <cell r="H1281">
            <v>0</v>
          </cell>
          <cell r="I1281" t="str">
            <v>menonramsamy@hotmail.com</v>
          </cell>
          <cell r="J1281" t="str">
            <v>ANGELS REDUIT AC</v>
          </cell>
          <cell r="K1281" t="str">
            <v>MK</v>
          </cell>
          <cell r="L1281" t="str">
            <v>COA</v>
          </cell>
          <cell r="M1281" t="str">
            <v>N/APP</v>
          </cell>
          <cell r="N1281">
            <v>600</v>
          </cell>
        </row>
        <row r="1282">
          <cell r="A1282">
            <v>1033</v>
          </cell>
          <cell r="B1282" t="str">
            <v>BIBI</v>
          </cell>
          <cell r="C1282" t="str">
            <v>Noa</v>
          </cell>
          <cell r="D1282" t="str">
            <v>M</v>
          </cell>
          <cell r="E1282">
            <v>36759</v>
          </cell>
          <cell r="F1282" t="str">
            <v>Révérend Père Ducray Plaisance Rose-Hill</v>
          </cell>
          <cell r="G1282">
            <v>58456335</v>
          </cell>
          <cell r="H1282" t="str">
            <v>B2108002804873</v>
          </cell>
          <cell r="I1282" t="str">
            <v>noabibi21@gmaill.com</v>
          </cell>
          <cell r="J1282" t="str">
            <v>ASS. SPORTIVE VC/PH</v>
          </cell>
          <cell r="K1282" t="str">
            <v>VCPH</v>
          </cell>
          <cell r="L1282" t="str">
            <v>ATH</v>
          </cell>
          <cell r="M1282" t="str">
            <v>SENIOR</v>
          </cell>
          <cell r="N1282">
            <v>400</v>
          </cell>
        </row>
        <row r="1283">
          <cell r="A1283">
            <v>2160</v>
          </cell>
          <cell r="B1283" t="str">
            <v>CUPIDON</v>
          </cell>
          <cell r="C1283" t="str">
            <v>Adel</v>
          </cell>
          <cell r="D1283" t="str">
            <v>M</v>
          </cell>
          <cell r="E1283">
            <v>35784</v>
          </cell>
          <cell r="F1283" t="str">
            <v>Montee Bastille Trou D'Eau Douce</v>
          </cell>
          <cell r="G1283">
            <v>57104947</v>
          </cell>
          <cell r="H1283">
            <v>0</v>
          </cell>
          <cell r="I1283">
            <v>0</v>
          </cell>
          <cell r="J1283" t="str">
            <v>ASS. SPORTIVE VC/PH</v>
          </cell>
          <cell r="K1283" t="str">
            <v>VCPH</v>
          </cell>
          <cell r="L1283" t="str">
            <v>ATH</v>
          </cell>
          <cell r="M1283" t="str">
            <v>SENIOR</v>
          </cell>
          <cell r="N1283">
            <v>400</v>
          </cell>
        </row>
        <row r="1284">
          <cell r="A1284">
            <v>1269</v>
          </cell>
          <cell r="B1284" t="str">
            <v>FEVRIER</v>
          </cell>
          <cell r="C1284" t="str">
            <v>Machella</v>
          </cell>
          <cell r="D1284" t="str">
            <v>F</v>
          </cell>
          <cell r="E1284">
            <v>37489</v>
          </cell>
          <cell r="F1284" t="str">
            <v>Avenue Les Salines, La Preneuse</v>
          </cell>
          <cell r="G1284" t="str">
            <v>5922 3631</v>
          </cell>
          <cell r="H1284" t="str">
            <v>F2108020165267</v>
          </cell>
          <cell r="I1284">
            <v>0</v>
          </cell>
          <cell r="J1284" t="str">
            <v>ASS. SPORTIVE VC/PH</v>
          </cell>
          <cell r="K1284" t="str">
            <v>VCPH</v>
          </cell>
          <cell r="L1284" t="str">
            <v>ATH</v>
          </cell>
          <cell r="M1284" t="str">
            <v>SENIOR</v>
          </cell>
          <cell r="N1284">
            <v>400</v>
          </cell>
        </row>
        <row r="1285">
          <cell r="A1285">
            <v>1513</v>
          </cell>
          <cell r="B1285" t="str">
            <v>LESTE</v>
          </cell>
          <cell r="C1285" t="str">
            <v xml:space="preserve">Anais </v>
          </cell>
          <cell r="D1285" t="str">
            <v>F</v>
          </cell>
          <cell r="E1285">
            <v>38609</v>
          </cell>
          <cell r="F1285" t="str">
            <v>18 Rue Latouche, Vacoas</v>
          </cell>
          <cell r="G1285">
            <v>58010741</v>
          </cell>
          <cell r="H1285">
            <v>0</v>
          </cell>
          <cell r="I1285" t="str">
            <v>anaisleste05@gmail.com</v>
          </cell>
          <cell r="J1285" t="str">
            <v>ASS. SPORTIVE VC/PH</v>
          </cell>
          <cell r="K1285" t="str">
            <v>VCPH</v>
          </cell>
          <cell r="L1285" t="str">
            <v>ATH</v>
          </cell>
          <cell r="M1285" t="str">
            <v>SENIOR</v>
          </cell>
          <cell r="N1285">
            <v>400</v>
          </cell>
        </row>
        <row r="1286">
          <cell r="A1286">
            <v>2157</v>
          </cell>
          <cell r="B1286" t="str">
            <v xml:space="preserve">MOIRT </v>
          </cell>
          <cell r="C1286" t="str">
            <v xml:space="preserve">Oceanne </v>
          </cell>
          <cell r="D1286" t="str">
            <v>F</v>
          </cell>
          <cell r="E1286">
            <v>37843</v>
          </cell>
          <cell r="F1286" t="str">
            <v>Celicourt Antelme, Forest Side</v>
          </cell>
          <cell r="G1286">
            <v>58005318</v>
          </cell>
          <cell r="H1286">
            <v>0</v>
          </cell>
          <cell r="I1286" t="str">
            <v>m.oceanne@outlook.com</v>
          </cell>
          <cell r="J1286" t="str">
            <v>ASS. SPORTIVE VC/PH</v>
          </cell>
          <cell r="K1286" t="str">
            <v>VCPH</v>
          </cell>
          <cell r="L1286" t="str">
            <v>ATH</v>
          </cell>
          <cell r="M1286" t="str">
            <v>SENIOR</v>
          </cell>
          <cell r="N1286">
            <v>400</v>
          </cell>
        </row>
        <row r="1287">
          <cell r="A1287">
            <v>2365</v>
          </cell>
          <cell r="B1287" t="str">
            <v>POTIRON</v>
          </cell>
          <cell r="C1287" t="str">
            <v>Liliane</v>
          </cell>
          <cell r="D1287" t="str">
            <v>F</v>
          </cell>
          <cell r="E1287">
            <v>35929</v>
          </cell>
          <cell r="F1287" t="str">
            <v>Ile Michel Rodrigues</v>
          </cell>
          <cell r="G1287" t="str">
            <v>5746 8289</v>
          </cell>
          <cell r="H1287" t="str">
            <v>P140598500839</v>
          </cell>
          <cell r="I1287" t="str">
            <v>potironliliane@gmail.com</v>
          </cell>
          <cell r="J1287" t="str">
            <v>ASS. SPORTIVE VC/PH</v>
          </cell>
          <cell r="K1287" t="str">
            <v>VCPH</v>
          </cell>
          <cell r="L1287" t="str">
            <v>ATH</v>
          </cell>
          <cell r="M1287" t="str">
            <v>SENIOR</v>
          </cell>
          <cell r="N1287">
            <v>400</v>
          </cell>
        </row>
        <row r="1288">
          <cell r="A1288">
            <v>3465</v>
          </cell>
          <cell r="B1288" t="str">
            <v xml:space="preserve">RABEAU </v>
          </cell>
          <cell r="C1288" t="str">
            <v>Cedric</v>
          </cell>
          <cell r="D1288" t="str">
            <v>M</v>
          </cell>
          <cell r="E1288">
            <v>34443</v>
          </cell>
          <cell r="F1288" t="str">
            <v>B07, Police Quarters, Montreal 1, Coromandel</v>
          </cell>
          <cell r="G1288" t="str">
            <v>5512 1372</v>
          </cell>
          <cell r="H1288" t="str">
            <v>R1904943009693</v>
          </cell>
          <cell r="I1288" t="str">
            <v>jpcedric19@gmail.com</v>
          </cell>
          <cell r="J1288" t="str">
            <v>ASS. SPORTIVE VC/PH</v>
          </cell>
          <cell r="K1288" t="str">
            <v>VCPH</v>
          </cell>
          <cell r="L1288" t="str">
            <v>ATH</v>
          </cell>
          <cell r="M1288" t="str">
            <v>SENIOR</v>
          </cell>
          <cell r="N1288">
            <v>400</v>
          </cell>
        </row>
        <row r="1289">
          <cell r="A1289">
            <v>3234</v>
          </cell>
          <cell r="B1289" t="str">
            <v xml:space="preserve">CICÉRON </v>
          </cell>
          <cell r="C1289" t="str">
            <v>Aurelien</v>
          </cell>
          <cell r="D1289" t="str">
            <v>M</v>
          </cell>
          <cell r="E1289">
            <v>39305</v>
          </cell>
          <cell r="F1289" t="str">
            <v>Royal Road, St Julien Village</v>
          </cell>
          <cell r="G1289">
            <v>57420278</v>
          </cell>
          <cell r="H1289" t="str">
            <v>C1108070113248</v>
          </cell>
          <cell r="I1289" t="str">
            <v>aurelien11ciceron@gmail.com</v>
          </cell>
          <cell r="J1289" t="str">
            <v>P-LOUIS RACERS AC</v>
          </cell>
          <cell r="K1289" t="str">
            <v>PL</v>
          </cell>
          <cell r="L1289" t="str">
            <v>ATH</v>
          </cell>
          <cell r="M1289" t="str">
            <v>U20</v>
          </cell>
          <cell r="N1289">
            <v>300</v>
          </cell>
        </row>
        <row r="1290">
          <cell r="A1290">
            <v>4969</v>
          </cell>
          <cell r="B1290" t="str">
            <v>LAPEROTINE-SIMIETTE-DAVID</v>
          </cell>
          <cell r="C1290" t="str">
            <v>Wendy</v>
          </cell>
          <cell r="D1290" t="str">
            <v>F</v>
          </cell>
          <cell r="E1290">
            <v>30936</v>
          </cell>
          <cell r="F1290" t="str">
            <v>256, Morc de Chazal, Flic en Flac</v>
          </cell>
          <cell r="G1290">
            <v>57974907</v>
          </cell>
          <cell r="H1290" t="str">
            <v>S1109848107660</v>
          </cell>
          <cell r="I1290" t="str">
            <v>plracers17@gmail.com</v>
          </cell>
          <cell r="J1290" t="str">
            <v>P-LOUIS RACERS AC</v>
          </cell>
          <cell r="K1290" t="str">
            <v>PL</v>
          </cell>
          <cell r="L1290" t="str">
            <v>ATH</v>
          </cell>
          <cell r="M1290" t="str">
            <v>MASTERS</v>
          </cell>
          <cell r="N1290">
            <v>600</v>
          </cell>
        </row>
        <row r="1291">
          <cell r="A1291">
            <v>2670</v>
          </cell>
          <cell r="B1291" t="str">
            <v>GOOLAMSING</v>
          </cell>
          <cell r="C1291" t="str">
            <v>Cassandra</v>
          </cell>
          <cell r="D1291" t="str">
            <v>F</v>
          </cell>
          <cell r="E1291">
            <v>40070</v>
          </cell>
          <cell r="F1291" t="str">
            <v>Lot 72, Kensington Pl, P. Verger, Pte Aux Sables</v>
          </cell>
          <cell r="G1291">
            <v>0</v>
          </cell>
          <cell r="H1291">
            <v>0</v>
          </cell>
          <cell r="I1291">
            <v>0</v>
          </cell>
          <cell r="J1291" t="str">
            <v>BEAU BASSIN AC</v>
          </cell>
          <cell r="K1291" t="str">
            <v>BBRH</v>
          </cell>
          <cell r="L1291" t="str">
            <v>ATH</v>
          </cell>
          <cell r="M1291" t="str">
            <v>U18</v>
          </cell>
          <cell r="N1291">
            <v>200</v>
          </cell>
        </row>
        <row r="1292">
          <cell r="A1292">
            <v>2925</v>
          </cell>
          <cell r="B1292" t="str">
            <v>SMITH</v>
          </cell>
          <cell r="C1292" t="str">
            <v xml:space="preserve">Renato </v>
          </cell>
          <cell r="D1292" t="str">
            <v>M</v>
          </cell>
          <cell r="E1292">
            <v>40595</v>
          </cell>
          <cell r="F1292" t="str">
            <v>A08 Res. Beryl,Chebel, B.Bassin</v>
          </cell>
          <cell r="G1292">
            <v>0</v>
          </cell>
          <cell r="H1292">
            <v>0</v>
          </cell>
          <cell r="I1292">
            <v>0</v>
          </cell>
          <cell r="J1292" t="str">
            <v>BEAU BASSIN AC</v>
          </cell>
          <cell r="K1292" t="str">
            <v>BBRH</v>
          </cell>
          <cell r="L1292" t="str">
            <v>ATH</v>
          </cell>
          <cell r="M1292" t="str">
            <v>U16</v>
          </cell>
          <cell r="N1292">
            <v>150</v>
          </cell>
        </row>
        <row r="1293">
          <cell r="A1293">
            <v>1453</v>
          </cell>
          <cell r="B1293" t="str">
            <v>DIALAVA</v>
          </cell>
          <cell r="C1293" t="str">
            <v>Noah</v>
          </cell>
          <cell r="D1293" t="str">
            <v>M</v>
          </cell>
          <cell r="E1293">
            <v>40323</v>
          </cell>
          <cell r="F1293" t="str">
            <v>28 Ave Alamandes, Morc Ghurburun Pte Aux Sable</v>
          </cell>
          <cell r="G1293">
            <v>0</v>
          </cell>
          <cell r="H1293">
            <v>0</v>
          </cell>
          <cell r="I1293">
            <v>0</v>
          </cell>
          <cell r="J1293" t="str">
            <v>BEAU BASSIN AC</v>
          </cell>
          <cell r="K1293" t="str">
            <v>BBRH</v>
          </cell>
          <cell r="L1293" t="str">
            <v>ATH</v>
          </cell>
          <cell r="M1293" t="str">
            <v>U18</v>
          </cell>
          <cell r="N1293">
            <v>200</v>
          </cell>
        </row>
        <row r="1294">
          <cell r="A1294">
            <v>1461</v>
          </cell>
          <cell r="B1294" t="str">
            <v>PACHAMOOTOO</v>
          </cell>
          <cell r="C1294" t="str">
            <v xml:space="preserve">Enzo </v>
          </cell>
          <cell r="D1294" t="str">
            <v>M</v>
          </cell>
          <cell r="E1294">
            <v>41124</v>
          </cell>
          <cell r="F1294" t="str">
            <v>Limit 1, Martin Luther King, Plaisance, R. Hill</v>
          </cell>
          <cell r="G1294">
            <v>59149530</v>
          </cell>
          <cell r="H1294">
            <v>0</v>
          </cell>
          <cell r="I1294" t="str">
            <v>bertyjuckreelall@gmail.com</v>
          </cell>
          <cell r="J1294" t="str">
            <v>BEAU BASSIN AC</v>
          </cell>
          <cell r="K1294" t="str">
            <v>BBRH</v>
          </cell>
          <cell r="L1294" t="str">
            <v>ATH</v>
          </cell>
          <cell r="M1294" t="str">
            <v>U16</v>
          </cell>
          <cell r="N1294">
            <v>150</v>
          </cell>
        </row>
        <row r="1295">
          <cell r="A1295">
            <v>1456</v>
          </cell>
          <cell r="B1295" t="str">
            <v>ETIENETTE</v>
          </cell>
          <cell r="C1295" t="str">
            <v xml:space="preserve">Wayne </v>
          </cell>
          <cell r="D1295" t="str">
            <v>M</v>
          </cell>
          <cell r="E1295">
            <v>41095</v>
          </cell>
          <cell r="F1295" t="str">
            <v>5, Iris, Res. Barkly, B. Bassin</v>
          </cell>
          <cell r="G1295">
            <v>59149530</v>
          </cell>
          <cell r="H1295">
            <v>0</v>
          </cell>
          <cell r="I1295" t="str">
            <v>bertyjuckreelall@gmail.com</v>
          </cell>
          <cell r="J1295" t="str">
            <v>BEAU BASSIN AC</v>
          </cell>
          <cell r="K1295" t="str">
            <v>BBRH</v>
          </cell>
          <cell r="L1295" t="str">
            <v>ATH</v>
          </cell>
          <cell r="M1295" t="str">
            <v>U16</v>
          </cell>
          <cell r="N1295">
            <v>150</v>
          </cell>
        </row>
        <row r="1296">
          <cell r="A1296">
            <v>1443</v>
          </cell>
          <cell r="B1296" t="str">
            <v xml:space="preserve">JUCKREELALL </v>
          </cell>
          <cell r="C1296" t="str">
            <v xml:space="preserve">Thathiana </v>
          </cell>
          <cell r="D1296" t="str">
            <v>F</v>
          </cell>
          <cell r="E1296">
            <v>35243</v>
          </cell>
          <cell r="F1296" t="str">
            <v xml:space="preserve">Dr Bour St. Res Barkly, B.Bassin </v>
          </cell>
          <cell r="G1296">
            <v>0</v>
          </cell>
          <cell r="H1296" t="str">
            <v>J270696410214B</v>
          </cell>
          <cell r="I1296" t="str">
            <v xml:space="preserve">thathianaj@gmail.com </v>
          </cell>
          <cell r="J1296" t="str">
            <v>BEAU BASSIN AC</v>
          </cell>
          <cell r="K1296" t="str">
            <v>BBRH</v>
          </cell>
          <cell r="L1296" t="str">
            <v>COA</v>
          </cell>
          <cell r="M1296" t="str">
            <v>N/APP</v>
          </cell>
          <cell r="N1296">
            <v>600</v>
          </cell>
        </row>
        <row r="1297">
          <cell r="A1297">
            <v>1446</v>
          </cell>
          <cell r="B1297" t="str">
            <v xml:space="preserve">JUCKREELALL </v>
          </cell>
          <cell r="C1297" t="str">
            <v xml:space="preserve">Berty </v>
          </cell>
          <cell r="D1297" t="str">
            <v>M</v>
          </cell>
          <cell r="E1297">
            <v>24046</v>
          </cell>
          <cell r="F1297" t="str">
            <v xml:space="preserve">Dr Bour St. Res Barkly, B.Bassin </v>
          </cell>
          <cell r="G1297">
            <v>59149530</v>
          </cell>
          <cell r="H1297" t="str">
            <v>J3110654106029</v>
          </cell>
          <cell r="I1297" t="str">
            <v xml:space="preserve">bertyjuckreelall@gmail.com </v>
          </cell>
          <cell r="J1297" t="str">
            <v>BEAU BASSIN AC</v>
          </cell>
          <cell r="K1297" t="str">
            <v>BBRH</v>
          </cell>
          <cell r="L1297" t="str">
            <v>COA</v>
          </cell>
          <cell r="M1297" t="str">
            <v>N/APP</v>
          </cell>
          <cell r="N1297">
            <v>600</v>
          </cell>
        </row>
        <row r="1298">
          <cell r="A1298">
            <v>1444</v>
          </cell>
          <cell r="B1298" t="str">
            <v>MOOLEE</v>
          </cell>
          <cell r="C1298" t="str">
            <v>Dhanouska</v>
          </cell>
          <cell r="D1298" t="str">
            <v>F</v>
          </cell>
          <cell r="E1298">
            <v>32662</v>
          </cell>
          <cell r="F1298" t="str">
            <v>Raoul Rivet St, Res. Chebel</v>
          </cell>
          <cell r="G1298">
            <v>57414736</v>
          </cell>
          <cell r="H1298">
            <v>0</v>
          </cell>
          <cell r="I1298">
            <v>0</v>
          </cell>
          <cell r="J1298" t="str">
            <v>BEAU BASSIN AC</v>
          </cell>
          <cell r="K1298" t="str">
            <v>BBRH</v>
          </cell>
          <cell r="L1298" t="str">
            <v>COA</v>
          </cell>
          <cell r="M1298" t="str">
            <v>N/APP</v>
          </cell>
          <cell r="N1298">
            <v>600</v>
          </cell>
        </row>
        <row r="1299">
          <cell r="A1299">
            <v>3309</v>
          </cell>
          <cell r="B1299" t="str">
            <v xml:space="preserve">JUCKREELALL </v>
          </cell>
          <cell r="C1299" t="str">
            <v>Marie-France</v>
          </cell>
          <cell r="D1299" t="str">
            <v>F</v>
          </cell>
          <cell r="E1299">
            <v>22615</v>
          </cell>
          <cell r="F1299" t="str">
            <v>Dr Bour Barkly  B</v>
          </cell>
          <cell r="G1299">
            <v>0</v>
          </cell>
          <cell r="H1299">
            <v>0</v>
          </cell>
          <cell r="I1299">
            <v>0</v>
          </cell>
          <cell r="J1299" t="str">
            <v>BEAU BASSIN AC</v>
          </cell>
          <cell r="K1299" t="str">
            <v>BBRH</v>
          </cell>
          <cell r="L1299" t="str">
            <v>RAD</v>
          </cell>
          <cell r="M1299" t="str">
            <v>N/APP</v>
          </cell>
          <cell r="N1299">
            <v>600</v>
          </cell>
        </row>
        <row r="1300">
          <cell r="A1300">
            <v>3310</v>
          </cell>
          <cell r="B1300" t="str">
            <v xml:space="preserve">LEGALLANT </v>
          </cell>
          <cell r="C1300" t="str">
            <v xml:space="preserve">Marie-Noel </v>
          </cell>
          <cell r="D1300" t="str">
            <v>F</v>
          </cell>
          <cell r="E1300">
            <v>25556</v>
          </cell>
          <cell r="F1300" t="str">
            <v xml:space="preserve">Jasmin St Barkly B.Bassin </v>
          </cell>
          <cell r="G1300">
            <v>0</v>
          </cell>
          <cell r="H1300">
            <v>0</v>
          </cell>
          <cell r="I1300">
            <v>0</v>
          </cell>
          <cell r="J1300" t="str">
            <v>BEAU BASSIN AC</v>
          </cell>
          <cell r="K1300" t="str">
            <v>BBRH</v>
          </cell>
          <cell r="L1300" t="str">
            <v>RAD</v>
          </cell>
          <cell r="M1300" t="str">
            <v>N/APP</v>
          </cell>
          <cell r="N1300">
            <v>600</v>
          </cell>
        </row>
        <row r="1301">
          <cell r="A1301">
            <v>1467</v>
          </cell>
          <cell r="B1301" t="str">
            <v>GUILLARD</v>
          </cell>
          <cell r="C1301" t="str">
            <v>Izi</v>
          </cell>
          <cell r="D1301" t="str">
            <v>M</v>
          </cell>
          <cell r="E1301">
            <v>41391</v>
          </cell>
          <cell r="F1301" t="str">
            <v>G 2 Barkly B.Bassin</v>
          </cell>
          <cell r="G1301">
            <v>0</v>
          </cell>
          <cell r="H1301">
            <v>0</v>
          </cell>
          <cell r="I1301">
            <v>0</v>
          </cell>
          <cell r="J1301" t="str">
            <v>BEAU BASSIN AC</v>
          </cell>
          <cell r="K1301" t="str">
            <v>BBRH</v>
          </cell>
          <cell r="L1301" t="str">
            <v>ATH</v>
          </cell>
          <cell r="M1301" t="str">
            <v>U14</v>
          </cell>
          <cell r="N1301">
            <v>150</v>
          </cell>
        </row>
        <row r="1302">
          <cell r="A1302">
            <v>1948</v>
          </cell>
          <cell r="B1302" t="str">
            <v xml:space="preserve">FIDELE </v>
          </cell>
          <cell r="C1302" t="str">
            <v>Wayne</v>
          </cell>
          <cell r="D1302" t="str">
            <v>M</v>
          </cell>
          <cell r="E1302">
            <v>40680</v>
          </cell>
          <cell r="F1302" t="str">
            <v>Geramium, Barkly, Beau Bassin</v>
          </cell>
          <cell r="G1302">
            <v>0</v>
          </cell>
          <cell r="H1302">
            <v>0</v>
          </cell>
          <cell r="I1302">
            <v>0</v>
          </cell>
          <cell r="J1302" t="str">
            <v>BEAU BASSIN AC</v>
          </cell>
          <cell r="K1302" t="str">
            <v>BBRH</v>
          </cell>
          <cell r="L1302" t="str">
            <v>ATH</v>
          </cell>
          <cell r="M1302" t="str">
            <v>U16</v>
          </cell>
          <cell r="N1302">
            <v>150</v>
          </cell>
        </row>
        <row r="1303">
          <cell r="A1303">
            <v>1955</v>
          </cell>
          <cell r="B1303" t="str">
            <v>WONG</v>
          </cell>
          <cell r="C1303" t="str">
            <v xml:space="preserve">Warren </v>
          </cell>
          <cell r="D1303" t="str">
            <v>M</v>
          </cell>
          <cell r="E1303">
            <v>40192</v>
          </cell>
          <cell r="F1303" t="str">
            <v>16, Chateau D'Eau St. Beau Bassin</v>
          </cell>
          <cell r="G1303">
            <v>0</v>
          </cell>
          <cell r="H1303">
            <v>0</v>
          </cell>
          <cell r="I1303">
            <v>0</v>
          </cell>
          <cell r="J1303" t="str">
            <v>BEAU BASSIN AC</v>
          </cell>
          <cell r="K1303" t="str">
            <v>BBRH</v>
          </cell>
          <cell r="L1303" t="str">
            <v>ATH</v>
          </cell>
          <cell r="M1303" t="str">
            <v>U18</v>
          </cell>
          <cell r="N1303">
            <v>200</v>
          </cell>
        </row>
        <row r="1304">
          <cell r="A1304">
            <v>2999</v>
          </cell>
          <cell r="B1304" t="str">
            <v xml:space="preserve">MARTIN </v>
          </cell>
          <cell r="C1304" t="str">
            <v>Amelie</v>
          </cell>
          <cell r="D1304" t="str">
            <v>F</v>
          </cell>
          <cell r="E1304">
            <v>40523</v>
          </cell>
          <cell r="F1304" t="str">
            <v xml:space="preserve">23, Mahadev Bittoo St. Beau Bassin </v>
          </cell>
          <cell r="G1304">
            <v>0</v>
          </cell>
          <cell r="H1304">
            <v>0</v>
          </cell>
          <cell r="I1304">
            <v>0</v>
          </cell>
          <cell r="J1304" t="str">
            <v>BEAU BASSIN AC</v>
          </cell>
          <cell r="K1304" t="str">
            <v>PL</v>
          </cell>
          <cell r="L1304" t="str">
            <v>ATH</v>
          </cell>
          <cell r="M1304" t="str">
            <v>U18</v>
          </cell>
          <cell r="N1304">
            <v>200</v>
          </cell>
        </row>
        <row r="1305">
          <cell r="A1305">
            <v>3007</v>
          </cell>
          <cell r="B1305" t="str">
            <v>JUHEL</v>
          </cell>
          <cell r="C1305" t="str">
            <v xml:space="preserve">Alexandre </v>
          </cell>
          <cell r="D1305" t="str">
            <v>M</v>
          </cell>
          <cell r="E1305">
            <v>43286</v>
          </cell>
          <cell r="F1305" t="str">
            <v xml:space="preserve">68, Morcellement La Confiance, Beau Bassin </v>
          </cell>
          <cell r="G1305">
            <v>0</v>
          </cell>
          <cell r="H1305">
            <v>0</v>
          </cell>
          <cell r="I1305">
            <v>0</v>
          </cell>
          <cell r="J1305" t="str">
            <v>BEAU BASSIN AC</v>
          </cell>
          <cell r="K1305" t="str">
            <v>BBRH</v>
          </cell>
          <cell r="L1305" t="str">
            <v>ATH</v>
          </cell>
          <cell r="M1305" t="str">
            <v>U10</v>
          </cell>
          <cell r="N1305">
            <v>100</v>
          </cell>
        </row>
        <row r="1306">
          <cell r="A1306">
            <v>4522</v>
          </cell>
          <cell r="B1306" t="str">
            <v xml:space="preserve">LINDOR </v>
          </cell>
          <cell r="C1306" t="str">
            <v xml:space="preserve">Hugo </v>
          </cell>
          <cell r="D1306" t="str">
            <v>M</v>
          </cell>
          <cell r="E1306">
            <v>43279</v>
          </cell>
          <cell r="F1306" t="str">
            <v xml:space="preserve">Albion </v>
          </cell>
          <cell r="G1306">
            <v>0</v>
          </cell>
          <cell r="H1306">
            <v>0</v>
          </cell>
          <cell r="I1306">
            <v>0</v>
          </cell>
          <cell r="J1306" t="str">
            <v>BEAU BASSIN AC</v>
          </cell>
          <cell r="K1306" t="str">
            <v>BBRH</v>
          </cell>
          <cell r="L1306" t="str">
            <v>ATH</v>
          </cell>
          <cell r="M1306" t="str">
            <v>U10</v>
          </cell>
          <cell r="N1306">
            <v>100</v>
          </cell>
        </row>
        <row r="1307">
          <cell r="A1307">
            <v>3004</v>
          </cell>
          <cell r="B1307" t="str">
            <v>AZIE</v>
          </cell>
          <cell r="C1307" t="str">
            <v xml:space="preserve">Lucyana </v>
          </cell>
          <cell r="D1307" t="str">
            <v>F</v>
          </cell>
          <cell r="E1307">
            <v>42805</v>
          </cell>
          <cell r="F1307" t="str">
            <v xml:space="preserve">19, Zinnias, Residence Barkly, Beau Bassin </v>
          </cell>
          <cell r="G1307">
            <v>0</v>
          </cell>
          <cell r="H1307">
            <v>0</v>
          </cell>
          <cell r="I1307">
            <v>0</v>
          </cell>
          <cell r="J1307" t="str">
            <v>BEAU BASSIN AC</v>
          </cell>
          <cell r="K1307" t="str">
            <v>BBRH</v>
          </cell>
          <cell r="L1307" t="str">
            <v>ATH</v>
          </cell>
          <cell r="M1307" t="str">
            <v>U10</v>
          </cell>
          <cell r="N1307">
            <v>100</v>
          </cell>
        </row>
        <row r="1308">
          <cell r="A1308">
            <v>1466</v>
          </cell>
          <cell r="B1308" t="str">
            <v>MOOLEE</v>
          </cell>
          <cell r="C1308" t="str">
            <v>Lyah</v>
          </cell>
          <cell r="D1308" t="str">
            <v>F</v>
          </cell>
          <cell r="E1308">
            <v>42557</v>
          </cell>
          <cell r="F1308" t="str">
            <v>5 ,Raoul Rivet St. Chebel, B. Bassin</v>
          </cell>
          <cell r="G1308">
            <v>57414736</v>
          </cell>
          <cell r="H1308" t="str">
            <v>M06071600715D</v>
          </cell>
          <cell r="I1308">
            <v>0</v>
          </cell>
          <cell r="J1308" t="str">
            <v>BEAU BASSIN AC</v>
          </cell>
          <cell r="K1308" t="str">
            <v>BBRH</v>
          </cell>
          <cell r="L1308" t="str">
            <v>ATH</v>
          </cell>
          <cell r="M1308" t="str">
            <v>U12</v>
          </cell>
          <cell r="N1308">
            <v>100</v>
          </cell>
        </row>
        <row r="1309">
          <cell r="A1309">
            <v>2346</v>
          </cell>
          <cell r="B1309" t="str">
            <v>JUHEL</v>
          </cell>
          <cell r="C1309" t="str">
            <v>Lensley</v>
          </cell>
          <cell r="D1309" t="str">
            <v>M</v>
          </cell>
          <cell r="E1309">
            <v>29217</v>
          </cell>
          <cell r="F1309" t="str">
            <v>68, Morc. La Confiance, Beau Bassin</v>
          </cell>
          <cell r="G1309">
            <v>57587466</v>
          </cell>
          <cell r="H1309" t="str">
            <v>J2812793002708</v>
          </cell>
          <cell r="I1309" t="str">
            <v>jalens400h@yahoo.com</v>
          </cell>
          <cell r="J1309" t="str">
            <v>BEAU BASSIN AC</v>
          </cell>
          <cell r="K1309" t="str">
            <v>BBRH</v>
          </cell>
          <cell r="L1309" t="str">
            <v>RAD</v>
          </cell>
          <cell r="M1309" t="str">
            <v>N/APP</v>
          </cell>
          <cell r="N1309">
            <v>600</v>
          </cell>
        </row>
        <row r="1310">
          <cell r="A1310">
            <v>4970</v>
          </cell>
          <cell r="B1310" t="str">
            <v>APPLASAMY</v>
          </cell>
          <cell r="C1310" t="str">
            <v>Aaron</v>
          </cell>
          <cell r="D1310" t="str">
            <v>M</v>
          </cell>
          <cell r="E1310">
            <v>43641</v>
          </cell>
          <cell r="F1310" t="str">
            <v>A05 Police Quarters</v>
          </cell>
          <cell r="G1310">
            <v>0</v>
          </cell>
          <cell r="H1310">
            <v>0</v>
          </cell>
          <cell r="I1310" t="str">
            <v xml:space="preserve"> </v>
          </cell>
          <cell r="J1310" t="str">
            <v>BEAU BASSIN AC</v>
          </cell>
          <cell r="K1310" t="str">
            <v>BBRH</v>
          </cell>
          <cell r="L1310" t="str">
            <v>ATH</v>
          </cell>
          <cell r="M1310" t="str">
            <v>U10</v>
          </cell>
          <cell r="N1310">
            <v>100</v>
          </cell>
        </row>
        <row r="1311">
          <cell r="A1311">
            <v>4971</v>
          </cell>
          <cell r="B1311" t="str">
            <v>APPLASAMY</v>
          </cell>
          <cell r="C1311" t="str">
            <v>Hanshika</v>
          </cell>
          <cell r="D1311" t="str">
            <v>F</v>
          </cell>
          <cell r="E1311">
            <v>42981</v>
          </cell>
          <cell r="F1311" t="str">
            <v>A05 Police Quarters</v>
          </cell>
          <cell r="G1311">
            <v>0</v>
          </cell>
          <cell r="H1311">
            <v>0</v>
          </cell>
          <cell r="I1311" t="str">
            <v xml:space="preserve"> </v>
          </cell>
          <cell r="J1311" t="str">
            <v>BEAU BASSIN AC</v>
          </cell>
          <cell r="K1311" t="str">
            <v>BBRH</v>
          </cell>
          <cell r="L1311" t="str">
            <v>ATH</v>
          </cell>
          <cell r="M1311" t="str">
            <v>U10</v>
          </cell>
          <cell r="N1311">
            <v>100</v>
          </cell>
        </row>
        <row r="1312">
          <cell r="A1312">
            <v>2252</v>
          </cell>
          <cell r="B1312" t="str">
            <v>AUGUSTIN</v>
          </cell>
          <cell r="C1312" t="str">
            <v>J - Jesley</v>
          </cell>
          <cell r="D1312" t="str">
            <v>M</v>
          </cell>
          <cell r="E1312">
            <v>33130</v>
          </cell>
          <cell r="F1312" t="str">
            <v>Graviers, Rodrigues</v>
          </cell>
          <cell r="G1312">
            <v>59407596</v>
          </cell>
          <cell r="H1312">
            <v>0</v>
          </cell>
          <cell r="I1312" t="str">
            <v>jdasjes@gmail.com</v>
          </cell>
          <cell r="J1312" t="str">
            <v>CAMP DU ROI FIGHTERS AC</v>
          </cell>
          <cell r="K1312" t="str">
            <v>ROD</v>
          </cell>
          <cell r="L1312" t="str">
            <v>ATH</v>
          </cell>
          <cell r="M1312" t="str">
            <v>MASTERS</v>
          </cell>
          <cell r="N1312">
            <v>600</v>
          </cell>
        </row>
        <row r="1313">
          <cell r="A1313">
            <v>2364</v>
          </cell>
          <cell r="B1313" t="str">
            <v>BAPTISTE</v>
          </cell>
          <cell r="C1313" t="str">
            <v>H. Bernard</v>
          </cell>
          <cell r="D1313" t="str">
            <v>M</v>
          </cell>
          <cell r="E1313">
            <v>32579</v>
          </cell>
          <cell r="F1313" t="str">
            <v>041B Dr. Mayer Street, Floreal</v>
          </cell>
          <cell r="G1313">
            <v>57398449</v>
          </cell>
          <cell r="H1313" t="str">
            <v>B1203894901866</v>
          </cell>
          <cell r="I1313">
            <v>0</v>
          </cell>
          <cell r="J1313" t="str">
            <v>CAMP DU ROI FIGHTERS AC</v>
          </cell>
          <cell r="K1313" t="str">
            <v>ROD</v>
          </cell>
          <cell r="L1313" t="str">
            <v>ATH</v>
          </cell>
          <cell r="M1313" t="str">
            <v>MASTERS</v>
          </cell>
          <cell r="N1313">
            <v>600</v>
          </cell>
        </row>
        <row r="1314">
          <cell r="A1314">
            <v>2251</v>
          </cell>
          <cell r="B1314" t="str">
            <v>PERRINE</v>
          </cell>
          <cell r="C1314" t="str">
            <v>Davis Mc Ferlham</v>
          </cell>
          <cell r="D1314" t="str">
            <v>M</v>
          </cell>
          <cell r="E1314">
            <v>38212</v>
          </cell>
          <cell r="F1314" t="str">
            <v>Trëfles, Rodrigues</v>
          </cell>
          <cell r="G1314">
            <v>59041214</v>
          </cell>
          <cell r="H1314">
            <v>0</v>
          </cell>
          <cell r="I1314" t="str">
            <v>perrineferlham2004@gmail.com</v>
          </cell>
          <cell r="J1314" t="str">
            <v>CAMP DU ROI FIGHTERS AC</v>
          </cell>
          <cell r="K1314" t="str">
            <v>ROD</v>
          </cell>
          <cell r="L1314" t="str">
            <v>ATH</v>
          </cell>
          <cell r="M1314" t="str">
            <v>SENIOR</v>
          </cell>
          <cell r="N1314">
            <v>400</v>
          </cell>
        </row>
        <row r="1315">
          <cell r="A1315">
            <v>2439</v>
          </cell>
          <cell r="B1315" t="str">
            <v>PERRINE</v>
          </cell>
          <cell r="C1315" t="str">
            <v>Joshua Yonny</v>
          </cell>
          <cell r="D1315" t="str">
            <v>M</v>
          </cell>
          <cell r="E1315">
            <v>39924</v>
          </cell>
          <cell r="F1315" t="str">
            <v xml:space="preserve">Soupirs </v>
          </cell>
          <cell r="G1315">
            <v>54772636</v>
          </cell>
          <cell r="H1315">
            <v>0</v>
          </cell>
          <cell r="I1315" t="str">
            <v xml:space="preserve">GOKU49522@GMAIL.COM </v>
          </cell>
          <cell r="J1315" t="str">
            <v>CAMP DU ROI FIGHTERS AC</v>
          </cell>
          <cell r="K1315" t="str">
            <v>ROD</v>
          </cell>
          <cell r="L1315" t="str">
            <v>ATH</v>
          </cell>
          <cell r="M1315" t="str">
            <v>U18</v>
          </cell>
          <cell r="N1315">
            <v>200</v>
          </cell>
        </row>
        <row r="1316">
          <cell r="A1316">
            <v>3958</v>
          </cell>
          <cell r="B1316" t="str">
            <v>PAULE</v>
          </cell>
          <cell r="C1316" t="str">
            <v>Strelia Camilla</v>
          </cell>
          <cell r="D1316" t="str">
            <v>F</v>
          </cell>
          <cell r="E1316" t="str">
            <v>14/07/2012</v>
          </cell>
          <cell r="F1316" t="str">
            <v>Baie Du Nord</v>
          </cell>
          <cell r="G1316">
            <v>54743046</v>
          </cell>
          <cell r="H1316">
            <v>0</v>
          </cell>
          <cell r="I1316" t="str">
            <v>jstevenserge40@gmail.com</v>
          </cell>
          <cell r="J1316" t="str">
            <v>CAMP DU ROI FIGHTERS AC</v>
          </cell>
          <cell r="K1316" t="str">
            <v>ROD</v>
          </cell>
          <cell r="L1316" t="str">
            <v>ATH</v>
          </cell>
          <cell r="M1316" t="str">
            <v>U16</v>
          </cell>
          <cell r="N1316">
            <v>150</v>
          </cell>
        </row>
        <row r="1317">
          <cell r="A1317">
            <v>2376</v>
          </cell>
          <cell r="B1317" t="str">
            <v>PERRINE</v>
          </cell>
          <cell r="C1317" t="str">
            <v>Sherilane</v>
          </cell>
          <cell r="D1317" t="str">
            <v>F</v>
          </cell>
          <cell r="E1317">
            <v>38806</v>
          </cell>
          <cell r="F1317" t="str">
            <v>Roseaux, Rodrigues</v>
          </cell>
          <cell r="G1317">
            <v>58365089</v>
          </cell>
          <cell r="H1317">
            <v>0</v>
          </cell>
          <cell r="I1317" t="str">
            <v>sherilaneperrine01@gmail.com</v>
          </cell>
          <cell r="J1317" t="str">
            <v>CAMP DU ROI FIGHTERS AC</v>
          </cell>
          <cell r="K1317" t="str">
            <v>ROD</v>
          </cell>
          <cell r="L1317" t="str">
            <v>ATH</v>
          </cell>
          <cell r="M1317" t="str">
            <v>SENIOR</v>
          </cell>
          <cell r="N1317">
            <v>400</v>
          </cell>
        </row>
        <row r="1318">
          <cell r="A1318">
            <v>4987</v>
          </cell>
          <cell r="B1318" t="str">
            <v>STEPHAN</v>
          </cell>
          <cell r="C1318" t="str">
            <v>Marie Daniella</v>
          </cell>
          <cell r="D1318" t="str">
            <v>F</v>
          </cell>
          <cell r="E1318">
            <v>28629</v>
          </cell>
          <cell r="F1318" t="str">
            <v>Roseaux</v>
          </cell>
          <cell r="G1318">
            <v>57504305</v>
          </cell>
          <cell r="H1318" t="str">
            <v>S190578810396D</v>
          </cell>
          <cell r="I1318">
            <v>0</v>
          </cell>
          <cell r="J1318" t="str">
            <v>CAMP DU ROI FIGHTERS AC</v>
          </cell>
          <cell r="K1318" t="str">
            <v>ROD</v>
          </cell>
          <cell r="L1318" t="str">
            <v>RAD</v>
          </cell>
          <cell r="M1318" t="str">
            <v>N/APP</v>
          </cell>
          <cell r="N1318">
            <v>600</v>
          </cell>
        </row>
        <row r="1319">
          <cell r="A1319">
            <v>4988</v>
          </cell>
          <cell r="B1319" t="str">
            <v xml:space="preserve">ANDRE </v>
          </cell>
          <cell r="C1319" t="str">
            <v>Anne Cécile</v>
          </cell>
          <cell r="D1319" t="str">
            <v>F</v>
          </cell>
          <cell r="E1319">
            <v>40973</v>
          </cell>
          <cell r="F1319" t="str">
            <v>Roseaux</v>
          </cell>
          <cell r="G1319">
            <v>54986298</v>
          </cell>
          <cell r="H1319" t="str">
            <v>A050312002998D</v>
          </cell>
          <cell r="I1319">
            <v>0</v>
          </cell>
          <cell r="J1319" t="str">
            <v>CAMP DU ROI FIGHTERS AC</v>
          </cell>
          <cell r="K1319" t="str">
            <v>ROD</v>
          </cell>
          <cell r="L1319" t="str">
            <v>ATH</v>
          </cell>
          <cell r="M1319" t="str">
            <v>U16</v>
          </cell>
          <cell r="N1319">
            <v>150</v>
          </cell>
        </row>
        <row r="1320">
          <cell r="A1320">
            <v>4989</v>
          </cell>
          <cell r="B1320" t="str">
            <v>CLAIR</v>
          </cell>
          <cell r="C1320" t="str">
            <v>Jean Nikel</v>
          </cell>
          <cell r="D1320" t="str">
            <v>M</v>
          </cell>
          <cell r="E1320">
            <v>41183</v>
          </cell>
          <cell r="F1320" t="str">
            <v>Piments</v>
          </cell>
          <cell r="G1320">
            <v>8317519</v>
          </cell>
          <cell r="H1320">
            <v>0</v>
          </cell>
          <cell r="I1320">
            <v>0</v>
          </cell>
          <cell r="J1320" t="str">
            <v>CAMP DU ROI FIGHTERS AC</v>
          </cell>
          <cell r="K1320" t="str">
            <v>ROD</v>
          </cell>
          <cell r="L1320" t="str">
            <v>ATH</v>
          </cell>
          <cell r="M1320" t="str">
            <v>U16</v>
          </cell>
          <cell r="N1320">
            <v>150</v>
          </cell>
        </row>
        <row r="1321">
          <cell r="A1321">
            <v>2239</v>
          </cell>
          <cell r="B1321" t="str">
            <v>PROSPER</v>
          </cell>
          <cell r="C1321" t="str">
            <v>Claudinette</v>
          </cell>
          <cell r="D1321" t="str">
            <v>F</v>
          </cell>
          <cell r="E1321">
            <v>28245</v>
          </cell>
          <cell r="F1321" t="str">
            <v xml:space="preserve">Citron Donis, Rodrigues </v>
          </cell>
          <cell r="G1321">
            <v>58260005</v>
          </cell>
          <cell r="H1321" t="str">
            <v>P3004718103781</v>
          </cell>
          <cell r="I1321" t="str">
            <v xml:space="preserve">mcdallyseul@gmail.com </v>
          </cell>
          <cell r="J1321" t="str">
            <v>PETIT GABRIEL WARRIORS AC</v>
          </cell>
          <cell r="K1321" t="str">
            <v>ROD</v>
          </cell>
          <cell r="L1321" t="str">
            <v>COA</v>
          </cell>
          <cell r="M1321" t="str">
            <v>N/APP</v>
          </cell>
          <cell r="N1321">
            <v>600</v>
          </cell>
        </row>
        <row r="1322">
          <cell r="A1322">
            <v>3647</v>
          </cell>
          <cell r="B1322" t="str">
            <v>PROSPER</v>
          </cell>
          <cell r="C1322" t="str">
            <v>Evan Enosh</v>
          </cell>
          <cell r="D1322" t="str">
            <v>M</v>
          </cell>
          <cell r="E1322" t="str">
            <v>25/6/2014</v>
          </cell>
          <cell r="F1322" t="str">
            <v>Citron Donis</v>
          </cell>
          <cell r="G1322">
            <v>58762822</v>
          </cell>
          <cell r="H1322">
            <v>0</v>
          </cell>
          <cell r="I1322" t="str">
            <v>prospermarieclaudinette@gmail.com</v>
          </cell>
          <cell r="J1322" t="str">
            <v>PETIT GABRIEL WARRIORS AC</v>
          </cell>
          <cell r="K1322" t="str">
            <v>ROD</v>
          </cell>
          <cell r="L1322" t="str">
            <v>ATH</v>
          </cell>
          <cell r="M1322" t="str">
            <v>U14</v>
          </cell>
          <cell r="N1322">
            <v>150</v>
          </cell>
        </row>
        <row r="1323">
          <cell r="A1323">
            <v>2681</v>
          </cell>
          <cell r="B1323" t="str">
            <v xml:space="preserve">JOLICOEUR </v>
          </cell>
          <cell r="C1323" t="str">
            <v>Marie Selena</v>
          </cell>
          <cell r="D1323" t="str">
            <v>F</v>
          </cell>
          <cell r="E1323">
            <v>40119</v>
          </cell>
          <cell r="F1323" t="str">
            <v>Grande Montagne, Rodrigues</v>
          </cell>
          <cell r="G1323">
            <v>59270882</v>
          </cell>
          <cell r="H1323">
            <v>0</v>
          </cell>
          <cell r="I1323" t="str">
            <v>jolicoeurselena3!@gmail.com</v>
          </cell>
          <cell r="J1323" t="str">
            <v>PETIT GABRIEL WARRIORS AC</v>
          </cell>
          <cell r="K1323" t="str">
            <v>ROD</v>
          </cell>
          <cell r="L1323" t="str">
            <v>ATH</v>
          </cell>
          <cell r="M1323" t="str">
            <v>U18</v>
          </cell>
          <cell r="N1323">
            <v>200</v>
          </cell>
        </row>
        <row r="1324">
          <cell r="A1324">
            <v>2457</v>
          </cell>
          <cell r="B1324" t="str">
            <v>PIERRE LOUIS</v>
          </cell>
          <cell r="C1324" t="str">
            <v>Lucas C.</v>
          </cell>
          <cell r="D1324" t="str">
            <v>M</v>
          </cell>
          <cell r="E1324">
            <v>39128</v>
          </cell>
          <cell r="F1324" t="str">
            <v>Terre Rouge, Rodrigues</v>
          </cell>
          <cell r="G1324">
            <v>55113223</v>
          </cell>
          <cell r="H1324">
            <v>0</v>
          </cell>
          <cell r="I1324">
            <v>0</v>
          </cell>
          <cell r="J1324" t="str">
            <v>PETIT GABRIEL WARRIORS AC</v>
          </cell>
          <cell r="K1324" t="str">
            <v>ROD</v>
          </cell>
          <cell r="L1324" t="str">
            <v>ATH</v>
          </cell>
          <cell r="M1324" t="str">
            <v>U20</v>
          </cell>
          <cell r="N1324">
            <v>300</v>
          </cell>
        </row>
        <row r="1325">
          <cell r="A1325">
            <v>3650</v>
          </cell>
          <cell r="B1325" t="str">
            <v>BEGUE</v>
          </cell>
          <cell r="C1325" t="str">
            <v>Benjamine</v>
          </cell>
          <cell r="D1325" t="str">
            <v>F</v>
          </cell>
          <cell r="E1325" t="str">
            <v>24/3/2014</v>
          </cell>
          <cell r="F1325" t="str">
            <v>Citron Donis</v>
          </cell>
          <cell r="G1325">
            <v>58762822</v>
          </cell>
          <cell r="H1325">
            <v>0</v>
          </cell>
          <cell r="I1325" t="str">
            <v>prospermarieclaudinette@gmail.com</v>
          </cell>
          <cell r="J1325" t="str">
            <v>PETIT GABRIEL WARRIORS AC</v>
          </cell>
          <cell r="K1325" t="str">
            <v>ROD</v>
          </cell>
          <cell r="L1325" t="str">
            <v>ATH</v>
          </cell>
          <cell r="M1325" t="str">
            <v>U14</v>
          </cell>
          <cell r="N1325">
            <v>150</v>
          </cell>
        </row>
        <row r="1326">
          <cell r="A1326">
            <v>2701</v>
          </cell>
          <cell r="B1326" t="str">
            <v>PERRINE</v>
          </cell>
          <cell r="C1326" t="str">
            <v>M. Lacena</v>
          </cell>
          <cell r="D1326" t="str">
            <v>F</v>
          </cell>
          <cell r="E1326">
            <v>40144</v>
          </cell>
          <cell r="F1326" t="str">
            <v>Vainqueur, Rodrigues</v>
          </cell>
          <cell r="G1326">
            <v>0</v>
          </cell>
          <cell r="H1326">
            <v>0</v>
          </cell>
          <cell r="I1326">
            <v>0</v>
          </cell>
          <cell r="J1326" t="str">
            <v>PETIT GABRIEL WARRIORS AC</v>
          </cell>
          <cell r="K1326" t="str">
            <v>ROD</v>
          </cell>
          <cell r="L1326" t="str">
            <v>ATH</v>
          </cell>
          <cell r="M1326" t="str">
            <v>U18</v>
          </cell>
          <cell r="N1326">
            <v>200</v>
          </cell>
        </row>
        <row r="1327">
          <cell r="A1327">
            <v>2248</v>
          </cell>
          <cell r="B1327" t="str">
            <v>NOEL</v>
          </cell>
          <cell r="C1327" t="str">
            <v xml:space="preserve">Stenio </v>
          </cell>
          <cell r="D1327" t="str">
            <v>M</v>
          </cell>
          <cell r="E1327">
            <v>34515</v>
          </cell>
          <cell r="F1327" t="str">
            <v>Camp Du Roi, Rodrigues</v>
          </cell>
          <cell r="G1327">
            <v>58112703</v>
          </cell>
          <cell r="H1327">
            <v>0</v>
          </cell>
          <cell r="I1327" t="str">
            <v>josephstenionoel@gmail.com</v>
          </cell>
          <cell r="J1327" t="str">
            <v>PETIT GABRIEL WARRIORS AC</v>
          </cell>
          <cell r="K1327" t="str">
            <v>ROD</v>
          </cell>
          <cell r="L1327" t="str">
            <v>ATH</v>
          </cell>
          <cell r="M1327" t="str">
            <v>SENIOR</v>
          </cell>
          <cell r="N1327">
            <v>400</v>
          </cell>
        </row>
        <row r="1328">
          <cell r="A1328">
            <v>2238</v>
          </cell>
          <cell r="B1328" t="str">
            <v>SAMOISY</v>
          </cell>
          <cell r="C1328" t="str">
            <v>Jean Marie</v>
          </cell>
          <cell r="D1328" t="str">
            <v>M</v>
          </cell>
          <cell r="E1328">
            <v>30189</v>
          </cell>
          <cell r="F1328" t="str">
            <v>Deux Goyaves, Rodrigues</v>
          </cell>
          <cell r="G1328">
            <v>58752277</v>
          </cell>
          <cell r="H1328" t="str">
            <v>S260882810763A</v>
          </cell>
          <cell r="I1328" t="str">
            <v>jmsamoisy@gmail.com</v>
          </cell>
          <cell r="J1328" t="str">
            <v>PETIT GABRIEL WARRIORS AC</v>
          </cell>
          <cell r="K1328" t="str">
            <v>ROD</v>
          </cell>
          <cell r="L1328" t="str">
            <v>COA</v>
          </cell>
          <cell r="M1328" t="str">
            <v>N/APP</v>
          </cell>
          <cell r="N1328">
            <v>600</v>
          </cell>
        </row>
        <row r="1329">
          <cell r="A1329">
            <v>4990</v>
          </cell>
          <cell r="B1329" t="str">
            <v>FLORE</v>
          </cell>
          <cell r="C1329" t="str">
            <v>Jean Nicodeme</v>
          </cell>
          <cell r="D1329" t="str">
            <v>M</v>
          </cell>
          <cell r="E1329">
            <v>38467</v>
          </cell>
          <cell r="F1329" t="str">
            <v>L'Union</v>
          </cell>
          <cell r="G1329">
            <v>55113341</v>
          </cell>
          <cell r="H1329" t="str">
            <v>F2504050078323</v>
          </cell>
          <cell r="I1329" t="str">
            <v>floreontrack@gmail.com</v>
          </cell>
          <cell r="J1329" t="str">
            <v>PETIT GABRIEL WARRIORS AC</v>
          </cell>
          <cell r="K1329" t="str">
            <v>ROD</v>
          </cell>
          <cell r="L1329" t="str">
            <v>ATH</v>
          </cell>
          <cell r="M1329" t="str">
            <v>SENIOR</v>
          </cell>
          <cell r="N1329">
            <v>400</v>
          </cell>
        </row>
        <row r="1330">
          <cell r="A1330">
            <v>4991</v>
          </cell>
          <cell r="B1330" t="str">
            <v>CLAIRE</v>
          </cell>
          <cell r="C1330" t="str">
            <v>Anne Trinity</v>
          </cell>
          <cell r="D1330" t="str">
            <v>F</v>
          </cell>
          <cell r="E1330">
            <v>40812</v>
          </cell>
          <cell r="F1330" t="str">
            <v>Songes</v>
          </cell>
          <cell r="G1330">
            <v>57751968</v>
          </cell>
          <cell r="H1330">
            <v>0</v>
          </cell>
          <cell r="I1330">
            <v>0</v>
          </cell>
          <cell r="J1330" t="str">
            <v>PETIT GABRIEL WARRIORS AC</v>
          </cell>
          <cell r="K1330" t="str">
            <v>ROD</v>
          </cell>
          <cell r="L1330" t="str">
            <v>ATH</v>
          </cell>
          <cell r="M1330" t="str">
            <v>U16</v>
          </cell>
          <cell r="N1330">
            <v>150</v>
          </cell>
        </row>
        <row r="1331">
          <cell r="A1331">
            <v>4992</v>
          </cell>
          <cell r="B1331" t="str">
            <v>PERRINE</v>
          </cell>
          <cell r="C1331" t="str">
            <v>Noe Holden Erwan</v>
          </cell>
          <cell r="D1331" t="str">
            <v>M</v>
          </cell>
          <cell r="E1331">
            <v>43065</v>
          </cell>
          <cell r="F1331" t="str">
            <v>Eau Vannee</v>
          </cell>
          <cell r="G1331">
            <v>57329656</v>
          </cell>
          <cell r="H1331" t="str">
            <v>P261117012583C</v>
          </cell>
          <cell r="I1331" t="str">
            <v>edouardjessie@gmail.com</v>
          </cell>
          <cell r="J1331" t="str">
            <v>PETIT GABRIEL WARRIORS AC</v>
          </cell>
          <cell r="K1331" t="str">
            <v>ROD</v>
          </cell>
          <cell r="L1331" t="str">
            <v>ATH</v>
          </cell>
          <cell r="M1331" t="str">
            <v>U10</v>
          </cell>
          <cell r="N1331">
            <v>100</v>
          </cell>
        </row>
        <row r="1332">
          <cell r="A1332">
            <v>4993</v>
          </cell>
          <cell r="B1332" t="str">
            <v>CUPIDON</v>
          </cell>
          <cell r="C1332" t="str">
            <v>Judiano</v>
          </cell>
          <cell r="D1332" t="str">
            <v>M</v>
          </cell>
          <cell r="E1332">
            <v>41008</v>
          </cell>
          <cell r="F1332" t="str">
            <v>St Francois</v>
          </cell>
          <cell r="G1332">
            <v>58539724</v>
          </cell>
          <cell r="H1332" t="str">
            <v>C0904120050461</v>
          </cell>
          <cell r="I1332">
            <v>0</v>
          </cell>
          <cell r="J1332" t="str">
            <v>PETIT GABRIEL WARRIORS AC</v>
          </cell>
          <cell r="K1332" t="str">
            <v>ROD</v>
          </cell>
          <cell r="L1332" t="str">
            <v>ATH</v>
          </cell>
          <cell r="M1332" t="str">
            <v>U16</v>
          </cell>
          <cell r="N1332">
            <v>150</v>
          </cell>
        </row>
        <row r="1333">
          <cell r="A1333">
            <v>4994</v>
          </cell>
          <cell r="B1333" t="str">
            <v>PERRINE</v>
          </cell>
          <cell r="C1333" t="str">
            <v>Lucas Andrew</v>
          </cell>
          <cell r="D1333" t="str">
            <v>M</v>
          </cell>
          <cell r="E1333">
            <v>41216</v>
          </cell>
          <cell r="F1333" t="str">
            <v>Mte Malgache</v>
          </cell>
          <cell r="G1333">
            <v>58768577</v>
          </cell>
          <cell r="H1333" t="str">
            <v>P031112013562F</v>
          </cell>
          <cell r="I1333">
            <v>0</v>
          </cell>
          <cell r="J1333" t="str">
            <v>PETIT GABRIEL WARRIORS AC</v>
          </cell>
          <cell r="K1333" t="str">
            <v>ROD</v>
          </cell>
          <cell r="L1333" t="str">
            <v>ATH</v>
          </cell>
          <cell r="M1333" t="str">
            <v>U16</v>
          </cell>
          <cell r="N1333">
            <v>150</v>
          </cell>
        </row>
        <row r="1334">
          <cell r="A1334">
            <v>4995</v>
          </cell>
          <cell r="B1334" t="str">
            <v>CORET</v>
          </cell>
          <cell r="C1334" t="str">
            <v>Lyam Ashton</v>
          </cell>
          <cell r="D1334" t="str">
            <v>M</v>
          </cell>
          <cell r="E1334">
            <v>41193</v>
          </cell>
          <cell r="F1334" t="str">
            <v>English Bay</v>
          </cell>
          <cell r="G1334">
            <v>57876060</v>
          </cell>
          <cell r="H1334" t="str">
            <v>C1110120118251</v>
          </cell>
          <cell r="I1334">
            <v>0</v>
          </cell>
          <cell r="J1334" t="str">
            <v>PETIT GABRIEL WARRIORS AC</v>
          </cell>
          <cell r="K1334" t="str">
            <v>ROD</v>
          </cell>
          <cell r="L1334" t="str">
            <v>ATH</v>
          </cell>
          <cell r="M1334" t="str">
            <v>U16</v>
          </cell>
          <cell r="N1334">
            <v>150</v>
          </cell>
        </row>
        <row r="1335">
          <cell r="A1335">
            <v>4996</v>
          </cell>
          <cell r="B1335" t="str">
            <v>CUPIDON</v>
          </cell>
          <cell r="C1335" t="str">
            <v>Marie Marie Eloane Jane</v>
          </cell>
          <cell r="D1335" t="str">
            <v>F</v>
          </cell>
          <cell r="E1335">
            <v>40271</v>
          </cell>
          <cell r="F1335" t="str">
            <v>Treffles</v>
          </cell>
          <cell r="G1335">
            <v>57074464</v>
          </cell>
          <cell r="H1335">
            <v>0</v>
          </cell>
          <cell r="I1335">
            <v>0</v>
          </cell>
          <cell r="J1335" t="str">
            <v>PETIT GABRIEL WARRIORS AC</v>
          </cell>
          <cell r="K1335" t="str">
            <v>ROD</v>
          </cell>
          <cell r="L1335" t="str">
            <v>ATH</v>
          </cell>
          <cell r="M1335" t="str">
            <v>U18</v>
          </cell>
          <cell r="N1335">
            <v>200</v>
          </cell>
        </row>
        <row r="1336">
          <cell r="A1336">
            <v>4220</v>
          </cell>
          <cell r="B1336" t="str">
            <v>LAVAL</v>
          </cell>
          <cell r="C1336" t="str">
            <v>Samantha</v>
          </cell>
          <cell r="D1336" t="str">
            <v>F</v>
          </cell>
          <cell r="E1336">
            <v>40693</v>
          </cell>
          <cell r="F1336" t="str">
            <v>Royal Road St Martin Baie Du Cap</v>
          </cell>
          <cell r="G1336">
            <v>0</v>
          </cell>
          <cell r="H1336">
            <v>0</v>
          </cell>
          <cell r="I1336">
            <v>0</v>
          </cell>
          <cell r="J1336" t="str">
            <v>CUREPIPE HARLEM AC 'B'</v>
          </cell>
          <cell r="K1336" t="str">
            <v>CPE</v>
          </cell>
          <cell r="L1336" t="str">
            <v>ATH</v>
          </cell>
          <cell r="M1336" t="str">
            <v>U16</v>
          </cell>
          <cell r="N1336">
            <v>150</v>
          </cell>
        </row>
        <row r="1337">
          <cell r="A1337">
            <v>4221</v>
          </cell>
          <cell r="B1337" t="str">
            <v xml:space="preserve">LAPIN </v>
          </cell>
          <cell r="C1337" t="str">
            <v>Solena Daphnée</v>
          </cell>
          <cell r="D1337" t="str">
            <v>F</v>
          </cell>
          <cell r="E1337">
            <v>40337</v>
          </cell>
          <cell r="F1337" t="str">
            <v>Royal Road St Martin Baie Du Cap</v>
          </cell>
          <cell r="G1337">
            <v>0</v>
          </cell>
          <cell r="H1337">
            <v>0</v>
          </cell>
          <cell r="I1337">
            <v>0</v>
          </cell>
          <cell r="J1337" t="str">
            <v>CUREPIPE HARLEM AC 'B'</v>
          </cell>
          <cell r="K1337" t="str">
            <v>CPE</v>
          </cell>
          <cell r="L1337" t="str">
            <v>ATH</v>
          </cell>
          <cell r="M1337" t="str">
            <v>U18</v>
          </cell>
          <cell r="N1337">
            <v>200</v>
          </cell>
        </row>
        <row r="1338">
          <cell r="A1338">
            <v>2285</v>
          </cell>
          <cell r="B1338" t="str">
            <v>HEEREEA</v>
          </cell>
          <cell r="C1338" t="str">
            <v>Rohan</v>
          </cell>
          <cell r="D1338" t="str">
            <v>M</v>
          </cell>
          <cell r="E1338">
            <v>39115</v>
          </cell>
          <cell r="F1338" t="str">
            <v>Royal Rd New Grove</v>
          </cell>
          <cell r="G1338">
            <v>57742554</v>
          </cell>
          <cell r="H1338">
            <v>0</v>
          </cell>
          <cell r="I1338">
            <v>0</v>
          </cell>
          <cell r="J1338" t="str">
            <v>CUREPIPE HARLEM AC 'B'</v>
          </cell>
          <cell r="K1338" t="str">
            <v>CPE</v>
          </cell>
          <cell r="L1338" t="str">
            <v>ATH</v>
          </cell>
          <cell r="M1338" t="str">
            <v>U20</v>
          </cell>
          <cell r="N1338">
            <v>300</v>
          </cell>
        </row>
        <row r="1339">
          <cell r="A1339">
            <v>4547</v>
          </cell>
          <cell r="B1339" t="str">
            <v>LOUIS</v>
          </cell>
          <cell r="C1339" t="str">
            <v>Christopher</v>
          </cell>
          <cell r="D1339" t="str">
            <v>M</v>
          </cell>
          <cell r="E1339">
            <v>39398</v>
          </cell>
          <cell r="F1339" t="str">
            <v xml:space="preserve">Bhujin Rd Surinam </v>
          </cell>
          <cell r="G1339">
            <v>0</v>
          </cell>
          <cell r="H1339">
            <v>0</v>
          </cell>
          <cell r="I1339">
            <v>0</v>
          </cell>
          <cell r="J1339" t="str">
            <v>CUREPIPE HARLEM AC 'B'</v>
          </cell>
          <cell r="K1339" t="str">
            <v>CPE</v>
          </cell>
          <cell r="L1339" t="str">
            <v>ATH</v>
          </cell>
          <cell r="M1339" t="str">
            <v>U20</v>
          </cell>
          <cell r="N1339">
            <v>300</v>
          </cell>
        </row>
        <row r="1340">
          <cell r="A1340">
            <v>4997</v>
          </cell>
          <cell r="B1340" t="str">
            <v>RITTA</v>
          </cell>
          <cell r="C1340" t="str">
            <v>Mervina</v>
          </cell>
          <cell r="D1340" t="str">
            <v>F</v>
          </cell>
          <cell r="E1340">
            <v>40401</v>
          </cell>
          <cell r="F1340" t="str">
            <v xml:space="preserve">Gajadhur Rd Chamouny </v>
          </cell>
          <cell r="G1340">
            <v>0</v>
          </cell>
          <cell r="H1340">
            <v>0</v>
          </cell>
          <cell r="I1340" t="str">
            <v xml:space="preserve"> </v>
          </cell>
          <cell r="J1340" t="str">
            <v>CUREPIPE HARLEM AC 'B'</v>
          </cell>
          <cell r="K1340" t="str">
            <v>CPE</v>
          </cell>
          <cell r="L1340" t="str">
            <v>ATH</v>
          </cell>
          <cell r="M1340" t="str">
            <v>U18</v>
          </cell>
          <cell r="N1340">
            <v>200</v>
          </cell>
        </row>
        <row r="1341">
          <cell r="A1341">
            <v>4998</v>
          </cell>
          <cell r="B1341" t="str">
            <v xml:space="preserve">JEAN MARAIN </v>
          </cell>
          <cell r="C1341" t="str">
            <v>Christiano</v>
          </cell>
          <cell r="D1341" t="str">
            <v>M</v>
          </cell>
          <cell r="E1341">
            <v>39406</v>
          </cell>
          <cell r="F1341" t="str">
            <v xml:space="preserve">126 Cité lachaux Mahebourg </v>
          </cell>
          <cell r="G1341">
            <v>0</v>
          </cell>
          <cell r="H1341">
            <v>0</v>
          </cell>
          <cell r="I1341" t="str">
            <v xml:space="preserve"> </v>
          </cell>
          <cell r="J1341" t="str">
            <v>CUREPIPE HARLEM AC 'B'</v>
          </cell>
          <cell r="K1341" t="str">
            <v>CPE</v>
          </cell>
          <cell r="L1341" t="str">
            <v>ATH</v>
          </cell>
          <cell r="M1341" t="str">
            <v>U20</v>
          </cell>
          <cell r="N1341">
            <v>300</v>
          </cell>
        </row>
        <row r="1342">
          <cell r="A1342">
            <v>2451</v>
          </cell>
          <cell r="B1342" t="str">
            <v>BHUJUN</v>
          </cell>
          <cell r="C1342" t="str">
            <v>Neelkaunt</v>
          </cell>
          <cell r="D1342" t="str">
            <v>M</v>
          </cell>
          <cell r="E1342">
            <v>26122</v>
          </cell>
          <cell r="F1342" t="str">
            <v>23, Balisage Street,Roches Bois</v>
          </cell>
          <cell r="G1342">
            <v>57972075</v>
          </cell>
          <cell r="H1342" t="str">
            <v>B0807711103025</v>
          </cell>
          <cell r="I1342" t="str">
            <v>NBhujun@chcl.mu</v>
          </cell>
          <cell r="J1342" t="str">
            <v>P-LOUIS CENTAURS AC</v>
          </cell>
          <cell r="K1342" t="str">
            <v>PL</v>
          </cell>
          <cell r="L1342" t="str">
            <v>NAD</v>
          </cell>
          <cell r="M1342" t="str">
            <v>N/APP</v>
          </cell>
          <cell r="N1342">
            <v>2500</v>
          </cell>
        </row>
        <row r="1343">
          <cell r="A1343">
            <v>1331</v>
          </cell>
          <cell r="B1343" t="str">
            <v>GUILLEMIN</v>
          </cell>
          <cell r="C1343" t="str">
            <v>Didier</v>
          </cell>
          <cell r="D1343" t="str">
            <v>M</v>
          </cell>
          <cell r="E1343">
            <v>32225</v>
          </cell>
          <cell r="F1343" t="str">
            <v>399, Crescent Lane Drive, Albion</v>
          </cell>
          <cell r="G1343">
            <v>57554670</v>
          </cell>
          <cell r="H1343" t="str">
            <v>G2303883103245</v>
          </cell>
          <cell r="I1343" t="str">
            <v>jyd.guillemin@yahoo.com</v>
          </cell>
          <cell r="J1343" t="str">
            <v>GUEPARD AC</v>
          </cell>
          <cell r="K1343" t="str">
            <v>BR</v>
          </cell>
          <cell r="L1343" t="str">
            <v>NAD</v>
          </cell>
          <cell r="M1343" t="str">
            <v>N/APP</v>
          </cell>
          <cell r="N1343">
            <v>2500</v>
          </cell>
        </row>
        <row r="1344">
          <cell r="A1344">
            <v>4077</v>
          </cell>
          <cell r="B1344" t="str">
            <v>TAN HOO</v>
          </cell>
          <cell r="C1344" t="str">
            <v>Celine</v>
          </cell>
          <cell r="D1344" t="str">
            <v>F</v>
          </cell>
          <cell r="E1344">
            <v>35913</v>
          </cell>
          <cell r="F1344" t="str">
            <v>Ave Cardinal, Debarcadere, P. Aux Sables</v>
          </cell>
          <cell r="G1344" t="str">
            <v xml:space="preserve"> 5918 5340</v>
          </cell>
          <cell r="H1344" t="str">
            <v>T2804980101955</v>
          </cell>
          <cell r="I1344" t="str">
            <v>tanhooanaelle@gmail.com</v>
          </cell>
          <cell r="J1344" t="str">
            <v>P-LOUIS CENTAURS AC</v>
          </cell>
          <cell r="K1344" t="str">
            <v>PL</v>
          </cell>
          <cell r="L1344" t="str">
            <v>ATH</v>
          </cell>
          <cell r="M1344" t="str">
            <v>SENIOR</v>
          </cell>
          <cell r="N1344">
            <v>400</v>
          </cell>
        </row>
        <row r="1345">
          <cell r="A1345">
            <v>2510</v>
          </cell>
          <cell r="B1345" t="str">
            <v xml:space="preserve">DEIRA </v>
          </cell>
          <cell r="C1345" t="str">
            <v>Aarohi Gauribhye</v>
          </cell>
          <cell r="D1345" t="str">
            <v>F</v>
          </cell>
          <cell r="E1345">
            <v>43129</v>
          </cell>
          <cell r="F1345" t="str">
            <v>Beekhan Lane, Allee Des Manguiers, Pailles</v>
          </cell>
          <cell r="G1345">
            <v>57836805</v>
          </cell>
          <cell r="H1345">
            <v>0</v>
          </cell>
          <cell r="I1345">
            <v>0</v>
          </cell>
          <cell r="J1345" t="str">
            <v>Q-BORNES PAVILLON AC</v>
          </cell>
          <cell r="K1345" t="str">
            <v>QB</v>
          </cell>
          <cell r="L1345" t="str">
            <v>ATH</v>
          </cell>
          <cell r="M1345" t="str">
            <v>U10</v>
          </cell>
          <cell r="N1345">
            <v>100</v>
          </cell>
        </row>
        <row r="1346">
          <cell r="A1346">
            <v>2509</v>
          </cell>
          <cell r="B1346" t="str">
            <v xml:space="preserve">DEIRA </v>
          </cell>
          <cell r="C1346" t="str">
            <v>Drhuv Aayush Suryaprakash</v>
          </cell>
          <cell r="D1346" t="str">
            <v>M</v>
          </cell>
          <cell r="E1346">
            <v>42749</v>
          </cell>
          <cell r="F1346" t="str">
            <v>Beekhan Lane, Allee Des Manguiers, Pailles</v>
          </cell>
          <cell r="G1346">
            <v>57836805</v>
          </cell>
          <cell r="H1346">
            <v>0</v>
          </cell>
          <cell r="I1346">
            <v>0</v>
          </cell>
          <cell r="J1346" t="str">
            <v>Q-BORNES PAVILLON AC</v>
          </cell>
          <cell r="K1346" t="str">
            <v>QB</v>
          </cell>
          <cell r="L1346" t="str">
            <v>ATH</v>
          </cell>
          <cell r="M1346" t="str">
            <v>U10</v>
          </cell>
          <cell r="N1346">
            <v>100</v>
          </cell>
        </row>
        <row r="1347">
          <cell r="A1347">
            <v>1648</v>
          </cell>
          <cell r="B1347" t="str">
            <v>PYANEE</v>
          </cell>
          <cell r="C1347" t="str">
            <v>Megane</v>
          </cell>
          <cell r="D1347" t="str">
            <v>F</v>
          </cell>
          <cell r="E1347">
            <v>40978</v>
          </cell>
          <cell r="F1347" t="str">
            <v>19 Rue Boule De Neiges, Barkly, Beau Bassin</v>
          </cell>
          <cell r="G1347">
            <v>57829687</v>
          </cell>
          <cell r="H1347">
            <v>0</v>
          </cell>
          <cell r="I1347" t="str">
            <v>jennypyanee0510@gmail.com</v>
          </cell>
          <cell r="J1347" t="str">
            <v>Q-BORNES PAVILLON AC</v>
          </cell>
          <cell r="K1347" t="str">
            <v>QB</v>
          </cell>
          <cell r="L1347" t="str">
            <v>ATH</v>
          </cell>
          <cell r="M1347" t="str">
            <v>U16</v>
          </cell>
          <cell r="N1347">
            <v>150</v>
          </cell>
        </row>
        <row r="1348">
          <cell r="A1348">
            <v>4533</v>
          </cell>
          <cell r="B1348" t="str">
            <v>GENTIL</v>
          </cell>
          <cell r="C1348" t="str">
            <v>Lucas</v>
          </cell>
          <cell r="D1348" t="str">
            <v>M</v>
          </cell>
          <cell r="E1348">
            <v>41317</v>
          </cell>
          <cell r="F1348" t="str">
            <v>Avenue Petite Montagne</v>
          </cell>
          <cell r="G1348">
            <v>59025071</v>
          </cell>
          <cell r="H1348">
            <v>0</v>
          </cell>
          <cell r="I1348" t="str">
            <v>mioos08@gmail.com</v>
          </cell>
          <cell r="J1348" t="str">
            <v>Q-BORNES PAVILLON AC</v>
          </cell>
          <cell r="K1348" t="str">
            <v>QB</v>
          </cell>
          <cell r="L1348" t="str">
            <v>ATH</v>
          </cell>
          <cell r="M1348" t="str">
            <v>U14</v>
          </cell>
          <cell r="N1348">
            <v>150</v>
          </cell>
        </row>
        <row r="1349">
          <cell r="A1349">
            <v>4452</v>
          </cell>
          <cell r="B1349" t="str">
            <v>JEROME</v>
          </cell>
          <cell r="C1349" t="str">
            <v>Lucas</v>
          </cell>
          <cell r="D1349" t="str">
            <v>M</v>
          </cell>
          <cell r="E1349">
            <v>40834</v>
          </cell>
          <cell r="F1349" t="str">
            <v>Pointe Aux Sables</v>
          </cell>
          <cell r="G1349">
            <v>57236585</v>
          </cell>
          <cell r="H1349">
            <v>0</v>
          </cell>
          <cell r="I1349" t="str">
            <v>gedeon250@gmail.com</v>
          </cell>
          <cell r="J1349" t="str">
            <v>Q-BORNES PAVILLON AC</v>
          </cell>
          <cell r="K1349" t="str">
            <v>QB</v>
          </cell>
          <cell r="L1349" t="str">
            <v>ATH</v>
          </cell>
          <cell r="M1349" t="str">
            <v>U16</v>
          </cell>
          <cell r="N1349">
            <v>150</v>
          </cell>
        </row>
        <row r="1350">
          <cell r="A1350">
            <v>4018</v>
          </cell>
          <cell r="B1350" t="str">
            <v>CLEMENT</v>
          </cell>
          <cell r="C1350" t="str">
            <v>Elsa Amandine</v>
          </cell>
          <cell r="D1350" t="str">
            <v>F</v>
          </cell>
          <cell r="E1350">
            <v>40205</v>
          </cell>
          <cell r="F1350" t="str">
            <v>9 Beemanique, Cluny</v>
          </cell>
          <cell r="G1350">
            <v>57860993</v>
          </cell>
          <cell r="H1350">
            <v>0</v>
          </cell>
          <cell r="I1350" t="str">
            <v>elsaclement58@gmail.com</v>
          </cell>
          <cell r="J1350" t="str">
            <v>Q-BORNES PAVILLON AC</v>
          </cell>
          <cell r="K1350" t="str">
            <v>QB</v>
          </cell>
          <cell r="L1350" t="str">
            <v>ATH</v>
          </cell>
          <cell r="M1350" t="str">
            <v>U18</v>
          </cell>
          <cell r="N1350">
            <v>200</v>
          </cell>
        </row>
        <row r="1351">
          <cell r="A1351">
            <v>4553</v>
          </cell>
          <cell r="B1351" t="str">
            <v>LAFLEUR</v>
          </cell>
          <cell r="C1351" t="str">
            <v>Onora</v>
          </cell>
          <cell r="D1351" t="str">
            <v>F</v>
          </cell>
          <cell r="E1351">
            <v>39860</v>
          </cell>
          <cell r="F1351" t="str">
            <v>Engrais Cathan, Eau Coulee</v>
          </cell>
          <cell r="G1351">
            <v>57107852</v>
          </cell>
          <cell r="H1351">
            <v>0</v>
          </cell>
          <cell r="I1351" t="str">
            <v>shortcircuittt01@icloud.com</v>
          </cell>
          <cell r="J1351" t="str">
            <v>Q-BORNES PAVILLON AC</v>
          </cell>
          <cell r="K1351" t="str">
            <v>QB</v>
          </cell>
          <cell r="L1351" t="str">
            <v>ATH</v>
          </cell>
          <cell r="M1351" t="str">
            <v>U18</v>
          </cell>
          <cell r="N1351">
            <v>200</v>
          </cell>
        </row>
        <row r="1352">
          <cell r="A1352">
            <v>5005</v>
          </cell>
          <cell r="B1352" t="str">
            <v>NADAL</v>
          </cell>
          <cell r="C1352" t="str">
            <v>Marie Lea Kiara</v>
          </cell>
          <cell r="D1352" t="str">
            <v>F</v>
          </cell>
          <cell r="E1352">
            <v>39378</v>
          </cell>
          <cell r="F1352" t="str">
            <v>Royal Road Bambous-Virieux</v>
          </cell>
          <cell r="G1352">
            <v>58401961</v>
          </cell>
          <cell r="H1352" t="str">
            <v>N2310070159859</v>
          </cell>
          <cell r="I1352" t="str">
            <v xml:space="preserve"> </v>
          </cell>
          <cell r="J1352" t="str">
            <v>Q-BORNES PAVILLON AC</v>
          </cell>
          <cell r="K1352" t="str">
            <v>QB</v>
          </cell>
          <cell r="L1352" t="str">
            <v>ATH</v>
          </cell>
          <cell r="M1352" t="str">
            <v>U20</v>
          </cell>
          <cell r="N1352">
            <v>300</v>
          </cell>
        </row>
        <row r="1353">
          <cell r="A1353">
            <v>5006</v>
          </cell>
          <cell r="B1353" t="str">
            <v>SEEAM</v>
          </cell>
          <cell r="C1353" t="str">
            <v>Linaelle</v>
          </cell>
          <cell r="D1353" t="str">
            <v>F</v>
          </cell>
          <cell r="E1353">
            <v>40273</v>
          </cell>
          <cell r="F1353" t="str">
            <v>Mootannah Lane Celicourt Antelme, Forest Side</v>
          </cell>
          <cell r="G1353">
            <v>55024847</v>
          </cell>
          <cell r="H1353">
            <v>0</v>
          </cell>
          <cell r="I1353" t="str">
            <v xml:space="preserve"> </v>
          </cell>
          <cell r="J1353" t="str">
            <v>Q-BORNES PAVILLON AC</v>
          </cell>
          <cell r="K1353" t="str">
            <v>QB</v>
          </cell>
          <cell r="L1353" t="str">
            <v>ATH</v>
          </cell>
          <cell r="M1353" t="str">
            <v>U18</v>
          </cell>
          <cell r="N1353">
            <v>200</v>
          </cell>
        </row>
        <row r="1354">
          <cell r="A1354">
            <v>1378</v>
          </cell>
          <cell r="B1354" t="str">
            <v>TYLOO-NAICKEN</v>
          </cell>
          <cell r="C1354" t="str">
            <v>Mariaye</v>
          </cell>
          <cell r="D1354" t="str">
            <v>F</v>
          </cell>
          <cell r="E1354">
            <v>24213</v>
          </cell>
          <cell r="F1354" t="str">
            <v>Caprice Road, Petit Verger, St. Pierre</v>
          </cell>
          <cell r="G1354">
            <v>58333705</v>
          </cell>
          <cell r="H1354">
            <v>0</v>
          </cell>
          <cell r="I1354" t="str">
            <v>roubytyloo1966@gmail.com</v>
          </cell>
          <cell r="J1354" t="str">
            <v>ST PIERRE AC</v>
          </cell>
          <cell r="K1354" t="str">
            <v>MK</v>
          </cell>
          <cell r="L1354" t="str">
            <v>RAD</v>
          </cell>
          <cell r="M1354" t="str">
            <v>N/APP</v>
          </cell>
          <cell r="N1354">
            <v>600</v>
          </cell>
        </row>
        <row r="1355">
          <cell r="A1355">
            <v>1381</v>
          </cell>
          <cell r="B1355" t="str">
            <v>DIMBA</v>
          </cell>
          <cell r="C1355" t="str">
            <v xml:space="preserve">Berty </v>
          </cell>
          <cell r="D1355" t="str">
            <v>M</v>
          </cell>
          <cell r="E1355">
            <v>21108</v>
          </cell>
          <cell r="F1355" t="str">
            <v>Bmw Lane, Saint Pierre</v>
          </cell>
          <cell r="G1355">
            <v>57560223</v>
          </cell>
          <cell r="H1355">
            <v>0</v>
          </cell>
          <cell r="I1355" t="str">
            <v>bertydimba15@gmail.com</v>
          </cell>
          <cell r="J1355" t="str">
            <v>ST PIERRE AC</v>
          </cell>
          <cell r="K1355" t="str">
            <v>MK</v>
          </cell>
          <cell r="L1355" t="str">
            <v>RAD</v>
          </cell>
          <cell r="M1355" t="str">
            <v>N/APP</v>
          </cell>
          <cell r="N1355">
            <v>600</v>
          </cell>
        </row>
        <row r="1356">
          <cell r="A1356">
            <v>5007</v>
          </cell>
          <cell r="B1356" t="str">
            <v>FAKUN</v>
          </cell>
          <cell r="C1356" t="str">
            <v>Bibi   Amenah</v>
          </cell>
          <cell r="D1356" t="str">
            <v>F</v>
          </cell>
          <cell r="E1356">
            <v>24532</v>
          </cell>
          <cell r="F1356" t="str">
            <v>MORC. RAFFRAY ST PIERRE</v>
          </cell>
          <cell r="G1356">
            <v>0</v>
          </cell>
          <cell r="H1356">
            <v>0</v>
          </cell>
          <cell r="I1356" t="str">
            <v>bibiamenah@yahoo.com</v>
          </cell>
          <cell r="J1356" t="str">
            <v>ST PIERRE AC</v>
          </cell>
          <cell r="K1356" t="str">
            <v>MK</v>
          </cell>
          <cell r="L1356" t="str">
            <v>RAD</v>
          </cell>
          <cell r="M1356" t="str">
            <v>N/APP</v>
          </cell>
          <cell r="N1356">
            <v>600</v>
          </cell>
        </row>
        <row r="1357">
          <cell r="A1357">
            <v>5008</v>
          </cell>
          <cell r="B1357" t="str">
            <v>CANGY</v>
          </cell>
          <cell r="C1357" t="str">
            <v>Curtleen Shannia Anouchkelle</v>
          </cell>
          <cell r="D1357" t="str">
            <v>F</v>
          </cell>
          <cell r="E1357">
            <v>40470</v>
          </cell>
          <cell r="F1357" t="str">
            <v>35 lecornu ste croix</v>
          </cell>
          <cell r="G1357">
            <v>58194679</v>
          </cell>
          <cell r="H1357">
            <v>0</v>
          </cell>
          <cell r="I1357" t="str">
            <v xml:space="preserve"> </v>
          </cell>
          <cell r="J1357" t="str">
            <v>LE HOCHET AC</v>
          </cell>
          <cell r="K1357" t="str">
            <v>PAMP</v>
          </cell>
          <cell r="L1357" t="str">
            <v>ATH</v>
          </cell>
          <cell r="M1357" t="str">
            <v>U18</v>
          </cell>
          <cell r="N1357">
            <v>200</v>
          </cell>
        </row>
        <row r="1358">
          <cell r="A1358">
            <v>3453</v>
          </cell>
          <cell r="B1358" t="str">
            <v>MOOTEALOO</v>
          </cell>
          <cell r="C1358" t="str">
            <v>Dominique Cedrick</v>
          </cell>
          <cell r="D1358" t="str">
            <v>M</v>
          </cell>
          <cell r="E1358">
            <v>30956</v>
          </cell>
          <cell r="F1358" t="str">
            <v xml:space="preserve">Dispensary Road Terre Rouge </v>
          </cell>
          <cell r="G1358">
            <v>57048623</v>
          </cell>
          <cell r="H1358" t="str">
            <v>M0110844600189</v>
          </cell>
          <cell r="I1358" t="str">
            <v xml:space="preserve">dcmootealoo@gmail.com </v>
          </cell>
          <cell r="J1358" t="str">
            <v>LE HOCHET AC</v>
          </cell>
          <cell r="K1358" t="str">
            <v>PAMP</v>
          </cell>
          <cell r="L1358" t="str">
            <v>ATH</v>
          </cell>
          <cell r="M1358" t="str">
            <v>MASTERS</v>
          </cell>
          <cell r="N1358">
            <v>600</v>
          </cell>
        </row>
        <row r="1359">
          <cell r="A1359">
            <v>2619</v>
          </cell>
          <cell r="B1359" t="str">
            <v>ST PIERRE</v>
          </cell>
          <cell r="C1359" t="str">
            <v>Loïc</v>
          </cell>
          <cell r="D1359" t="str">
            <v>M</v>
          </cell>
          <cell r="E1359">
            <v>39853</v>
          </cell>
          <cell r="F1359" t="str">
            <v>Dr.Curé Arsenal</v>
          </cell>
          <cell r="G1359">
            <v>54588943</v>
          </cell>
          <cell r="H1359">
            <v>0</v>
          </cell>
          <cell r="I1359" t="str">
            <v>Lehochetac@gmail.com</v>
          </cell>
          <cell r="J1359" t="str">
            <v>LE HOCHET AC</v>
          </cell>
          <cell r="K1359" t="str">
            <v>PAMP</v>
          </cell>
          <cell r="L1359" t="str">
            <v>ATH</v>
          </cell>
          <cell r="M1359" t="str">
            <v>U18</v>
          </cell>
          <cell r="N1359">
            <v>200</v>
          </cell>
        </row>
        <row r="1360">
          <cell r="A1360">
            <v>1021</v>
          </cell>
          <cell r="B1360" t="str">
            <v>BIENVENU</v>
          </cell>
          <cell r="C1360" t="str">
            <v>Marie Julia</v>
          </cell>
          <cell r="D1360" t="str">
            <v>F</v>
          </cell>
          <cell r="E1360">
            <v>41946</v>
          </cell>
          <cell r="F1360" t="str">
            <v>7, Batterie Cassée Roches Bois</v>
          </cell>
          <cell r="G1360">
            <v>59391222</v>
          </cell>
          <cell r="H1360">
            <v>0</v>
          </cell>
          <cell r="I1360" t="str">
            <v xml:space="preserve">lehochetac@gmail.com </v>
          </cell>
          <cell r="J1360" t="str">
            <v>LE HOCHET AC</v>
          </cell>
          <cell r="K1360" t="str">
            <v>PAMP</v>
          </cell>
          <cell r="L1360" t="str">
            <v>ATH</v>
          </cell>
          <cell r="M1360" t="str">
            <v>U14</v>
          </cell>
          <cell r="N1360">
            <v>150</v>
          </cell>
        </row>
        <row r="1361">
          <cell r="A1361">
            <v>3847</v>
          </cell>
          <cell r="B1361" t="str">
            <v>GAIQUI</v>
          </cell>
          <cell r="C1361" t="str">
            <v>Angel</v>
          </cell>
          <cell r="D1361" t="str">
            <v>F</v>
          </cell>
          <cell r="E1361">
            <v>40157</v>
          </cell>
          <cell r="F1361" t="str">
            <v xml:space="preserve">Grande Pointe Aux Piment </v>
          </cell>
          <cell r="G1361">
            <v>58335608</v>
          </cell>
          <cell r="H1361">
            <v>0</v>
          </cell>
          <cell r="I1361" t="str">
            <v xml:space="preserve">lehochetac@gmail.com </v>
          </cell>
          <cell r="J1361" t="str">
            <v>LE HOCHET AC</v>
          </cell>
          <cell r="K1361" t="str">
            <v>PAMP</v>
          </cell>
          <cell r="L1361" t="str">
            <v>ATH</v>
          </cell>
          <cell r="M1361" t="str">
            <v>U18</v>
          </cell>
          <cell r="N1361">
            <v>200</v>
          </cell>
        </row>
        <row r="1362">
          <cell r="A1362">
            <v>1312</v>
          </cell>
          <cell r="B1362" t="str">
            <v>BOODIAH</v>
          </cell>
          <cell r="C1362" t="str">
            <v>David N.</v>
          </cell>
          <cell r="D1362" t="str">
            <v>M</v>
          </cell>
          <cell r="E1362">
            <v>29946</v>
          </cell>
          <cell r="F1362" t="str">
            <v>Belle Vue Phare, Albion</v>
          </cell>
          <cell r="G1362">
            <v>58017374</v>
          </cell>
          <cell r="H1362" t="str">
            <v>B261281300030F</v>
          </cell>
          <cell r="I1362" t="str">
            <v>boodiahnicolas@gmail.com</v>
          </cell>
          <cell r="J1362" t="str">
            <v>LE HOCHET AC</v>
          </cell>
          <cell r="K1362" t="str">
            <v>PAMP</v>
          </cell>
          <cell r="L1362" t="str">
            <v>ATH</v>
          </cell>
          <cell r="M1362" t="str">
            <v>MASTERS</v>
          </cell>
          <cell r="N1362">
            <v>600</v>
          </cell>
        </row>
        <row r="1363">
          <cell r="A1363">
            <v>4470</v>
          </cell>
          <cell r="B1363" t="str">
            <v>PIEGRIECHE</v>
          </cell>
          <cell r="C1363" t="str">
            <v>Laval Jacques</v>
          </cell>
          <cell r="D1363" t="str">
            <v>M</v>
          </cell>
          <cell r="E1363">
            <v>25092</v>
          </cell>
          <cell r="F1363" t="str">
            <v xml:space="preserve">No.24 Arbre Corail St Cité Cha Terre Rouge </v>
          </cell>
          <cell r="G1363">
            <v>59263668</v>
          </cell>
          <cell r="H1363" t="str">
            <v>P1109683819506</v>
          </cell>
          <cell r="I1363" t="str">
            <v>lehochetac@gmail.com</v>
          </cell>
          <cell r="J1363" t="str">
            <v>LE HOCHET AC</v>
          </cell>
          <cell r="K1363" t="str">
            <v>PAMP</v>
          </cell>
          <cell r="L1363" t="str">
            <v>ATH</v>
          </cell>
          <cell r="M1363" t="str">
            <v>MASTERS</v>
          </cell>
          <cell r="N1363">
            <v>600</v>
          </cell>
        </row>
        <row r="1364">
          <cell r="A1364">
            <v>5009</v>
          </cell>
          <cell r="B1364" t="str">
            <v>BERTIN</v>
          </cell>
          <cell r="C1364" t="str">
            <v>Denzel Noah</v>
          </cell>
          <cell r="D1364" t="str">
            <v>M</v>
          </cell>
          <cell r="E1364">
            <v>39732</v>
          </cell>
          <cell r="F1364" t="str">
            <v xml:space="preserve">Capitaine Potre Ste croix </v>
          </cell>
          <cell r="G1364">
            <v>57132368</v>
          </cell>
          <cell r="H1364">
            <v>0</v>
          </cell>
          <cell r="I1364" t="str">
            <v>bertindenzel271@gmail.com</v>
          </cell>
          <cell r="J1364" t="str">
            <v>LE HOCHET AC</v>
          </cell>
          <cell r="K1364" t="str">
            <v>PAMP</v>
          </cell>
          <cell r="L1364" t="str">
            <v>ATH</v>
          </cell>
          <cell r="M1364" t="str">
            <v>U20</v>
          </cell>
          <cell r="N1364">
            <v>300</v>
          </cell>
        </row>
        <row r="1365">
          <cell r="A1365">
            <v>1857</v>
          </cell>
          <cell r="B1365" t="str">
            <v>CUNDASAMY</v>
          </cell>
          <cell r="C1365" t="str">
            <v>L. Gerard</v>
          </cell>
          <cell r="D1365" t="str">
            <v>M</v>
          </cell>
          <cell r="E1365">
            <v>24587</v>
          </cell>
          <cell r="F1365" t="str">
            <v>Res. Les Palmiers, U. Vale, Trois Boutiques</v>
          </cell>
          <cell r="G1365">
            <v>59182172</v>
          </cell>
          <cell r="H1365">
            <v>0</v>
          </cell>
          <cell r="I1365">
            <v>0</v>
          </cell>
          <cell r="J1365" t="str">
            <v>MAHEBOURG AC</v>
          </cell>
          <cell r="K1365" t="str">
            <v>GP</v>
          </cell>
          <cell r="L1365" t="str">
            <v>NTO</v>
          </cell>
          <cell r="M1365" t="str">
            <v>N/APP</v>
          </cell>
          <cell r="N1365">
            <v>600</v>
          </cell>
        </row>
        <row r="1366">
          <cell r="A1366">
            <v>3835</v>
          </cell>
          <cell r="B1366" t="str">
            <v>CESAR</v>
          </cell>
          <cell r="C1366" t="str">
            <v>Marie Jennifer</v>
          </cell>
          <cell r="D1366" t="str">
            <v>F</v>
          </cell>
          <cell r="E1366">
            <v>31706</v>
          </cell>
          <cell r="F1366" t="str">
            <v>Rue Remy Ollier Mahebourg</v>
          </cell>
          <cell r="G1366">
            <v>57528927</v>
          </cell>
          <cell r="H1366">
            <v>0</v>
          </cell>
          <cell r="I1366" t="str">
            <v>jenniferc.fed@gmail.com</v>
          </cell>
          <cell r="J1366" t="str">
            <v>MAHEBOURG AC</v>
          </cell>
          <cell r="K1366" t="str">
            <v>GP</v>
          </cell>
          <cell r="L1366" t="str">
            <v>RAD</v>
          </cell>
          <cell r="M1366" t="str">
            <v>N/APP</v>
          </cell>
          <cell r="N1366">
            <v>600</v>
          </cell>
        </row>
        <row r="1367">
          <cell r="A1367">
            <v>3403</v>
          </cell>
          <cell r="B1367" t="str">
            <v xml:space="preserve">HAROLD </v>
          </cell>
          <cell r="C1367" t="str">
            <v xml:space="preserve">Kimani </v>
          </cell>
          <cell r="D1367" t="str">
            <v>M</v>
          </cell>
          <cell r="E1367">
            <v>40040</v>
          </cell>
          <cell r="F1367" t="str">
            <v>Batterie Casse, Roche Bois</v>
          </cell>
          <cell r="G1367">
            <v>57468032</v>
          </cell>
          <cell r="H1367">
            <v>0</v>
          </cell>
          <cell r="I1367" t="str">
            <v>myselfall_12@yahoo.com</v>
          </cell>
          <cell r="J1367" t="str">
            <v>ROCHE-BOIS ÉCLAIR AC</v>
          </cell>
          <cell r="K1367" t="str">
            <v>PAMP</v>
          </cell>
          <cell r="L1367" t="str">
            <v>ATH</v>
          </cell>
          <cell r="M1367" t="str">
            <v>U18</v>
          </cell>
          <cell r="N1367">
            <v>200</v>
          </cell>
        </row>
        <row r="1368">
          <cell r="A1368">
            <v>2191</v>
          </cell>
          <cell r="B1368" t="str">
            <v>SUNKUR</v>
          </cell>
          <cell r="C1368" t="str">
            <v>Valentino</v>
          </cell>
          <cell r="D1368" t="str">
            <v>M</v>
          </cell>
          <cell r="E1368">
            <v>40223</v>
          </cell>
          <cell r="F1368" t="str">
            <v>28 Desboucher Street Roche Bois</v>
          </cell>
          <cell r="G1368">
            <v>57368091</v>
          </cell>
          <cell r="H1368">
            <v>0</v>
          </cell>
          <cell r="I1368" t="str">
            <v>myselfall_12@yahoo.com</v>
          </cell>
          <cell r="J1368" t="str">
            <v>ROCHE-BOIS ÉCLAIR AC</v>
          </cell>
          <cell r="K1368" t="str">
            <v>PAMP</v>
          </cell>
          <cell r="L1368" t="str">
            <v>ATH</v>
          </cell>
          <cell r="M1368" t="str">
            <v>U18</v>
          </cell>
          <cell r="N1368">
            <v>200</v>
          </cell>
        </row>
        <row r="1369">
          <cell r="A1369">
            <v>2150</v>
          </cell>
          <cell r="B1369" t="str">
            <v xml:space="preserve">MOMUS </v>
          </cell>
          <cell r="C1369" t="str">
            <v>Alexandre</v>
          </cell>
          <cell r="D1369" t="str">
            <v>M</v>
          </cell>
          <cell r="E1369">
            <v>41956</v>
          </cell>
          <cell r="F1369" t="str">
            <v>Dockers Village ,Baie Du Tombeau</v>
          </cell>
          <cell r="G1369">
            <v>0</v>
          </cell>
          <cell r="H1369">
            <v>0</v>
          </cell>
          <cell r="I1369">
            <v>0</v>
          </cell>
          <cell r="J1369" t="str">
            <v>LE HOCHET AC</v>
          </cell>
          <cell r="K1369" t="str">
            <v>PAMP</v>
          </cell>
          <cell r="L1369" t="str">
            <v>ATH</v>
          </cell>
          <cell r="M1369" t="str">
            <v>U14</v>
          </cell>
          <cell r="N1369">
            <v>150</v>
          </cell>
        </row>
        <row r="1370">
          <cell r="A1370">
            <v>2151</v>
          </cell>
          <cell r="B1370" t="str">
            <v xml:space="preserve">MOMUS </v>
          </cell>
          <cell r="C1370" t="str">
            <v>Anatanaelle</v>
          </cell>
          <cell r="D1370" t="str">
            <v>F</v>
          </cell>
          <cell r="E1370">
            <v>41338</v>
          </cell>
          <cell r="F1370" t="str">
            <v>Dockers Village ,Baie Du Tombeau</v>
          </cell>
          <cell r="G1370">
            <v>0</v>
          </cell>
          <cell r="H1370">
            <v>0</v>
          </cell>
          <cell r="I1370">
            <v>0</v>
          </cell>
          <cell r="J1370" t="str">
            <v>LE HOCHET AC</v>
          </cell>
          <cell r="K1370" t="str">
            <v>PAMP</v>
          </cell>
          <cell r="L1370" t="str">
            <v>ATH</v>
          </cell>
          <cell r="M1370" t="str">
            <v>U14</v>
          </cell>
          <cell r="N1370">
            <v>150</v>
          </cell>
        </row>
        <row r="1371">
          <cell r="A1371">
            <v>2152</v>
          </cell>
          <cell r="B1371" t="str">
            <v>LEOPOLD</v>
          </cell>
          <cell r="C1371" t="str">
            <v>Obryan</v>
          </cell>
          <cell r="D1371" t="str">
            <v>M</v>
          </cell>
          <cell r="E1371">
            <v>42117</v>
          </cell>
          <cell r="F1371" t="str">
            <v>Dockers Village ,Baie Du Tombeau</v>
          </cell>
          <cell r="G1371">
            <v>0</v>
          </cell>
          <cell r="H1371">
            <v>0</v>
          </cell>
          <cell r="I1371">
            <v>0</v>
          </cell>
          <cell r="J1371" t="str">
            <v>LE HOCHET AC</v>
          </cell>
          <cell r="K1371" t="str">
            <v>PAMP</v>
          </cell>
          <cell r="L1371" t="str">
            <v>ATH</v>
          </cell>
          <cell r="M1371" t="str">
            <v>U12</v>
          </cell>
          <cell r="N1371">
            <v>100</v>
          </cell>
        </row>
        <row r="1372">
          <cell r="A1372">
            <v>2545</v>
          </cell>
          <cell r="B1372" t="str">
            <v>ADOLPHE</v>
          </cell>
          <cell r="C1372" t="str">
            <v>Wendon</v>
          </cell>
          <cell r="D1372" t="str">
            <v>M</v>
          </cell>
          <cell r="E1372">
            <v>42142</v>
          </cell>
          <cell r="F1372" t="str">
            <v>Nhdc , Baie Du Tombeau</v>
          </cell>
          <cell r="G1372">
            <v>54877229</v>
          </cell>
          <cell r="H1372">
            <v>0</v>
          </cell>
          <cell r="I1372">
            <v>0</v>
          </cell>
          <cell r="J1372" t="str">
            <v>LE HOCHET AC</v>
          </cell>
          <cell r="K1372" t="str">
            <v>PAMP</v>
          </cell>
          <cell r="L1372" t="str">
            <v>ATH</v>
          </cell>
          <cell r="M1372" t="str">
            <v>U12</v>
          </cell>
          <cell r="N1372">
            <v>100</v>
          </cell>
        </row>
        <row r="1373">
          <cell r="A1373">
            <v>2546</v>
          </cell>
          <cell r="B1373" t="str">
            <v>ADOLPHE</v>
          </cell>
          <cell r="C1373" t="str">
            <v>Whelan</v>
          </cell>
          <cell r="D1373" t="str">
            <v>M</v>
          </cell>
          <cell r="E1373">
            <v>42142</v>
          </cell>
          <cell r="F1373" t="str">
            <v>Nhdc , Baie Du Tombeau</v>
          </cell>
          <cell r="G1373">
            <v>54877229</v>
          </cell>
          <cell r="H1373">
            <v>0</v>
          </cell>
          <cell r="I1373">
            <v>0</v>
          </cell>
          <cell r="J1373" t="str">
            <v>LE HOCHET AC</v>
          </cell>
          <cell r="K1373" t="str">
            <v>PAMP</v>
          </cell>
          <cell r="L1373" t="str">
            <v>ATH</v>
          </cell>
          <cell r="M1373" t="str">
            <v>U12</v>
          </cell>
          <cell r="N1373">
            <v>100</v>
          </cell>
        </row>
        <row r="1374">
          <cell r="A1374">
            <v>2547</v>
          </cell>
          <cell r="B1374" t="str">
            <v>ADOLPHE</v>
          </cell>
          <cell r="C1374" t="str">
            <v>Willian</v>
          </cell>
          <cell r="D1374" t="str">
            <v>M</v>
          </cell>
          <cell r="E1374">
            <v>41710</v>
          </cell>
          <cell r="F1374" t="str">
            <v>Nhdc , Baie Du Tombeau</v>
          </cell>
          <cell r="G1374">
            <v>54877229</v>
          </cell>
          <cell r="H1374">
            <v>0</v>
          </cell>
          <cell r="I1374">
            <v>0</v>
          </cell>
          <cell r="J1374" t="str">
            <v>LE HOCHET AC</v>
          </cell>
          <cell r="K1374" t="str">
            <v>PAMP</v>
          </cell>
          <cell r="L1374" t="str">
            <v>ATH</v>
          </cell>
          <cell r="M1374" t="str">
            <v>U14</v>
          </cell>
          <cell r="N1374">
            <v>150</v>
          </cell>
        </row>
        <row r="1375">
          <cell r="A1375">
            <v>2548</v>
          </cell>
          <cell r="B1375" t="str">
            <v>FLORE</v>
          </cell>
          <cell r="C1375" t="str">
            <v>Aaron</v>
          </cell>
          <cell r="D1375" t="str">
            <v>M</v>
          </cell>
          <cell r="E1375">
            <v>42345</v>
          </cell>
          <cell r="F1375" t="str">
            <v>Nhdc , Baie Du Tombeau</v>
          </cell>
          <cell r="G1375">
            <v>0</v>
          </cell>
          <cell r="H1375">
            <v>0</v>
          </cell>
          <cell r="I1375">
            <v>0</v>
          </cell>
          <cell r="J1375" t="str">
            <v>LE HOCHET AC</v>
          </cell>
          <cell r="K1375" t="str">
            <v>PAMP</v>
          </cell>
          <cell r="L1375" t="str">
            <v>ATH</v>
          </cell>
          <cell r="M1375" t="str">
            <v>U12</v>
          </cell>
          <cell r="N1375">
            <v>100</v>
          </cell>
        </row>
        <row r="1376">
          <cell r="A1376">
            <v>2549</v>
          </cell>
          <cell r="B1376" t="str">
            <v>CICERON</v>
          </cell>
          <cell r="C1376" t="str">
            <v>Jaël</v>
          </cell>
          <cell r="D1376" t="str">
            <v>M</v>
          </cell>
          <cell r="E1376">
            <v>42894</v>
          </cell>
          <cell r="F1376" t="str">
            <v>Baie Du Tombeau</v>
          </cell>
          <cell r="G1376">
            <v>0</v>
          </cell>
          <cell r="H1376">
            <v>0</v>
          </cell>
          <cell r="I1376">
            <v>0</v>
          </cell>
          <cell r="J1376" t="str">
            <v>LE HOCHET AC</v>
          </cell>
          <cell r="K1376" t="str">
            <v>PAMP</v>
          </cell>
          <cell r="L1376" t="str">
            <v>ATH</v>
          </cell>
          <cell r="M1376" t="str">
            <v>U10</v>
          </cell>
          <cell r="N1376">
            <v>100</v>
          </cell>
        </row>
        <row r="1377">
          <cell r="A1377">
            <v>2557</v>
          </cell>
          <cell r="B1377" t="str">
            <v>COLLET</v>
          </cell>
          <cell r="C1377" t="str">
            <v>Lynchia</v>
          </cell>
          <cell r="D1377" t="str">
            <v>F</v>
          </cell>
          <cell r="E1377">
            <v>42082</v>
          </cell>
          <cell r="F1377" t="str">
            <v xml:space="preserve">Desboucher , Roche Bois </v>
          </cell>
          <cell r="G1377">
            <v>57153101</v>
          </cell>
          <cell r="H1377">
            <v>0</v>
          </cell>
          <cell r="I1377">
            <v>0</v>
          </cell>
          <cell r="J1377" t="str">
            <v>LE HOCHET AC</v>
          </cell>
          <cell r="K1377" t="str">
            <v>PAMP</v>
          </cell>
          <cell r="L1377" t="str">
            <v>ATH</v>
          </cell>
          <cell r="M1377" t="str">
            <v>U12</v>
          </cell>
          <cell r="N1377">
            <v>100</v>
          </cell>
        </row>
        <row r="1378">
          <cell r="A1378">
            <v>2558</v>
          </cell>
          <cell r="B1378" t="str">
            <v>BARATRAM</v>
          </cell>
          <cell r="C1378" t="str">
            <v>Tressia</v>
          </cell>
          <cell r="D1378" t="str">
            <v>F</v>
          </cell>
          <cell r="E1378">
            <v>42341</v>
          </cell>
          <cell r="F1378" t="str">
            <v>Rue De Rose,  Sainte Croix</v>
          </cell>
          <cell r="G1378">
            <v>0</v>
          </cell>
          <cell r="H1378">
            <v>0</v>
          </cell>
          <cell r="I1378">
            <v>0</v>
          </cell>
          <cell r="J1378" t="str">
            <v>LE HOCHET AC</v>
          </cell>
          <cell r="K1378" t="str">
            <v>PAMP</v>
          </cell>
          <cell r="L1378" t="str">
            <v>ATH</v>
          </cell>
          <cell r="M1378" t="str">
            <v>U12</v>
          </cell>
          <cell r="N1378">
            <v>100</v>
          </cell>
        </row>
        <row r="1379">
          <cell r="A1379">
            <v>4972</v>
          </cell>
          <cell r="B1379" t="str">
            <v>MILAZAR</v>
          </cell>
          <cell r="C1379" t="str">
            <v>Chloé</v>
          </cell>
          <cell r="D1379" t="str">
            <v>M</v>
          </cell>
          <cell r="E1379">
            <v>43083</v>
          </cell>
          <cell r="F1379" t="str">
            <v>E3,10, DOCKERS VILLAGE ,Tomeau Bay</v>
          </cell>
          <cell r="G1379">
            <v>57812369</v>
          </cell>
          <cell r="H1379">
            <v>0</v>
          </cell>
          <cell r="I1379" t="str">
            <v>myselfall_12@yahoo.com</v>
          </cell>
          <cell r="J1379" t="str">
            <v>ROCHE-BOIS ÉCLAIR AC</v>
          </cell>
          <cell r="K1379" t="str">
            <v>PL</v>
          </cell>
          <cell r="L1379" t="str">
            <v>ATH</v>
          </cell>
          <cell r="M1379" t="str">
            <v>U10</v>
          </cell>
          <cell r="N1379">
            <v>100</v>
          </cell>
        </row>
        <row r="1380">
          <cell r="A1380">
            <v>4973</v>
          </cell>
          <cell r="B1380" t="str">
            <v>LAURENT</v>
          </cell>
          <cell r="C1380" t="str">
            <v>Yanaël</v>
          </cell>
          <cell r="D1380" t="str">
            <v>F</v>
          </cell>
          <cell r="E1380">
            <v>43104</v>
          </cell>
          <cell r="F1380" t="str">
            <v>E3,20, Dockers Village, Tombeau Bay</v>
          </cell>
          <cell r="G1380">
            <v>58486353</v>
          </cell>
          <cell r="H1380">
            <v>0</v>
          </cell>
          <cell r="I1380" t="str">
            <v>myselfall_12@yahoo.com</v>
          </cell>
          <cell r="J1380" t="str">
            <v>ROCHE-BOIS ÉCLAIR AC</v>
          </cell>
          <cell r="K1380" t="str">
            <v>PL</v>
          </cell>
          <cell r="L1380" t="str">
            <v>ATH</v>
          </cell>
          <cell r="M1380" t="str">
            <v>U10</v>
          </cell>
          <cell r="N1380">
            <v>100</v>
          </cell>
        </row>
        <row r="1381">
          <cell r="A1381">
            <v>4974</v>
          </cell>
          <cell r="B1381" t="str">
            <v>ELISÉE</v>
          </cell>
          <cell r="C1381" t="str">
            <v>Tyron</v>
          </cell>
          <cell r="D1381" t="str">
            <v>M</v>
          </cell>
          <cell r="E1381">
            <v>41863</v>
          </cell>
          <cell r="F1381" t="str">
            <v>Route Royal , BAIE DU Tombeau</v>
          </cell>
          <cell r="G1381">
            <v>0</v>
          </cell>
          <cell r="H1381">
            <v>0</v>
          </cell>
          <cell r="I1381" t="str">
            <v>myselfall_12@yahoo.com</v>
          </cell>
          <cell r="J1381" t="str">
            <v>ROCHE-BOIS ÉCLAIR AC</v>
          </cell>
          <cell r="K1381" t="str">
            <v>PL</v>
          </cell>
          <cell r="L1381" t="str">
            <v>ATH</v>
          </cell>
          <cell r="M1381" t="str">
            <v>U14</v>
          </cell>
          <cell r="N1381">
            <v>150</v>
          </cell>
        </row>
        <row r="1382">
          <cell r="A1382">
            <v>4975</v>
          </cell>
          <cell r="B1382" t="str">
            <v>MARIE</v>
          </cell>
          <cell r="C1382" t="str">
            <v>Ruth</v>
          </cell>
          <cell r="D1382" t="str">
            <v>F</v>
          </cell>
          <cell r="E1382">
            <v>43250</v>
          </cell>
          <cell r="F1382" t="str">
            <v>School Lane , Baie du Tombeau</v>
          </cell>
          <cell r="G1382">
            <v>0</v>
          </cell>
          <cell r="H1382">
            <v>0</v>
          </cell>
          <cell r="I1382" t="str">
            <v>myselfall_12@yahoo.com</v>
          </cell>
          <cell r="J1382" t="str">
            <v>ROCHE-BOIS ÉCLAIR AC</v>
          </cell>
          <cell r="K1382" t="str">
            <v>PL</v>
          </cell>
          <cell r="L1382" t="str">
            <v>ATH</v>
          </cell>
          <cell r="M1382" t="str">
            <v>U10</v>
          </cell>
          <cell r="N1382">
            <v>100</v>
          </cell>
        </row>
        <row r="1383">
          <cell r="A1383">
            <v>4976</v>
          </cell>
          <cell r="B1383" t="str">
            <v>DUVERGE</v>
          </cell>
          <cell r="C1383" t="str">
            <v>Ema</v>
          </cell>
          <cell r="D1383" t="str">
            <v>F</v>
          </cell>
          <cell r="E1383">
            <v>42583</v>
          </cell>
          <cell r="F1383" t="str">
            <v>School Lane , Baie du Tombeau</v>
          </cell>
          <cell r="G1383">
            <v>0</v>
          </cell>
          <cell r="H1383">
            <v>0</v>
          </cell>
          <cell r="I1383" t="str">
            <v>myselfall_12@yahoo.com</v>
          </cell>
          <cell r="J1383" t="str">
            <v>ROCHE-BOIS ÉCLAIR AC</v>
          </cell>
          <cell r="K1383" t="str">
            <v>PL</v>
          </cell>
          <cell r="L1383" t="str">
            <v>ATH</v>
          </cell>
          <cell r="M1383" t="str">
            <v>U12</v>
          </cell>
          <cell r="N1383">
            <v>100</v>
          </cell>
        </row>
        <row r="1384">
          <cell r="A1384">
            <v>4977</v>
          </cell>
          <cell r="B1384" t="str">
            <v>FLORE</v>
          </cell>
          <cell r="C1384" t="str">
            <v>Elona</v>
          </cell>
          <cell r="D1384" t="str">
            <v>F</v>
          </cell>
          <cell r="E1384">
            <v>43530</v>
          </cell>
          <cell r="F1384" t="str">
            <v>E1, Dockers Village , Baie Du Tombeau</v>
          </cell>
          <cell r="G1384">
            <v>0</v>
          </cell>
          <cell r="H1384">
            <v>0</v>
          </cell>
          <cell r="I1384" t="str">
            <v>myselfall_12@yahoo.com</v>
          </cell>
          <cell r="J1384" t="str">
            <v>ROCHE-BOIS ÉCLAIR AC</v>
          </cell>
          <cell r="K1384" t="str">
            <v>PL</v>
          </cell>
          <cell r="L1384" t="str">
            <v>ATH</v>
          </cell>
          <cell r="M1384" t="str">
            <v>U10</v>
          </cell>
          <cell r="N1384">
            <v>100</v>
          </cell>
        </row>
        <row r="1385">
          <cell r="A1385">
            <v>4978</v>
          </cell>
          <cell r="B1385" t="str">
            <v>AMADIS</v>
          </cell>
          <cell r="C1385" t="str">
            <v>Aziela</v>
          </cell>
          <cell r="D1385" t="str">
            <v>F</v>
          </cell>
          <cell r="E1385">
            <v>43703</v>
          </cell>
          <cell r="F1385" t="str">
            <v>School lane , Baie du Tombeau</v>
          </cell>
          <cell r="G1385">
            <v>0</v>
          </cell>
          <cell r="H1385">
            <v>0</v>
          </cell>
          <cell r="I1385" t="str">
            <v>myselfall_12@yahoo.com</v>
          </cell>
          <cell r="J1385" t="str">
            <v>ROCHE-BOIS ÉCLAIR AC</v>
          </cell>
          <cell r="K1385" t="str">
            <v>PL</v>
          </cell>
          <cell r="L1385" t="str">
            <v>ATH</v>
          </cell>
          <cell r="M1385" t="str">
            <v>U10</v>
          </cell>
          <cell r="N1385">
            <v>100</v>
          </cell>
        </row>
        <row r="1386">
          <cell r="A1386">
            <v>4979</v>
          </cell>
          <cell r="B1386" t="str">
            <v>SIGARAVELA</v>
          </cell>
          <cell r="C1386" t="str">
            <v>Léanna</v>
          </cell>
          <cell r="D1386" t="str">
            <v>F</v>
          </cell>
          <cell r="E1386">
            <v>43463</v>
          </cell>
          <cell r="F1386" t="str">
            <v>School Lane , Baie du Tombeau</v>
          </cell>
          <cell r="G1386">
            <v>0</v>
          </cell>
          <cell r="H1386">
            <v>0</v>
          </cell>
          <cell r="I1386" t="str">
            <v>myselfall_12@yahoo.com</v>
          </cell>
          <cell r="J1386" t="str">
            <v>ROCHE-BOIS ÉCLAIR AC</v>
          </cell>
          <cell r="K1386" t="str">
            <v>PL</v>
          </cell>
          <cell r="L1386" t="str">
            <v>ATH</v>
          </cell>
          <cell r="M1386" t="str">
            <v>U10</v>
          </cell>
          <cell r="N1386">
            <v>100</v>
          </cell>
        </row>
        <row r="1387">
          <cell r="A1387">
            <v>4980</v>
          </cell>
          <cell r="B1387" t="str">
            <v>JOSON</v>
          </cell>
          <cell r="C1387" t="str">
            <v>Joël</v>
          </cell>
          <cell r="D1387" t="str">
            <v>M</v>
          </cell>
          <cell r="E1387">
            <v>43256</v>
          </cell>
          <cell r="F1387" t="str">
            <v>rue Orange , Baie du Tombeau.</v>
          </cell>
          <cell r="G1387">
            <v>0</v>
          </cell>
          <cell r="H1387">
            <v>0</v>
          </cell>
          <cell r="I1387" t="str">
            <v>myselfall_12@yahoo.com</v>
          </cell>
          <cell r="J1387" t="str">
            <v>ROCHE-BOIS ÉCLAIR AC</v>
          </cell>
          <cell r="K1387" t="str">
            <v>PL</v>
          </cell>
          <cell r="L1387" t="str">
            <v>ATH</v>
          </cell>
          <cell r="M1387" t="str">
            <v>U10</v>
          </cell>
          <cell r="N1387">
            <v>100</v>
          </cell>
        </row>
        <row r="1388">
          <cell r="A1388">
            <v>4981</v>
          </cell>
          <cell r="B1388" t="str">
            <v>JUTO</v>
          </cell>
          <cell r="C1388" t="str">
            <v>Noah</v>
          </cell>
          <cell r="D1388" t="str">
            <v>M</v>
          </cell>
          <cell r="E1388">
            <v>41889</v>
          </cell>
          <cell r="F1388" t="str">
            <v>E3,9, Dockers village, Baie du Tombeau</v>
          </cell>
          <cell r="G1388">
            <v>0</v>
          </cell>
          <cell r="H1388">
            <v>0</v>
          </cell>
          <cell r="I1388" t="str">
            <v>myselfall_12@yahoo.com</v>
          </cell>
          <cell r="J1388" t="str">
            <v>ROCHE-BOIS ÉCLAIR AC</v>
          </cell>
          <cell r="K1388" t="str">
            <v>PL</v>
          </cell>
          <cell r="L1388" t="str">
            <v>ATH</v>
          </cell>
          <cell r="M1388" t="str">
            <v>U14</v>
          </cell>
          <cell r="N1388">
            <v>150</v>
          </cell>
        </row>
        <row r="1389">
          <cell r="A1389">
            <v>4982</v>
          </cell>
          <cell r="B1389" t="str">
            <v>ESPIEGLE</v>
          </cell>
          <cell r="C1389" t="str">
            <v>Vince</v>
          </cell>
          <cell r="D1389" t="str">
            <v>M</v>
          </cell>
          <cell r="E1389">
            <v>41626</v>
          </cell>
          <cell r="F1389" t="str">
            <v>rue Tourterelle, Baie du Tombeau</v>
          </cell>
          <cell r="G1389">
            <v>0</v>
          </cell>
          <cell r="H1389">
            <v>0</v>
          </cell>
          <cell r="I1389" t="str">
            <v>myselfall_12@yahoo.com</v>
          </cell>
          <cell r="J1389" t="str">
            <v>ROCHE-BOIS ÉCLAIR AC</v>
          </cell>
          <cell r="K1389" t="str">
            <v>PL</v>
          </cell>
          <cell r="L1389" t="str">
            <v>ATH</v>
          </cell>
          <cell r="M1389" t="str">
            <v>U14</v>
          </cell>
          <cell r="N1389">
            <v>150</v>
          </cell>
        </row>
        <row r="1390">
          <cell r="A1390">
            <v>4983</v>
          </cell>
          <cell r="B1390" t="str">
            <v>BRASS</v>
          </cell>
          <cell r="C1390" t="str">
            <v>Méloë Tamara</v>
          </cell>
          <cell r="D1390" t="str">
            <v>F</v>
          </cell>
          <cell r="E1390">
            <v>41806</v>
          </cell>
          <cell r="F1390" t="str">
            <v>E2,4, Dockers Village ,Bake du Tombeau</v>
          </cell>
          <cell r="G1390">
            <v>0</v>
          </cell>
          <cell r="H1390">
            <v>0</v>
          </cell>
          <cell r="I1390" t="str">
            <v>myselfall_12@yahoo.com</v>
          </cell>
          <cell r="J1390" t="str">
            <v>ROCHE-BOIS ÉCLAIR AC</v>
          </cell>
          <cell r="K1390" t="str">
            <v>PL</v>
          </cell>
          <cell r="L1390" t="str">
            <v>ATH</v>
          </cell>
          <cell r="M1390" t="str">
            <v>U14</v>
          </cell>
          <cell r="N1390">
            <v>150</v>
          </cell>
        </row>
        <row r="1391">
          <cell r="A1391">
            <v>4984</v>
          </cell>
          <cell r="B1391" t="str">
            <v>CAMILLE</v>
          </cell>
          <cell r="C1391" t="str">
            <v>Lucas</v>
          </cell>
          <cell r="D1391" t="str">
            <v>M</v>
          </cell>
          <cell r="E1391">
            <v>41201</v>
          </cell>
          <cell r="F1391" t="str">
            <v>E3,9 Dockers Village , Baie du  Tombeau</v>
          </cell>
          <cell r="G1391">
            <v>0</v>
          </cell>
          <cell r="H1391">
            <v>0</v>
          </cell>
          <cell r="I1391" t="str">
            <v>myselfall_12@yahoo.com</v>
          </cell>
          <cell r="J1391" t="str">
            <v>ROCHE-BOIS ÉCLAIR AC</v>
          </cell>
          <cell r="K1391" t="str">
            <v>PL</v>
          </cell>
          <cell r="L1391" t="str">
            <v>ATH</v>
          </cell>
          <cell r="M1391" t="str">
            <v>U16</v>
          </cell>
          <cell r="N1391">
            <v>150</v>
          </cell>
        </row>
        <row r="1392">
          <cell r="A1392">
            <v>4985</v>
          </cell>
          <cell r="B1392" t="str">
            <v>MARIE</v>
          </cell>
          <cell r="C1392" t="str">
            <v>Mardoché</v>
          </cell>
          <cell r="D1392" t="str">
            <v>M</v>
          </cell>
          <cell r="E1392">
            <v>41701</v>
          </cell>
          <cell r="F1392" t="str">
            <v xml:space="preserve">Morc Mahadoo, School lane , Baie </v>
          </cell>
          <cell r="G1392">
            <v>0</v>
          </cell>
          <cell r="H1392">
            <v>0</v>
          </cell>
          <cell r="I1392" t="str">
            <v>myselfall_12@yahoo.com</v>
          </cell>
          <cell r="J1392" t="str">
            <v>ROCHE-BOIS ÉCLAIR AC</v>
          </cell>
          <cell r="K1392" t="str">
            <v>PL</v>
          </cell>
          <cell r="L1392" t="str">
            <v>ATH</v>
          </cell>
          <cell r="M1392" t="str">
            <v>U14</v>
          </cell>
          <cell r="N1392">
            <v>150</v>
          </cell>
        </row>
        <row r="1393">
          <cell r="A1393">
            <v>4986</v>
          </cell>
          <cell r="B1393" t="str">
            <v>MARIE</v>
          </cell>
          <cell r="C1393" t="str">
            <v>Emmanuel</v>
          </cell>
          <cell r="D1393" t="str">
            <v>M</v>
          </cell>
          <cell r="E1393">
            <v>42350</v>
          </cell>
          <cell r="F1393" t="str">
            <v>Morc Mahadoo, Baie du Tombeau</v>
          </cell>
          <cell r="G1393">
            <v>0</v>
          </cell>
          <cell r="H1393">
            <v>0</v>
          </cell>
          <cell r="I1393" t="str">
            <v>myselfall_12@yahoo.com</v>
          </cell>
          <cell r="J1393" t="str">
            <v>ROCHE-BOIS ÉCLAIR AC</v>
          </cell>
          <cell r="K1393" t="str">
            <v>PL</v>
          </cell>
          <cell r="L1393" t="str">
            <v>ATH</v>
          </cell>
          <cell r="M1393" t="str">
            <v>U12</v>
          </cell>
          <cell r="N1393">
            <v>100</v>
          </cell>
        </row>
        <row r="1394">
          <cell r="A1394">
            <v>5010</v>
          </cell>
          <cell r="B1394" t="str">
            <v>ARMAND</v>
          </cell>
          <cell r="C1394" t="str">
            <v>Marie Dorine</v>
          </cell>
          <cell r="D1394" t="str">
            <v>F</v>
          </cell>
          <cell r="E1394">
            <v>31080</v>
          </cell>
          <cell r="F1394" t="str">
            <v>STERLING STREET, CUREPIPE ROAD</v>
          </cell>
          <cell r="G1394">
            <v>58100640</v>
          </cell>
          <cell r="H1394" t="str">
            <v>A020285300154D</v>
          </cell>
          <cell r="I1394" t="str">
            <v xml:space="preserve"> </v>
          </cell>
          <cell r="J1394" t="str">
            <v>GUEPARD AC</v>
          </cell>
          <cell r="K1394" t="str">
            <v>BR</v>
          </cell>
          <cell r="L1394" t="str">
            <v>NTO</v>
          </cell>
          <cell r="M1394" t="str">
            <v>N/APP</v>
          </cell>
          <cell r="N1394">
            <v>600</v>
          </cell>
        </row>
        <row r="1395">
          <cell r="A1395">
            <v>3530</v>
          </cell>
          <cell r="B1395" t="str">
            <v>VYTHILINGUM</v>
          </cell>
          <cell r="C1395" t="str">
            <v>Kistnen</v>
          </cell>
          <cell r="D1395" t="str">
            <v>M</v>
          </cell>
          <cell r="E1395">
            <v>20958</v>
          </cell>
          <cell r="F1395" t="str">
            <v xml:space="preserve">Route Filao, Camp Levieux, Rose Hill </v>
          </cell>
          <cell r="G1395" t="str">
            <v>58010751</v>
          </cell>
          <cell r="H1395">
            <v>0</v>
          </cell>
          <cell r="I1395" t="str">
            <v>vitykisnen@gmail</v>
          </cell>
          <cell r="J1395" t="str">
            <v>BLACK RIVER STAR AC</v>
          </cell>
          <cell r="K1395" t="str">
            <v>BR</v>
          </cell>
          <cell r="L1395" t="str">
            <v>NTO</v>
          </cell>
          <cell r="M1395" t="str">
            <v>N/APP</v>
          </cell>
          <cell r="N1395">
            <v>600</v>
          </cell>
        </row>
        <row r="1396">
          <cell r="A1396">
            <v>1569</v>
          </cell>
          <cell r="B1396" t="str">
            <v>L'ECLUSE-AMEER</v>
          </cell>
          <cell r="C1396" t="str">
            <v>Geraldine</v>
          </cell>
          <cell r="D1396" t="str">
            <v>F</v>
          </cell>
          <cell r="E1396">
            <v>29839</v>
          </cell>
          <cell r="F1396" t="str">
            <v>3G, Independence Ave, Bambous</v>
          </cell>
          <cell r="G1396" t="str">
            <v>5423 4065</v>
          </cell>
          <cell r="H1396" t="str">
            <v>L1009813002020</v>
          </cell>
          <cell r="I1396" t="str">
            <v>geraldine.lecluse@lewarehouse.mu</v>
          </cell>
          <cell r="J1396" t="str">
            <v>BLACK RIVER STAR AC</v>
          </cell>
          <cell r="K1396" t="str">
            <v>BR</v>
          </cell>
          <cell r="L1396" t="str">
            <v>NAD</v>
          </cell>
          <cell r="M1396" t="str">
            <v>N/APP</v>
          </cell>
          <cell r="N1396">
            <v>2500</v>
          </cell>
        </row>
        <row r="1397">
          <cell r="A1397">
            <v>1884</v>
          </cell>
          <cell r="B1397" t="str">
            <v>DELORD</v>
          </cell>
          <cell r="C1397" t="str">
            <v>Jérémie</v>
          </cell>
          <cell r="D1397" t="str">
            <v>M</v>
          </cell>
          <cell r="E1397">
            <v>39244</v>
          </cell>
          <cell r="F1397" t="str">
            <v xml:space="preserve">67C, Ave. Raymond Rivet, Mont Roches </v>
          </cell>
          <cell r="G1397">
            <v>0</v>
          </cell>
          <cell r="H1397">
            <v>0</v>
          </cell>
          <cell r="I1397">
            <v>0</v>
          </cell>
          <cell r="J1397" t="str">
            <v>STANLEY / TREFLES AC</v>
          </cell>
          <cell r="K1397" t="str">
            <v>BBRH</v>
          </cell>
          <cell r="L1397" t="str">
            <v>ATH</v>
          </cell>
          <cell r="M1397" t="str">
            <v>U20</v>
          </cell>
          <cell r="N1397">
            <v>300</v>
          </cell>
        </row>
        <row r="1398">
          <cell r="A1398">
            <v>3347</v>
          </cell>
          <cell r="B1398" t="str">
            <v>DURBAUREE</v>
          </cell>
          <cell r="C1398" t="str">
            <v>Muhammad Fahraan</v>
          </cell>
          <cell r="D1398" t="str">
            <v>M</v>
          </cell>
          <cell r="E1398">
            <v>39325</v>
          </cell>
          <cell r="F1398" t="str">
            <v>5, Ter Karikal Street, Port Louis</v>
          </cell>
          <cell r="G1398">
            <v>57885606</v>
          </cell>
          <cell r="H1398" t="str">
            <v>D3108070122743</v>
          </cell>
          <cell r="I1398" t="str">
            <v>farhaan.durbauree@icloud.com</v>
          </cell>
          <cell r="J1398" t="str">
            <v>STANLEY / TREFLES AC</v>
          </cell>
          <cell r="K1398" t="str">
            <v>BBRH</v>
          </cell>
          <cell r="L1398" t="str">
            <v>ATH</v>
          </cell>
          <cell r="M1398" t="str">
            <v>U20</v>
          </cell>
          <cell r="N1398">
            <v>300</v>
          </cell>
        </row>
        <row r="1399">
          <cell r="A1399">
            <v>3348</v>
          </cell>
          <cell r="B1399" t="str">
            <v>AUGUSTIN</v>
          </cell>
          <cell r="C1399" t="str">
            <v>Terrence Yoddy</v>
          </cell>
          <cell r="D1399" t="str">
            <v>M</v>
          </cell>
          <cell r="E1399">
            <v>39182</v>
          </cell>
          <cell r="F1399" t="str">
            <v>Camp De Masque</v>
          </cell>
          <cell r="G1399">
            <v>57148905</v>
          </cell>
          <cell r="H1399" t="str">
            <v>A100407005978A</v>
          </cell>
          <cell r="I1399" t="str">
            <v>yoddyaugustin@gmail.com</v>
          </cell>
          <cell r="J1399" t="str">
            <v>STANLEY / TREFLES AC</v>
          </cell>
          <cell r="K1399" t="str">
            <v>BBRH</v>
          </cell>
          <cell r="L1399" t="str">
            <v>ATH</v>
          </cell>
          <cell r="M1399" t="str">
            <v>U20</v>
          </cell>
          <cell r="N1399">
            <v>300</v>
          </cell>
        </row>
        <row r="1400">
          <cell r="A1400">
            <v>3979</v>
          </cell>
          <cell r="B1400" t="str">
            <v xml:space="preserve">CHONG CHIN </v>
          </cell>
          <cell r="C1400" t="str">
            <v>Julian</v>
          </cell>
          <cell r="D1400" t="str">
            <v>M</v>
          </cell>
          <cell r="E1400">
            <v>39553</v>
          </cell>
          <cell r="F1400" t="str">
            <v>Atta Lane, Riche Terre, Terre Rougwe</v>
          </cell>
          <cell r="G1400">
            <v>59048838</v>
          </cell>
          <cell r="H1400" t="str">
            <v>C1504080055074</v>
          </cell>
          <cell r="I1400" t="str">
            <v>julianchong4@gmail.com</v>
          </cell>
          <cell r="J1400" t="str">
            <v>STANLEY / TREFLES AC</v>
          </cell>
          <cell r="K1400" t="str">
            <v>BBRH</v>
          </cell>
          <cell r="L1400" t="str">
            <v>ATH</v>
          </cell>
          <cell r="M1400" t="str">
            <v>U20</v>
          </cell>
          <cell r="N1400">
            <v>300</v>
          </cell>
        </row>
        <row r="1401">
          <cell r="A1401">
            <v>3372</v>
          </cell>
          <cell r="B1401" t="str">
            <v>CHARLOT</v>
          </cell>
          <cell r="C1401" t="str">
            <v>Brandon</v>
          </cell>
          <cell r="D1401" t="str">
            <v>M</v>
          </cell>
          <cell r="E1401">
            <v>39080</v>
          </cell>
          <cell r="F1401" t="str">
            <v>Royal Road, Pointe Aux Piments</v>
          </cell>
          <cell r="G1401">
            <v>58474285</v>
          </cell>
          <cell r="H1401" t="str">
            <v>C291206000166A</v>
          </cell>
          <cell r="I1401" t="str">
            <v>brandoncharlot1229@gmail.com</v>
          </cell>
          <cell r="J1401" t="str">
            <v>STANLEY / TREFLES AC</v>
          </cell>
          <cell r="K1401" t="str">
            <v>BBRH</v>
          </cell>
          <cell r="L1401" t="str">
            <v>ATH</v>
          </cell>
          <cell r="M1401" t="str">
            <v>SENIOR</v>
          </cell>
          <cell r="N1401">
            <v>400</v>
          </cell>
        </row>
        <row r="1402">
          <cell r="A1402">
            <v>3346</v>
          </cell>
          <cell r="B1402" t="str">
            <v>HUBERT</v>
          </cell>
          <cell r="C1402" t="str">
            <v>Loic</v>
          </cell>
          <cell r="D1402" t="str">
            <v>M</v>
          </cell>
          <cell r="E1402">
            <v>39122</v>
          </cell>
          <cell r="F1402" t="str">
            <v>27 Jaylall Lane Berthaud, Quatre Bornes</v>
          </cell>
          <cell r="G1402">
            <v>54500330</v>
          </cell>
          <cell r="H1402" t="str">
            <v>H090207003013D</v>
          </cell>
          <cell r="I1402" t="str">
            <v>hubertloic5@gmail.com</v>
          </cell>
          <cell r="J1402" t="str">
            <v>STANLEY / TREFLES AC</v>
          </cell>
          <cell r="K1402" t="str">
            <v>BBRH</v>
          </cell>
          <cell r="L1402" t="str">
            <v>ATH</v>
          </cell>
          <cell r="M1402" t="str">
            <v>U20</v>
          </cell>
          <cell r="N1402">
            <v>300</v>
          </cell>
        </row>
        <row r="1403">
          <cell r="A1403">
            <v>1075</v>
          </cell>
          <cell r="B1403" t="str">
            <v>SORIN</v>
          </cell>
          <cell r="C1403" t="str">
            <v>Chloe</v>
          </cell>
          <cell r="D1403" t="str">
            <v>F</v>
          </cell>
          <cell r="E1403">
            <v>40168</v>
          </cell>
          <cell r="F1403" t="str">
            <v>45 Tagore Lane C Valligee Pl</v>
          </cell>
          <cell r="G1403" t="str">
            <v xml:space="preserve"> 5 766 3124</v>
          </cell>
          <cell r="H1403" t="str">
            <v>S211209015344G</v>
          </cell>
          <cell r="I1403" t="str">
            <v>hind.naiko@llb.school</v>
          </cell>
          <cell r="J1403" t="str">
            <v>STANLEY / TREFLES AC</v>
          </cell>
          <cell r="K1403" t="str">
            <v>BBRH</v>
          </cell>
          <cell r="L1403" t="str">
            <v>ATH</v>
          </cell>
          <cell r="M1403" t="str">
            <v>U18</v>
          </cell>
          <cell r="N1403">
            <v>200</v>
          </cell>
        </row>
        <row r="1404">
          <cell r="A1404">
            <v>3421</v>
          </cell>
          <cell r="B1404" t="str">
            <v>GASPARD</v>
          </cell>
          <cell r="C1404" t="str">
            <v>Emilio</v>
          </cell>
          <cell r="D1404" t="str">
            <v>M</v>
          </cell>
          <cell r="E1404">
            <v>36789</v>
          </cell>
          <cell r="F1404" t="str">
            <v>4 Heliconia Lane, Telfaire, Moka</v>
          </cell>
          <cell r="G1404">
            <v>57763330</v>
          </cell>
          <cell r="H1404" t="str">
            <v>G2009003103975</v>
          </cell>
          <cell r="I1404" t="str">
            <v>emiliogaspard.eg@gmail.com</v>
          </cell>
          <cell r="J1404" t="str">
            <v>STANLEY / TREFLES AC</v>
          </cell>
          <cell r="K1404" t="str">
            <v>BBRH</v>
          </cell>
          <cell r="L1404" t="str">
            <v>ATH</v>
          </cell>
          <cell r="M1404" t="str">
            <v>SENIOR</v>
          </cell>
          <cell r="N1404">
            <v>400</v>
          </cell>
        </row>
        <row r="1405">
          <cell r="A1405">
            <v>3401</v>
          </cell>
          <cell r="B1405" t="str">
            <v>LEONIDE</v>
          </cell>
          <cell r="C1405" t="str">
            <v>Dylan</v>
          </cell>
          <cell r="D1405" t="str">
            <v>M</v>
          </cell>
          <cell r="E1405">
            <v>36996</v>
          </cell>
          <cell r="F1405" t="str">
            <v>Royal Road Grand Baie</v>
          </cell>
          <cell r="G1405">
            <v>59827508</v>
          </cell>
          <cell r="H1405">
            <v>0</v>
          </cell>
          <cell r="I1405" t="str">
            <v>joachimdylan15@gmail.com</v>
          </cell>
          <cell r="J1405" t="str">
            <v>STANLEY / TREFLES AC</v>
          </cell>
          <cell r="K1405" t="str">
            <v>BBRH</v>
          </cell>
          <cell r="L1405" t="str">
            <v>ATH</v>
          </cell>
          <cell r="M1405" t="str">
            <v>SENIOR</v>
          </cell>
          <cell r="N1405">
            <v>400</v>
          </cell>
        </row>
        <row r="1406">
          <cell r="A1406">
            <v>2228</v>
          </cell>
          <cell r="B1406" t="str">
            <v>VILLENEUVE ANAUDIN</v>
          </cell>
          <cell r="C1406" t="str">
            <v>Léo Ninian Jr</v>
          </cell>
          <cell r="D1406" t="str">
            <v>M</v>
          </cell>
          <cell r="E1406">
            <v>39664</v>
          </cell>
          <cell r="F1406" t="str">
            <v>Mahebourg</v>
          </cell>
          <cell r="G1406">
            <v>57882743</v>
          </cell>
          <cell r="H1406">
            <v>0</v>
          </cell>
          <cell r="I1406" t="str">
            <v>jessikah1728@gmail.com</v>
          </cell>
          <cell r="J1406" t="str">
            <v>STANLEY / TREFLES AC</v>
          </cell>
          <cell r="K1406" t="str">
            <v>BBRH</v>
          </cell>
          <cell r="L1406" t="str">
            <v>ATH</v>
          </cell>
          <cell r="M1406" t="str">
            <v>U20</v>
          </cell>
          <cell r="N1406">
            <v>300</v>
          </cell>
        </row>
        <row r="1407">
          <cell r="A1407">
            <v>4081</v>
          </cell>
          <cell r="B1407" t="str">
            <v>BOFF</v>
          </cell>
          <cell r="C1407" t="str">
            <v>Milane</v>
          </cell>
          <cell r="D1407" t="str">
            <v>M</v>
          </cell>
          <cell r="E1407">
            <v>39788</v>
          </cell>
          <cell r="F1407" t="str">
            <v>Cité Camp Samy Moka</v>
          </cell>
          <cell r="G1407">
            <v>58552795</v>
          </cell>
          <cell r="H1407">
            <v>0</v>
          </cell>
          <cell r="I1407" t="str">
            <v>boff123milane@gmail.com</v>
          </cell>
          <cell r="J1407" t="str">
            <v>STANLEY / TREFLES AC</v>
          </cell>
          <cell r="K1407" t="str">
            <v>BBRH</v>
          </cell>
          <cell r="L1407" t="str">
            <v>ATH</v>
          </cell>
          <cell r="M1407" t="str">
            <v>U20</v>
          </cell>
          <cell r="N1407">
            <v>300</v>
          </cell>
        </row>
        <row r="1408">
          <cell r="A1408">
            <v>5011</v>
          </cell>
          <cell r="B1408" t="str">
            <v>CLAIR</v>
          </cell>
          <cell r="C1408" t="str">
            <v>Alexandre</v>
          </cell>
          <cell r="D1408" t="str">
            <v>M</v>
          </cell>
          <cell r="E1408">
            <v>39724</v>
          </cell>
          <cell r="F1408" t="str">
            <v>Morc Gaya Lane, Stanley Beau bassin, Rose hill</v>
          </cell>
          <cell r="G1408">
            <v>57221732</v>
          </cell>
          <cell r="H1408">
            <v>0</v>
          </cell>
          <cell r="I1408" t="str">
            <v>alexandreclair11@gmail.com</v>
          </cell>
          <cell r="J1408" t="str">
            <v>STANLEY / TREFLES AC</v>
          </cell>
          <cell r="K1408" t="str">
            <v>BBRH</v>
          </cell>
          <cell r="L1408" t="str">
            <v>ATH</v>
          </cell>
          <cell r="M1408" t="str">
            <v>U20</v>
          </cell>
          <cell r="N1408">
            <v>300</v>
          </cell>
        </row>
        <row r="1409">
          <cell r="A1409">
            <v>5012</v>
          </cell>
          <cell r="B1409" t="str">
            <v>VIRASSAMY</v>
          </cell>
          <cell r="C1409" t="str">
            <v>Nita</v>
          </cell>
          <cell r="D1409" t="str">
            <v>F</v>
          </cell>
          <cell r="E1409">
            <v>42090</v>
          </cell>
          <cell r="F1409" t="str">
            <v>17 Morcellement Antelme - Forest-Side</v>
          </cell>
          <cell r="G1409" t="str">
            <v>5714 0033 - 5251 9172</v>
          </cell>
          <cell r="H1409">
            <v>0</v>
          </cell>
          <cell r="I1409" t="str">
            <v>sandravirassamy@gmail.com</v>
          </cell>
          <cell r="J1409" t="str">
            <v>STANLEY / TREFLES AC</v>
          </cell>
          <cell r="K1409" t="str">
            <v>BBRH</v>
          </cell>
          <cell r="L1409" t="str">
            <v>ATH</v>
          </cell>
          <cell r="M1409" t="str">
            <v>U12</v>
          </cell>
          <cell r="N1409">
            <v>100</v>
          </cell>
        </row>
        <row r="1410">
          <cell r="A1410">
            <v>5013</v>
          </cell>
          <cell r="B1410" t="str">
            <v>GOUYERAM</v>
          </cell>
          <cell r="C1410" t="str">
            <v>Tessa</v>
          </cell>
          <cell r="D1410" t="str">
            <v>F</v>
          </cell>
          <cell r="E1410">
            <v>39627</v>
          </cell>
          <cell r="F1410" t="str">
            <v>Residence lavande Dagotiere</v>
          </cell>
          <cell r="G1410">
            <v>58310210</v>
          </cell>
          <cell r="H1410" t="str">
            <v>G2806080087508</v>
          </cell>
          <cell r="I1410" t="str">
            <v>tessagouyeram@icloud.com</v>
          </cell>
          <cell r="J1410" t="str">
            <v>STANLEY / TREFLES AC</v>
          </cell>
          <cell r="K1410" t="str">
            <v>BBRH</v>
          </cell>
          <cell r="L1410" t="str">
            <v>ATH</v>
          </cell>
          <cell r="M1410" t="str">
            <v>U20</v>
          </cell>
          <cell r="N1410">
            <v>300</v>
          </cell>
        </row>
        <row r="1411">
          <cell r="A1411">
            <v>5014</v>
          </cell>
          <cell r="B1411" t="str">
            <v>DALAIS</v>
          </cell>
          <cell r="C1411" t="str">
            <v>Arnaud</v>
          </cell>
          <cell r="D1411" t="str">
            <v>M</v>
          </cell>
          <cell r="E1411">
            <v>25707</v>
          </cell>
          <cell r="F1411" t="str">
            <v>Bloc A Résidence Trianon</v>
          </cell>
          <cell r="G1411">
            <v>59411905</v>
          </cell>
          <cell r="H1411" t="str">
            <v>D1905702904220</v>
          </cell>
          <cell r="I1411" t="str">
            <v>adalais@me.com</v>
          </cell>
          <cell r="J1411" t="str">
            <v>STANLEY / TREFLES AC</v>
          </cell>
          <cell r="K1411" t="str">
            <v>BBRH</v>
          </cell>
          <cell r="L1411" t="str">
            <v>ATH</v>
          </cell>
          <cell r="M1411" t="str">
            <v>MASTERS</v>
          </cell>
          <cell r="N1411">
            <v>600</v>
          </cell>
        </row>
        <row r="1412">
          <cell r="A1412">
            <v>5015</v>
          </cell>
          <cell r="B1412" t="str">
            <v>JAWAHEER</v>
          </cell>
          <cell r="C1412" t="str">
            <v>Ilhaam</v>
          </cell>
          <cell r="D1412" t="str">
            <v>F</v>
          </cell>
          <cell r="E1412">
            <v>36294</v>
          </cell>
          <cell r="F1412" t="str">
            <v>44 d’Artois st portlouis</v>
          </cell>
          <cell r="G1412" t="str">
            <v>5861-8447</v>
          </cell>
          <cell r="H1412" t="str">
            <v>J1405993811012</v>
          </cell>
          <cell r="I1412" t="str">
            <v>Ilhaamjawaheer@gmail.com</v>
          </cell>
          <cell r="J1412" t="str">
            <v>STANLEY / TREFLES AC</v>
          </cell>
          <cell r="K1412" t="str">
            <v>BBRH</v>
          </cell>
          <cell r="L1412" t="str">
            <v>ATH</v>
          </cell>
          <cell r="M1412" t="str">
            <v>SENIOR</v>
          </cell>
          <cell r="N1412">
            <v>400</v>
          </cell>
        </row>
        <row r="1413">
          <cell r="A1413">
            <v>5016</v>
          </cell>
          <cell r="B1413" t="str">
            <v>STEPHAN</v>
          </cell>
          <cell r="C1413" t="str">
            <v>Marie Natacha</v>
          </cell>
          <cell r="D1413" t="str">
            <v>F</v>
          </cell>
          <cell r="E1413">
            <v>38860</v>
          </cell>
          <cell r="F1413" t="str">
            <v>3ème Impasse Dieu Donné Riche-Terre Terre Rouge</v>
          </cell>
          <cell r="G1413">
            <v>58442757</v>
          </cell>
          <cell r="H1413" t="str">
            <v>S2305060083032</v>
          </cell>
          <cell r="I1413" t="str">
            <v>natachastephan171020@gmail.com</v>
          </cell>
          <cell r="J1413" t="str">
            <v>STANLEY / TREFLES AC</v>
          </cell>
          <cell r="K1413" t="str">
            <v>BBRH</v>
          </cell>
          <cell r="L1413" t="str">
            <v>ATH</v>
          </cell>
          <cell r="M1413" t="str">
            <v>SENIOR</v>
          </cell>
          <cell r="N1413">
            <v>400</v>
          </cell>
        </row>
        <row r="1414">
          <cell r="A1414">
            <v>5017</v>
          </cell>
          <cell r="B1414" t="str">
            <v>LUIDIALAM</v>
          </cell>
          <cell r="C1414" t="str">
            <v>Luca</v>
          </cell>
          <cell r="D1414" t="str">
            <v>M</v>
          </cell>
          <cell r="E1414">
            <v>40164</v>
          </cell>
          <cell r="F1414" t="str">
            <v>14 cité briqueterie st croix</v>
          </cell>
          <cell r="G1414">
            <v>59170325</v>
          </cell>
          <cell r="H1414">
            <v>0</v>
          </cell>
          <cell r="I1414" t="str">
            <v>Lucaluidialam1@gmail.com</v>
          </cell>
          <cell r="J1414" t="str">
            <v>STANLEY / TREFLES AC</v>
          </cell>
          <cell r="K1414" t="str">
            <v>BBRH</v>
          </cell>
          <cell r="L1414" t="str">
            <v>ATH</v>
          </cell>
          <cell r="M1414" t="str">
            <v>U18</v>
          </cell>
          <cell r="N1414">
            <v>200</v>
          </cell>
        </row>
        <row r="1415">
          <cell r="A1415">
            <v>5018</v>
          </cell>
          <cell r="B1415" t="str">
            <v>DELETTRE</v>
          </cell>
          <cell r="C1415" t="str">
            <v>Ridgley Julio Yves</v>
          </cell>
          <cell r="D1415" t="str">
            <v>M</v>
          </cell>
          <cell r="E1415">
            <v>38107</v>
          </cell>
          <cell r="F1415" t="str">
            <v>26 bis, Isidore bouquet Sainte croix</v>
          </cell>
          <cell r="G1415">
            <v>57690056</v>
          </cell>
          <cell r="H1415" t="str">
            <v>D300404008023C</v>
          </cell>
          <cell r="I1415" t="str">
            <v>ridgleydelettre12@gmail.com</v>
          </cell>
          <cell r="J1415" t="str">
            <v>STANLEY / TREFLES AC</v>
          </cell>
          <cell r="K1415" t="str">
            <v>BBRH</v>
          </cell>
          <cell r="L1415" t="str">
            <v>ATH</v>
          </cell>
          <cell r="M1415" t="str">
            <v>SENIOR</v>
          </cell>
          <cell r="N1415">
            <v>400</v>
          </cell>
        </row>
        <row r="1416">
          <cell r="A1416">
            <v>5019</v>
          </cell>
          <cell r="B1416" t="str">
            <v>BAHO</v>
          </cell>
          <cell r="C1416" t="str">
            <v>Emi</v>
          </cell>
          <cell r="D1416" t="str">
            <v>F</v>
          </cell>
          <cell r="E1416">
            <v>40536</v>
          </cell>
          <cell r="F1416" t="str">
            <v>Trèfles Rose Hill Avenue Corps de Gardes</v>
          </cell>
          <cell r="G1416">
            <v>54797242</v>
          </cell>
          <cell r="H1416" t="str">
            <v>241210014762D</v>
          </cell>
          <cell r="I1416" t="str">
            <v>emibaho24@icloud.com</v>
          </cell>
          <cell r="J1416" t="str">
            <v>STANLEY / TREFLES AC</v>
          </cell>
          <cell r="K1416" t="str">
            <v>BBRH</v>
          </cell>
          <cell r="L1416" t="str">
            <v>ATH</v>
          </cell>
          <cell r="M1416" t="str">
            <v>U18</v>
          </cell>
          <cell r="N1416">
            <v>200</v>
          </cell>
        </row>
        <row r="1417">
          <cell r="A1417">
            <v>5020</v>
          </cell>
          <cell r="B1417" t="str">
            <v>ALCINDOR</v>
          </cell>
          <cell r="C1417" t="str">
            <v>Aurelie</v>
          </cell>
          <cell r="D1417" t="str">
            <v>F</v>
          </cell>
          <cell r="E1417">
            <v>34413</v>
          </cell>
          <cell r="F1417" t="str">
            <v>Morcellement Raffray Saint Pierre </v>
          </cell>
          <cell r="G1417">
            <v>59782424</v>
          </cell>
          <cell r="H1417">
            <v>0</v>
          </cell>
          <cell r="I1417" t="str">
            <v>aureliegopal94@hotmail.com</v>
          </cell>
          <cell r="J1417" t="str">
            <v>STANLEY / TREFLES AC</v>
          </cell>
          <cell r="K1417" t="str">
            <v>BBRH</v>
          </cell>
          <cell r="L1417" t="str">
            <v>ATH</v>
          </cell>
          <cell r="M1417" t="str">
            <v>SENIOR</v>
          </cell>
          <cell r="N1417">
            <v>400</v>
          </cell>
        </row>
        <row r="1418">
          <cell r="A1418">
            <v>1950</v>
          </cell>
          <cell r="B1418" t="str">
            <v>VAILLANT</v>
          </cell>
          <cell r="C1418" t="str">
            <v>Neyo</v>
          </cell>
          <cell r="D1418" t="str">
            <v>M</v>
          </cell>
          <cell r="E1418">
            <v>39612</v>
          </cell>
          <cell r="F1418" t="str">
            <v>Route Albion, Petite Riviere</v>
          </cell>
          <cell r="G1418">
            <v>54559825</v>
          </cell>
          <cell r="H1418">
            <v>0</v>
          </cell>
          <cell r="I1418">
            <v>0</v>
          </cell>
          <cell r="J1418" t="str">
            <v>BEAU BASSIN AC</v>
          </cell>
          <cell r="K1418" t="str">
            <v>BBRH</v>
          </cell>
          <cell r="L1418" t="str">
            <v>ATH</v>
          </cell>
          <cell r="M1418" t="str">
            <v>U20</v>
          </cell>
          <cell r="N1418">
            <v>300</v>
          </cell>
        </row>
        <row r="1419">
          <cell r="A1419">
            <v>1451</v>
          </cell>
          <cell r="B1419" t="str">
            <v xml:space="preserve">BALLARD </v>
          </cell>
          <cell r="C1419" t="str">
            <v xml:space="preserve">Keyla </v>
          </cell>
          <cell r="D1419" t="str">
            <v>F</v>
          </cell>
          <cell r="E1419">
            <v>40070</v>
          </cell>
          <cell r="F1419" t="str">
            <v xml:space="preserve">Montgomery Street, Beau Bassin </v>
          </cell>
          <cell r="G1419">
            <v>59149530</v>
          </cell>
          <cell r="H1419">
            <v>0</v>
          </cell>
          <cell r="I1419" t="str">
            <v>bertyjuckreelall@gmail.com</v>
          </cell>
          <cell r="J1419" t="str">
            <v>BEAU BASSIN AC</v>
          </cell>
          <cell r="K1419" t="str">
            <v>BBRH</v>
          </cell>
          <cell r="L1419" t="str">
            <v>ATH</v>
          </cell>
          <cell r="M1419" t="str">
            <v>U18</v>
          </cell>
          <cell r="N1419">
            <v>200</v>
          </cell>
        </row>
        <row r="1420">
          <cell r="A1420">
            <v>1442</v>
          </cell>
          <cell r="B1420" t="str">
            <v xml:space="preserve">BALLARD </v>
          </cell>
          <cell r="C1420" t="str">
            <v>Noah Lucas</v>
          </cell>
          <cell r="D1420" t="str">
            <v>M</v>
          </cell>
          <cell r="E1420">
            <v>39533</v>
          </cell>
          <cell r="F1420" t="str">
            <v xml:space="preserve">15D Montgomery St, B.Bassin </v>
          </cell>
          <cell r="G1420">
            <v>0</v>
          </cell>
          <cell r="H1420" t="str">
            <v>B260308005046D</v>
          </cell>
          <cell r="I1420">
            <v>0</v>
          </cell>
          <cell r="J1420" t="str">
            <v>BEAU BASSIN AC</v>
          </cell>
          <cell r="K1420" t="str">
            <v>BBRH</v>
          </cell>
          <cell r="L1420" t="str">
            <v>ATH</v>
          </cell>
          <cell r="M1420" t="str">
            <v>U20</v>
          </cell>
          <cell r="N1420">
            <v>300</v>
          </cell>
        </row>
        <row r="1421">
          <cell r="A1421">
            <v>2733</v>
          </cell>
          <cell r="B1421" t="str">
            <v>GASPARD</v>
          </cell>
          <cell r="C1421" t="str">
            <v xml:space="preserve">Ryan </v>
          </cell>
          <cell r="D1421" t="str">
            <v>M</v>
          </cell>
          <cell r="E1421">
            <v>39280</v>
          </cell>
          <cell r="F1421" t="str">
            <v xml:space="preserve">Cité Débarcadere, Point Aux Sables </v>
          </cell>
          <cell r="G1421">
            <v>0</v>
          </cell>
          <cell r="H1421">
            <v>0</v>
          </cell>
          <cell r="I1421">
            <v>0</v>
          </cell>
          <cell r="J1421" t="str">
            <v>BEAU BASSIN AC</v>
          </cell>
          <cell r="K1421" t="str">
            <v>BBRH</v>
          </cell>
          <cell r="L1421" t="str">
            <v>ATH</v>
          </cell>
          <cell r="M1421" t="str">
            <v>U20</v>
          </cell>
          <cell r="N1421">
            <v>300</v>
          </cell>
        </row>
        <row r="1422">
          <cell r="A1422">
            <v>1085</v>
          </cell>
          <cell r="B1422" t="str">
            <v>ZAMA</v>
          </cell>
          <cell r="C1422" t="str">
            <v>Keyshia</v>
          </cell>
          <cell r="D1422" t="str">
            <v>F</v>
          </cell>
          <cell r="E1422">
            <v>39549</v>
          </cell>
          <cell r="F1422" t="str">
            <v>32 Hermitage Coromandel</v>
          </cell>
          <cell r="G1422">
            <v>0</v>
          </cell>
          <cell r="H1422">
            <v>0</v>
          </cell>
          <cell r="I1422">
            <v>0</v>
          </cell>
          <cell r="J1422" t="str">
            <v>BEAU BASSIN AC</v>
          </cell>
          <cell r="K1422" t="str">
            <v>BBRH</v>
          </cell>
          <cell r="L1422" t="str">
            <v>ATH</v>
          </cell>
          <cell r="M1422" t="str">
            <v>U20</v>
          </cell>
          <cell r="N1422">
            <v>300</v>
          </cell>
        </row>
        <row r="1423">
          <cell r="A1423">
            <v>1448</v>
          </cell>
          <cell r="B1423" t="str">
            <v>ESTHER</v>
          </cell>
          <cell r="C1423" t="str">
            <v xml:space="preserve">Shannon </v>
          </cell>
          <cell r="D1423" t="str">
            <v>F</v>
          </cell>
          <cell r="E1423">
            <v>39620</v>
          </cell>
          <cell r="F1423" t="str">
            <v>E1, Ave. Corneille, Res, Barkly, B. Bassin</v>
          </cell>
          <cell r="G1423">
            <v>59149530</v>
          </cell>
          <cell r="H1423">
            <v>0</v>
          </cell>
          <cell r="I1423" t="str">
            <v>bertyjuckreelall@gmail.com</v>
          </cell>
          <cell r="J1423" t="str">
            <v>BEAU BASSIN AC</v>
          </cell>
          <cell r="K1423" t="str">
            <v>BBRH</v>
          </cell>
          <cell r="L1423" t="str">
            <v>ATH</v>
          </cell>
          <cell r="M1423" t="str">
            <v>U20</v>
          </cell>
          <cell r="N1423">
            <v>300</v>
          </cell>
        </row>
        <row r="1424">
          <cell r="A1424">
            <v>1450</v>
          </cell>
          <cell r="B1424" t="str">
            <v>LEGALLANT</v>
          </cell>
          <cell r="C1424" t="str">
            <v xml:space="preserve">Loriana </v>
          </cell>
          <cell r="D1424" t="str">
            <v>F</v>
          </cell>
          <cell r="E1424">
            <v>39675</v>
          </cell>
          <cell r="F1424" t="str">
            <v xml:space="preserve">30, Rue Jasmin, Res. Barly, B. Bassin </v>
          </cell>
          <cell r="G1424">
            <v>59149530</v>
          </cell>
          <cell r="H1424">
            <v>0</v>
          </cell>
          <cell r="I1424" t="str">
            <v>bertyjuckreelall@gmail.com</v>
          </cell>
          <cell r="J1424" t="str">
            <v>BEAU BASSIN AC</v>
          </cell>
          <cell r="K1424" t="str">
            <v>BBRH</v>
          </cell>
          <cell r="L1424" t="str">
            <v>ATH</v>
          </cell>
          <cell r="M1424" t="str">
            <v>U20</v>
          </cell>
          <cell r="N1424">
            <v>300</v>
          </cell>
        </row>
        <row r="1425">
          <cell r="A1425">
            <v>5021</v>
          </cell>
          <cell r="B1425" t="str">
            <v>ALIPHON</v>
          </cell>
          <cell r="C1425" t="str">
            <v xml:space="preserve">Solene Angel </v>
          </cell>
          <cell r="D1425" t="str">
            <v>F</v>
          </cell>
          <cell r="E1425">
            <v>40557</v>
          </cell>
          <cell r="F1425" t="str">
            <v>Avenue Soobiah, Reduit</v>
          </cell>
          <cell r="G1425">
            <v>57995313</v>
          </cell>
          <cell r="H1425">
            <v>0</v>
          </cell>
          <cell r="I1425">
            <v>0</v>
          </cell>
          <cell r="J1425" t="str">
            <v>GYMKHANA VACOAS AC</v>
          </cell>
          <cell r="K1425" t="str">
            <v>VCPH</v>
          </cell>
          <cell r="L1425" t="str">
            <v>ATH</v>
          </cell>
          <cell r="M1425" t="str">
            <v>U16</v>
          </cell>
          <cell r="N1425">
            <v>150</v>
          </cell>
        </row>
        <row r="1426">
          <cell r="A1426">
            <v>5022</v>
          </cell>
          <cell r="B1426" t="str">
            <v>RICHE</v>
          </cell>
          <cell r="C1426" t="str">
            <v>Kayla</v>
          </cell>
          <cell r="D1426" t="str">
            <v>F</v>
          </cell>
          <cell r="E1426">
            <v>41051</v>
          </cell>
          <cell r="F1426" t="str">
            <v>Petit Bel Air, Mahebourg</v>
          </cell>
          <cell r="G1426">
            <v>0</v>
          </cell>
          <cell r="H1426">
            <v>0</v>
          </cell>
          <cell r="I1426">
            <v>0</v>
          </cell>
          <cell r="J1426" t="str">
            <v>ROSE BELLE AC</v>
          </cell>
          <cell r="K1426" t="str">
            <v>GP</v>
          </cell>
          <cell r="L1426" t="str">
            <v>ATH</v>
          </cell>
          <cell r="M1426" t="str">
            <v>U16</v>
          </cell>
          <cell r="N1426">
            <v>150</v>
          </cell>
        </row>
        <row r="1427">
          <cell r="A1427">
            <v>5023</v>
          </cell>
          <cell r="B1427" t="str">
            <v>GRENADE</v>
          </cell>
          <cell r="C1427" t="str">
            <v>Alexandre</v>
          </cell>
          <cell r="D1427" t="str">
            <v>M</v>
          </cell>
          <cell r="E1427">
            <v>41655</v>
          </cell>
          <cell r="F1427" t="str">
            <v>Beekarry Lane, Rose Belle</v>
          </cell>
          <cell r="G1427">
            <v>0</v>
          </cell>
          <cell r="H1427">
            <v>0</v>
          </cell>
          <cell r="I1427">
            <v>0</v>
          </cell>
          <cell r="J1427" t="str">
            <v>ROSE BELLE AC</v>
          </cell>
          <cell r="K1427" t="str">
            <v>GP</v>
          </cell>
          <cell r="L1427" t="str">
            <v>ATH</v>
          </cell>
          <cell r="M1427" t="str">
            <v>U14</v>
          </cell>
          <cell r="N1427">
            <v>150</v>
          </cell>
        </row>
        <row r="1428">
          <cell r="A1428">
            <v>5024</v>
          </cell>
          <cell r="B1428" t="str">
            <v>CURPANEN</v>
          </cell>
          <cell r="C1428" t="str">
            <v>Gabrielle</v>
          </cell>
          <cell r="D1428" t="str">
            <v>F</v>
          </cell>
          <cell r="E1428">
            <v>41086</v>
          </cell>
          <cell r="F1428" t="str">
            <v>Beekarry Lane, Rose Belle</v>
          </cell>
          <cell r="G1428">
            <v>0</v>
          </cell>
          <cell r="H1428">
            <v>0</v>
          </cell>
          <cell r="I1428">
            <v>0</v>
          </cell>
          <cell r="J1428" t="str">
            <v>ROSE BELLE AC</v>
          </cell>
          <cell r="K1428" t="str">
            <v>GP</v>
          </cell>
          <cell r="L1428" t="str">
            <v>ATH</v>
          </cell>
          <cell r="M1428" t="str">
            <v>U16</v>
          </cell>
          <cell r="N1428">
            <v>150</v>
          </cell>
        </row>
        <row r="1429">
          <cell r="A1429">
            <v>5025</v>
          </cell>
          <cell r="B1429" t="str">
            <v>BISTO</v>
          </cell>
          <cell r="C1429" t="str">
            <v>Tanushi</v>
          </cell>
          <cell r="D1429" t="str">
            <v>F</v>
          </cell>
          <cell r="E1429">
            <v>40285</v>
          </cell>
          <cell r="F1429" t="str">
            <v>Sookdeo Bissoondoyal Street, Nouvelle France</v>
          </cell>
          <cell r="G1429">
            <v>0</v>
          </cell>
          <cell r="H1429">
            <v>0</v>
          </cell>
          <cell r="I1429">
            <v>0</v>
          </cell>
          <cell r="J1429" t="str">
            <v>ROSE BELLE AC</v>
          </cell>
          <cell r="K1429" t="str">
            <v>GP</v>
          </cell>
          <cell r="L1429" t="str">
            <v>ATH</v>
          </cell>
          <cell r="M1429" t="str">
            <v>U18</v>
          </cell>
          <cell r="N1429">
            <v>200</v>
          </cell>
        </row>
        <row r="1430">
          <cell r="A1430">
            <v>5026</v>
          </cell>
          <cell r="B1430" t="str">
            <v>ADELAIDE</v>
          </cell>
          <cell r="C1430" t="str">
            <v>Noah</v>
          </cell>
          <cell r="D1430" t="str">
            <v>M</v>
          </cell>
          <cell r="E1430">
            <v>39626</v>
          </cell>
          <cell r="F1430" t="str">
            <v>Adventiste Road, Chemin Grenier</v>
          </cell>
          <cell r="G1430">
            <v>0</v>
          </cell>
          <cell r="H1430">
            <v>0</v>
          </cell>
          <cell r="I1430">
            <v>0</v>
          </cell>
          <cell r="J1430" t="str">
            <v>ROSE BELLE AC</v>
          </cell>
          <cell r="K1430" t="str">
            <v>GP</v>
          </cell>
          <cell r="L1430" t="str">
            <v>ATH</v>
          </cell>
          <cell r="M1430" t="str">
            <v>U20</v>
          </cell>
          <cell r="N1430">
            <v>300</v>
          </cell>
        </row>
        <row r="1431">
          <cell r="A1431">
            <v>5027</v>
          </cell>
          <cell r="B1431" t="str">
            <v>GALANTE</v>
          </cell>
          <cell r="C1431" t="str">
            <v>Laeticia</v>
          </cell>
          <cell r="D1431" t="str">
            <v>F</v>
          </cell>
          <cell r="E1431">
            <v>38497</v>
          </cell>
          <cell r="F1431" t="str">
            <v>Malakoff</v>
          </cell>
          <cell r="G1431">
            <v>58374283</v>
          </cell>
          <cell r="H1431" t="str">
            <v>G250505008839B</v>
          </cell>
          <cell r="I1431">
            <v>0</v>
          </cell>
          <cell r="J1431" t="str">
            <v>ROSE BELLE AC</v>
          </cell>
          <cell r="K1431" t="str">
            <v>GP</v>
          </cell>
          <cell r="L1431" t="str">
            <v>RAD</v>
          </cell>
          <cell r="M1431" t="str">
            <v>N/APP</v>
          </cell>
          <cell r="N1431">
            <v>600</v>
          </cell>
        </row>
        <row r="1432">
          <cell r="A1432">
            <v>5028</v>
          </cell>
          <cell r="B1432" t="str">
            <v>RODEEA</v>
          </cell>
          <cell r="C1432" t="str">
            <v>Rayyan</v>
          </cell>
          <cell r="D1432" t="str">
            <v>M</v>
          </cell>
          <cell r="E1432">
            <v>38609</v>
          </cell>
          <cell r="F1432" t="str">
            <v>Riviere des Creoles</v>
          </cell>
          <cell r="G1432">
            <v>0</v>
          </cell>
          <cell r="H1432">
            <v>0</v>
          </cell>
          <cell r="I1432">
            <v>0</v>
          </cell>
          <cell r="J1432" t="str">
            <v>ROSE BELLE AC</v>
          </cell>
          <cell r="K1432" t="str">
            <v>GP</v>
          </cell>
          <cell r="L1432" t="str">
            <v>ATH</v>
          </cell>
          <cell r="M1432" t="str">
            <v>SENIOR</v>
          </cell>
          <cell r="N1432">
            <v>400</v>
          </cell>
        </row>
        <row r="1433">
          <cell r="A1433">
            <v>5029</v>
          </cell>
          <cell r="B1433" t="str">
            <v>PERRINE</v>
          </cell>
          <cell r="C1433" t="str">
            <v>Henry Manoah</v>
          </cell>
          <cell r="D1433" t="str">
            <v>M</v>
          </cell>
          <cell r="E1433">
            <v>41068</v>
          </cell>
          <cell r="F1433" t="str">
            <v>Camp Pintade</v>
          </cell>
          <cell r="G1433">
            <v>0</v>
          </cell>
          <cell r="H1433" t="str">
            <v>P0806120067346</v>
          </cell>
          <cell r="I1433">
            <v>0</v>
          </cell>
          <cell r="J1433" t="str">
            <v>PETIT GABRIEL WARRIORS AC</v>
          </cell>
          <cell r="K1433" t="str">
            <v>ROD</v>
          </cell>
          <cell r="L1433" t="str">
            <v>ATH</v>
          </cell>
          <cell r="M1433" t="str">
            <v>U16</v>
          </cell>
          <cell r="N1433">
            <v>150</v>
          </cell>
        </row>
        <row r="1434">
          <cell r="A1434">
            <v>5030</v>
          </cell>
          <cell r="B1434" t="str">
            <v>JOLICOEUR</v>
          </cell>
          <cell r="C1434" t="str">
            <v>Anne-Kecia Leona</v>
          </cell>
          <cell r="D1434" t="str">
            <v>F</v>
          </cell>
          <cell r="E1434">
            <v>40422</v>
          </cell>
          <cell r="F1434" t="str">
            <v>Mont Lubin</v>
          </cell>
          <cell r="G1434">
            <v>0</v>
          </cell>
          <cell r="H1434" t="str">
            <v>J0109100115405</v>
          </cell>
          <cell r="I1434">
            <v>0</v>
          </cell>
          <cell r="J1434" t="str">
            <v>PETIT GABRIEL WARRIORS AC</v>
          </cell>
          <cell r="K1434" t="str">
            <v>ROD</v>
          </cell>
          <cell r="L1434" t="str">
            <v>ATH</v>
          </cell>
          <cell r="M1434" t="str">
            <v>U18</v>
          </cell>
          <cell r="N1434">
            <v>200</v>
          </cell>
        </row>
        <row r="1435">
          <cell r="A1435">
            <v>5031</v>
          </cell>
          <cell r="B1435" t="str">
            <v>ABDOOL</v>
          </cell>
          <cell r="C1435" t="str">
            <v>James Stephano</v>
          </cell>
          <cell r="D1435" t="str">
            <v>M</v>
          </cell>
          <cell r="E1435">
            <v>41000</v>
          </cell>
          <cell r="F1435" t="str">
            <v>Camp Pintade</v>
          </cell>
          <cell r="G1435">
            <v>0</v>
          </cell>
          <cell r="H1435" t="str">
            <v>A0104120043540</v>
          </cell>
          <cell r="I1435">
            <v>0</v>
          </cell>
          <cell r="J1435" t="str">
            <v>PETIT GABRIEL WARRIORS AC</v>
          </cell>
          <cell r="K1435" t="str">
            <v>ROD</v>
          </cell>
          <cell r="L1435" t="str">
            <v>ATH</v>
          </cell>
          <cell r="M1435" t="str">
            <v>U16</v>
          </cell>
          <cell r="N1435">
            <v>150</v>
          </cell>
        </row>
        <row r="1436">
          <cell r="A1436">
            <v>5032</v>
          </cell>
          <cell r="B1436" t="str">
            <v>KHADUN</v>
          </cell>
          <cell r="C1436" t="str">
            <v>Bibi  Afrose</v>
          </cell>
          <cell r="D1436" t="str">
            <v>F</v>
          </cell>
          <cell r="E1436" t="str">
            <v>22/07/1955</v>
          </cell>
          <cell r="F1436" t="str">
            <v>25A ABBE DE LA CAILLE CPE RD</v>
          </cell>
          <cell r="G1436">
            <v>57758866</v>
          </cell>
          <cell r="H1436">
            <v>0</v>
          </cell>
          <cell r="I1436" t="str">
            <v>Kbafrose@gmail.com</v>
          </cell>
          <cell r="J1436" t="str">
            <v>ST PIERRE AC</v>
          </cell>
          <cell r="K1436" t="str">
            <v>MK</v>
          </cell>
          <cell r="L1436" t="str">
            <v>RAD</v>
          </cell>
          <cell r="M1436" t="str">
            <v>N/APP</v>
          </cell>
          <cell r="N1436">
            <v>600</v>
          </cell>
        </row>
        <row r="1437">
          <cell r="A1437">
            <v>4279</v>
          </cell>
          <cell r="B1437" t="str">
            <v>PERRINE</v>
          </cell>
          <cell r="C1437" t="str">
            <v>Chris Brindell</v>
          </cell>
          <cell r="D1437" t="str">
            <v>M</v>
          </cell>
          <cell r="E1437">
            <v>40542</v>
          </cell>
          <cell r="F1437" t="str">
            <v>Camp Pintade</v>
          </cell>
          <cell r="G1437">
            <v>54890298</v>
          </cell>
          <cell r="H1437" t="str">
            <v>P301210000896A</v>
          </cell>
          <cell r="I1437">
            <v>0</v>
          </cell>
          <cell r="J1437" t="str">
            <v>SOUPIRS AC</v>
          </cell>
          <cell r="K1437" t="str">
            <v>ROD</v>
          </cell>
          <cell r="L1437" t="str">
            <v>ATH</v>
          </cell>
          <cell r="M1437" t="str">
            <v>U18</v>
          </cell>
          <cell r="N1437">
            <v>200</v>
          </cell>
        </row>
        <row r="1438">
          <cell r="A1438">
            <v>2441</v>
          </cell>
          <cell r="B1438" t="str">
            <v>VOLBERT</v>
          </cell>
          <cell r="C1438" t="str">
            <v xml:space="preserve">Marie Christiane </v>
          </cell>
          <cell r="D1438" t="str">
            <v>F</v>
          </cell>
          <cell r="E1438">
            <v>30692</v>
          </cell>
          <cell r="F1438" t="str">
            <v xml:space="preserve">Eau Vanée </v>
          </cell>
          <cell r="G1438">
            <v>0</v>
          </cell>
          <cell r="H1438">
            <v>0</v>
          </cell>
          <cell r="I1438" t="str">
            <v>christianevolbert28@gmail.com</v>
          </cell>
          <cell r="J1438" t="str">
            <v>SOUPIRS AC</v>
          </cell>
          <cell r="K1438" t="str">
            <v>ROD</v>
          </cell>
          <cell r="L1438" t="str">
            <v>RAD</v>
          </cell>
          <cell r="M1438" t="str">
            <v>N/APP</v>
          </cell>
          <cell r="N1438">
            <v>600</v>
          </cell>
        </row>
        <row r="1439">
          <cell r="A1439">
            <v>4127</v>
          </cell>
          <cell r="B1439" t="str">
            <v>BEGUE</v>
          </cell>
          <cell r="C1439" t="str">
            <v>Sonia</v>
          </cell>
          <cell r="D1439" t="str">
            <v>F</v>
          </cell>
          <cell r="E1439" t="str">
            <v>29/06/1989</v>
          </cell>
          <cell r="F1439" t="str">
            <v>Soupirs</v>
          </cell>
          <cell r="G1439">
            <v>57439077</v>
          </cell>
          <cell r="H1439" t="str">
            <v>B2906894905260</v>
          </cell>
          <cell r="I1439" t="str">
            <v>sosobegue18@gmail.com</v>
          </cell>
          <cell r="J1439" t="str">
            <v>SOUPIRS AC</v>
          </cell>
          <cell r="K1439" t="str">
            <v>ROD</v>
          </cell>
          <cell r="L1439" t="str">
            <v>RAD</v>
          </cell>
          <cell r="M1439" t="str">
            <v>N/APP</v>
          </cell>
          <cell r="N1439">
            <v>600</v>
          </cell>
        </row>
        <row r="1440">
          <cell r="A1440">
            <v>4129</v>
          </cell>
          <cell r="B1440" t="str">
            <v>LOUIS</v>
          </cell>
          <cell r="C1440" t="str">
            <v>Diovani</v>
          </cell>
          <cell r="D1440" t="str">
            <v>F</v>
          </cell>
          <cell r="E1440">
            <v>29353</v>
          </cell>
          <cell r="F1440" t="str">
            <v>Soupirs</v>
          </cell>
          <cell r="G1440">
            <v>58758573</v>
          </cell>
          <cell r="H1440">
            <v>0</v>
          </cell>
          <cell r="I1440" t="str">
            <v>diovanilouis1980@gmail.com</v>
          </cell>
          <cell r="J1440" t="str">
            <v>SOUPIRS AC</v>
          </cell>
          <cell r="K1440" t="str">
            <v>ROD</v>
          </cell>
          <cell r="L1440" t="str">
            <v>RAD</v>
          </cell>
          <cell r="M1440" t="str">
            <v>N/APP</v>
          </cell>
          <cell r="N1440">
            <v>600</v>
          </cell>
        </row>
        <row r="1441">
          <cell r="A1441">
            <v>4131</v>
          </cell>
          <cell r="B1441" t="str">
            <v>LOUIS</v>
          </cell>
          <cell r="C1441" t="str">
            <v>Anthony</v>
          </cell>
          <cell r="D1441" t="str">
            <v>F</v>
          </cell>
          <cell r="E1441" t="str">
            <v>15/03/1961</v>
          </cell>
          <cell r="F1441" t="str">
            <v>Soupirs</v>
          </cell>
          <cell r="G1441">
            <v>57528088</v>
          </cell>
          <cell r="H1441">
            <v>0</v>
          </cell>
          <cell r="I1441" t="str">
            <v>anthonylouis0361@gmail.com</v>
          </cell>
          <cell r="J1441" t="str">
            <v>SOUPIRS AC</v>
          </cell>
          <cell r="K1441" t="str">
            <v>ROD</v>
          </cell>
          <cell r="L1441" t="str">
            <v>RAD</v>
          </cell>
          <cell r="M1441" t="str">
            <v>N/APP</v>
          </cell>
          <cell r="N1441">
            <v>600</v>
          </cell>
        </row>
        <row r="1442">
          <cell r="A1442">
            <v>5033</v>
          </cell>
          <cell r="B1442" t="str">
            <v>RABOUDE</v>
          </cell>
          <cell r="C1442" t="str">
            <v>Enron Stanley</v>
          </cell>
          <cell r="D1442" t="str">
            <v>M</v>
          </cell>
          <cell r="E1442">
            <v>40323</v>
          </cell>
          <cell r="F1442" t="str">
            <v>Citron Donis</v>
          </cell>
          <cell r="G1442">
            <v>58226753</v>
          </cell>
          <cell r="H1442">
            <v>0</v>
          </cell>
          <cell r="I1442" t="str">
            <v>raboudestanley@gmail.com</v>
          </cell>
          <cell r="J1442" t="str">
            <v>SOUPIRS AC</v>
          </cell>
          <cell r="K1442" t="str">
            <v>ROD</v>
          </cell>
          <cell r="L1442" t="str">
            <v>ATH</v>
          </cell>
          <cell r="M1442" t="str">
            <v>U18</v>
          </cell>
          <cell r="N1442">
            <v>200</v>
          </cell>
        </row>
        <row r="1443">
          <cell r="A1443">
            <v>5034</v>
          </cell>
          <cell r="B1443" t="str">
            <v>VOLBERT</v>
          </cell>
          <cell r="C1443" t="str">
            <v>Marie Anne Norah</v>
          </cell>
          <cell r="D1443" t="str">
            <v>F</v>
          </cell>
          <cell r="E1443" t="str">
            <v>28/03/2012</v>
          </cell>
          <cell r="F1443" t="str">
            <v>Eau Vanee</v>
          </cell>
          <cell r="G1443">
            <v>0</v>
          </cell>
          <cell r="H1443">
            <v>0</v>
          </cell>
          <cell r="I1443">
            <v>0</v>
          </cell>
          <cell r="J1443" t="str">
            <v>SOUPIRS AC</v>
          </cell>
          <cell r="K1443" t="str">
            <v>ROD</v>
          </cell>
          <cell r="L1443" t="str">
            <v>ATH</v>
          </cell>
          <cell r="M1443" t="str">
            <v>U16</v>
          </cell>
          <cell r="N1443">
            <v>150</v>
          </cell>
        </row>
        <row r="1444">
          <cell r="A1444">
            <v>5035</v>
          </cell>
          <cell r="B1444" t="str">
            <v>FLORE</v>
          </cell>
          <cell r="C1444" t="str">
            <v>Joseph Francisco</v>
          </cell>
          <cell r="D1444" t="str">
            <v>M</v>
          </cell>
          <cell r="E1444" t="str">
            <v>19/05/70</v>
          </cell>
          <cell r="F1444" t="str">
            <v>Soupirs</v>
          </cell>
          <cell r="G1444">
            <v>58486867</v>
          </cell>
          <cell r="H1444" t="str">
            <v>F190570810535G</v>
          </cell>
          <cell r="I1444">
            <v>0</v>
          </cell>
          <cell r="J1444" t="str">
            <v>SOUPIRS AC</v>
          </cell>
          <cell r="K1444" t="str">
            <v>ROD</v>
          </cell>
          <cell r="L1444" t="str">
            <v>COA</v>
          </cell>
          <cell r="M1444" t="str">
            <v>N/APP</v>
          </cell>
          <cell r="N1444">
            <v>600</v>
          </cell>
        </row>
        <row r="1445">
          <cell r="A1445">
            <v>1104</v>
          </cell>
          <cell r="B1445" t="str">
            <v xml:space="preserve">JEAN LOUIS </v>
          </cell>
          <cell r="C1445" t="str">
            <v xml:space="preserve">Axel </v>
          </cell>
          <cell r="D1445" t="str">
            <v>M</v>
          </cell>
          <cell r="E1445">
            <v>38195</v>
          </cell>
          <cell r="F1445" t="str">
            <v>Trefles Rose Hill</v>
          </cell>
          <cell r="G1445">
            <v>54581241</v>
          </cell>
          <cell r="H1445">
            <v>0</v>
          </cell>
          <cell r="I1445" t="str">
            <v>axeljeanlouis19@gmail.com</v>
          </cell>
          <cell r="J1445" t="str">
            <v>ANGELS REDUIT AC</v>
          </cell>
          <cell r="K1445" t="str">
            <v>MK</v>
          </cell>
          <cell r="L1445" t="str">
            <v>ATH</v>
          </cell>
          <cell r="M1445" t="str">
            <v>SENIOR</v>
          </cell>
          <cell r="N1445">
            <v>400</v>
          </cell>
        </row>
        <row r="1446">
          <cell r="A1446">
            <v>2261</v>
          </cell>
          <cell r="B1446" t="str">
            <v>LEGENTIL</v>
          </cell>
          <cell r="C1446" t="str">
            <v xml:space="preserve">Isabelle </v>
          </cell>
          <cell r="D1446" t="str">
            <v>F</v>
          </cell>
          <cell r="E1446">
            <v>28938</v>
          </cell>
          <cell r="F1446" t="str">
            <v>Blk 3, Rue Rosiers, Res. Barkly, B. Bassin</v>
          </cell>
          <cell r="G1446">
            <v>0</v>
          </cell>
          <cell r="H1446">
            <v>0</v>
          </cell>
          <cell r="I1446">
            <v>0</v>
          </cell>
          <cell r="J1446" t="str">
            <v>ANGELS REDUIT AC</v>
          </cell>
          <cell r="K1446" t="str">
            <v>MK</v>
          </cell>
          <cell r="L1446" t="str">
            <v>RAD</v>
          </cell>
          <cell r="M1446" t="str">
            <v>N/APP</v>
          </cell>
          <cell r="N1446">
            <v>600</v>
          </cell>
        </row>
        <row r="1447">
          <cell r="A1447">
            <v>1775</v>
          </cell>
          <cell r="B1447" t="str">
            <v>JAUNE</v>
          </cell>
          <cell r="C1447" t="str">
            <v>Marie Sephora Estella</v>
          </cell>
          <cell r="D1447" t="str">
            <v>F</v>
          </cell>
          <cell r="E1447">
            <v>41853</v>
          </cell>
          <cell r="F1447" t="str">
            <v>11,Avenue Trianon 1 Sodnac,Q.Bornes</v>
          </cell>
          <cell r="G1447">
            <v>59180521</v>
          </cell>
          <cell r="H1447">
            <v>0</v>
          </cell>
          <cell r="I1447">
            <v>0</v>
          </cell>
          <cell r="J1447" t="str">
            <v>Q-BORNES PAVILLON AC</v>
          </cell>
          <cell r="K1447" t="str">
            <v>QB</v>
          </cell>
          <cell r="L1447" t="str">
            <v>ATH</v>
          </cell>
          <cell r="M1447" t="str">
            <v>U14</v>
          </cell>
          <cell r="N1447">
            <v>150</v>
          </cell>
        </row>
        <row r="1448">
          <cell r="A1448">
            <v>1774</v>
          </cell>
          <cell r="B1448" t="str">
            <v>JAUNE</v>
          </cell>
          <cell r="C1448" t="str">
            <v>Louis Teo Kamael</v>
          </cell>
          <cell r="D1448" t="str">
            <v>M</v>
          </cell>
          <cell r="E1448">
            <v>42356</v>
          </cell>
          <cell r="F1448" t="str">
            <v>11,Avenue Trianon 1 Sodnac,Q.Bornes</v>
          </cell>
          <cell r="G1448">
            <v>59180521</v>
          </cell>
          <cell r="H1448">
            <v>0</v>
          </cell>
          <cell r="I1448">
            <v>0</v>
          </cell>
          <cell r="J1448" t="str">
            <v>Q-BORNES PAVILLON AC</v>
          </cell>
          <cell r="K1448" t="str">
            <v>QB</v>
          </cell>
          <cell r="L1448" t="str">
            <v>ATH</v>
          </cell>
          <cell r="M1448" t="str">
            <v>U12</v>
          </cell>
          <cell r="N1448">
            <v>100</v>
          </cell>
        </row>
        <row r="1449">
          <cell r="A1449">
            <v>5036</v>
          </cell>
          <cell r="B1449" t="str">
            <v>SAVOO</v>
          </cell>
          <cell r="C1449" t="str">
            <v>Kiara</v>
          </cell>
          <cell r="D1449" t="str">
            <v>F</v>
          </cell>
          <cell r="E1449">
            <v>40606</v>
          </cell>
          <cell r="F1449" t="str">
            <v>Morcellement Apavoo, Palma Quatre Bornes</v>
          </cell>
          <cell r="G1449">
            <v>59105580</v>
          </cell>
          <cell r="H1449">
            <v>0</v>
          </cell>
          <cell r="I1449" t="str">
            <v>priscillaauguste347@gmail.com</v>
          </cell>
          <cell r="J1449" t="str">
            <v>Q-BORNES PAVILLON AC</v>
          </cell>
          <cell r="K1449" t="str">
            <v>QB</v>
          </cell>
          <cell r="L1449" t="str">
            <v>ATH</v>
          </cell>
          <cell r="M1449" t="str">
            <v>U16</v>
          </cell>
          <cell r="N1449">
            <v>150</v>
          </cell>
        </row>
        <row r="1450">
          <cell r="A1450">
            <v>5037</v>
          </cell>
          <cell r="B1450" t="str">
            <v>RAMHIT</v>
          </cell>
          <cell r="C1450" t="str">
            <v>Aahana</v>
          </cell>
          <cell r="D1450" t="str">
            <v>F</v>
          </cell>
          <cell r="E1450">
            <v>41208</v>
          </cell>
          <cell r="F1450" t="str">
            <v>Avenue Appadoo, Bassin, Quatre Bornes</v>
          </cell>
          <cell r="G1450">
            <v>57949125</v>
          </cell>
          <cell r="H1450">
            <v>0</v>
          </cell>
          <cell r="I1450" t="str">
            <v xml:space="preserve"> </v>
          </cell>
          <cell r="J1450" t="str">
            <v>Q-BORNES PAVILLON AC</v>
          </cell>
          <cell r="K1450" t="str">
            <v>QB</v>
          </cell>
          <cell r="L1450" t="str">
            <v>ATH</v>
          </cell>
          <cell r="M1450" t="str">
            <v>U16</v>
          </cell>
          <cell r="N1450">
            <v>150</v>
          </cell>
        </row>
        <row r="1451">
          <cell r="A1451">
            <v>5038</v>
          </cell>
          <cell r="B1451" t="str">
            <v>RAMHIT</v>
          </cell>
          <cell r="C1451" t="str">
            <v>Aaira</v>
          </cell>
          <cell r="D1451" t="str">
            <v>F</v>
          </cell>
          <cell r="E1451">
            <v>43172</v>
          </cell>
          <cell r="F1451" t="str">
            <v>Avenue Appadoo, Bassin, Quatre Bornes</v>
          </cell>
          <cell r="G1451">
            <v>58291591</v>
          </cell>
          <cell r="H1451">
            <v>0</v>
          </cell>
          <cell r="I1451" t="str">
            <v xml:space="preserve"> </v>
          </cell>
          <cell r="J1451" t="str">
            <v>Q-BORNES PAVILLON AC</v>
          </cell>
          <cell r="K1451" t="str">
            <v>QB</v>
          </cell>
          <cell r="L1451" t="str">
            <v>ATH</v>
          </cell>
          <cell r="M1451" t="str">
            <v>U10</v>
          </cell>
          <cell r="N1451">
            <v>100</v>
          </cell>
        </row>
        <row r="1452">
          <cell r="A1452">
            <v>5039</v>
          </cell>
          <cell r="B1452" t="str">
            <v>CHENGADOO</v>
          </cell>
          <cell r="C1452" t="str">
            <v>Keshav</v>
          </cell>
          <cell r="D1452" t="str">
            <v>M</v>
          </cell>
          <cell r="E1452">
            <v>38976</v>
          </cell>
          <cell r="F1452" t="str">
            <v>Shivala Lane, Bambous</v>
          </cell>
          <cell r="G1452">
            <v>57430081</v>
          </cell>
          <cell r="H1452">
            <v>0</v>
          </cell>
          <cell r="I1452" t="str">
            <v xml:space="preserve"> </v>
          </cell>
          <cell r="J1452" t="str">
            <v>Q-BORNES PAVILLON AC</v>
          </cell>
          <cell r="K1452" t="str">
            <v>QB</v>
          </cell>
          <cell r="L1452" t="str">
            <v>ATH</v>
          </cell>
          <cell r="M1452" t="str">
            <v>SENIOR</v>
          </cell>
          <cell r="N1452">
            <v>400</v>
          </cell>
        </row>
        <row r="1453">
          <cell r="A1453">
            <v>5040</v>
          </cell>
          <cell r="B1453" t="str">
            <v>L'AIGUILLE</v>
          </cell>
          <cell r="C1453" t="str">
            <v>Mathieu</v>
          </cell>
          <cell r="D1453" t="str">
            <v>M</v>
          </cell>
          <cell r="E1453">
            <v>39557</v>
          </cell>
          <cell r="F1453" t="str">
            <v>Avenue Jean Lebrun Ollier Q.Bornes</v>
          </cell>
          <cell r="G1453">
            <v>58176679</v>
          </cell>
          <cell r="I1453" t="str">
            <v>mathieuaiguille@gmail.com</v>
          </cell>
          <cell r="J1453" t="str">
            <v>GYMKHANA VACOAS AC</v>
          </cell>
          <cell r="K1453" t="str">
            <v>VCPH</v>
          </cell>
          <cell r="L1453" t="str">
            <v>ATH</v>
          </cell>
          <cell r="M1453" t="str">
            <v>U20</v>
          </cell>
          <cell r="N1453">
            <v>300</v>
          </cell>
        </row>
        <row r="1454">
          <cell r="A1454">
            <v>4999</v>
          </cell>
          <cell r="B1454" t="str">
            <v>CHINNASAMY</v>
          </cell>
          <cell r="C1454" t="str">
            <v>Kellian Caden</v>
          </cell>
          <cell r="D1454" t="str">
            <v>M</v>
          </cell>
          <cell r="E1454">
            <v>43220</v>
          </cell>
          <cell r="F1454" t="str">
            <v>444 MORC LES PLAINES DE HEMITAGE, CINQ ARPENTS, PHOENIX</v>
          </cell>
          <cell r="G1454">
            <v>54999696</v>
          </cell>
          <cell r="I1454" t="str">
            <v>chinnasamy.dylan@yahoo.com</v>
          </cell>
          <cell r="J1454" t="str">
            <v>GYMKHANA VACOAS AC</v>
          </cell>
          <cell r="K1454" t="str">
            <v>VCPH</v>
          </cell>
          <cell r="L1454" t="str">
            <v>ATH</v>
          </cell>
          <cell r="M1454" t="str">
            <v>U10</v>
          </cell>
          <cell r="N1454">
            <v>100</v>
          </cell>
        </row>
        <row r="1455">
          <cell r="A1455">
            <v>5000</v>
          </cell>
          <cell r="B1455" t="str">
            <v>MOOTOOSAMY</v>
          </cell>
          <cell r="C1455" t="str">
            <v>Dylan Klyvven</v>
          </cell>
          <cell r="D1455" t="str">
            <v>M</v>
          </cell>
          <cell r="E1455">
            <v>41005</v>
          </cell>
          <cell r="F1455" t="str">
            <v>Avenue,Soobiah Reduit</v>
          </cell>
          <cell r="G1455">
            <v>57794838</v>
          </cell>
          <cell r="I1455" t="str">
            <v>jevina1727@gmail.com</v>
          </cell>
          <cell r="J1455" t="str">
            <v>GYMKHANA VACOAS AC</v>
          </cell>
          <cell r="K1455" t="str">
            <v>VCPH</v>
          </cell>
          <cell r="L1455" t="str">
            <v>ATH</v>
          </cell>
          <cell r="M1455" t="str">
            <v>U16</v>
          </cell>
          <cell r="N1455">
            <v>150</v>
          </cell>
        </row>
        <row r="1456">
          <cell r="A1456">
            <v>5001</v>
          </cell>
          <cell r="B1456" t="str">
            <v>POLYXENE</v>
          </cell>
          <cell r="C1456" t="str">
            <v>Judan</v>
          </cell>
          <cell r="D1456" t="str">
            <v>M</v>
          </cell>
          <cell r="E1456">
            <v>41161</v>
          </cell>
          <cell r="F1456" t="str">
            <v>Morcellement Merry Gold, Q.Bornes</v>
          </cell>
          <cell r="G1456">
            <v>54781037</v>
          </cell>
          <cell r="J1456" t="str">
            <v>GYMKHANA VACOAS AC</v>
          </cell>
          <cell r="K1456" t="str">
            <v>VCPH</v>
          </cell>
          <cell r="L1456" t="str">
            <v>ATH</v>
          </cell>
          <cell r="M1456" t="str">
            <v>U16</v>
          </cell>
          <cell r="N1456">
            <v>150</v>
          </cell>
        </row>
        <row r="1457">
          <cell r="A1457">
            <v>5002</v>
          </cell>
          <cell r="B1457" t="str">
            <v>POLYXENE</v>
          </cell>
          <cell r="C1457" t="str">
            <v>Maeva</v>
          </cell>
          <cell r="D1457" t="str">
            <v>F</v>
          </cell>
          <cell r="E1457">
            <v>42367</v>
          </cell>
          <cell r="F1457" t="str">
            <v>Morcellement Merry Gold, Q.Bornes</v>
          </cell>
          <cell r="G1457">
            <v>57071301</v>
          </cell>
          <cell r="I1457" t="str">
            <v xml:space="preserve"> </v>
          </cell>
          <cell r="J1457" t="str">
            <v>GYMKHANA VACOAS AC</v>
          </cell>
          <cell r="K1457" t="str">
            <v>VCPH</v>
          </cell>
          <cell r="L1457" t="str">
            <v>ATH</v>
          </cell>
          <cell r="M1457" t="str">
            <v>U12</v>
          </cell>
          <cell r="N1457">
            <v>100</v>
          </cell>
        </row>
        <row r="1458">
          <cell r="A1458">
            <v>5003</v>
          </cell>
          <cell r="B1458" t="str">
            <v xml:space="preserve"> LABONNE</v>
          </cell>
          <cell r="C1458" t="str">
            <v>Louis Jean Noel Christopher</v>
          </cell>
          <cell r="D1458" t="str">
            <v>M</v>
          </cell>
          <cell r="E1458">
            <v>36154</v>
          </cell>
          <cell r="F1458" t="str">
            <v>129B Chemin Kalimaye Union Park</v>
          </cell>
          <cell r="G1458">
            <v>57408905</v>
          </cell>
          <cell r="I1458" t="str">
            <v>labonne251298@gmail.com</v>
          </cell>
          <cell r="J1458" t="str">
            <v>GYMKHANA VACOAS AC</v>
          </cell>
          <cell r="K1458" t="str">
            <v>VCPH</v>
          </cell>
          <cell r="L1458" t="str">
            <v>ATH</v>
          </cell>
          <cell r="M1458" t="str">
            <v>SENIOR</v>
          </cell>
          <cell r="N1458">
            <v>400</v>
          </cell>
        </row>
        <row r="1459">
          <cell r="A1459">
            <v>5004</v>
          </cell>
          <cell r="B1459" t="str">
            <v xml:space="preserve">DALTA </v>
          </cell>
          <cell r="C1459" t="str">
            <v xml:space="preserve">Marie Guylaine Stephanie </v>
          </cell>
          <cell r="D1459" t="str">
            <v>F</v>
          </cell>
          <cell r="E1459" t="str">
            <v>28.08.1978</v>
          </cell>
          <cell r="F1459" t="str">
            <v>Ave La Paix Morc Seetloo Candos Q.Bornes</v>
          </cell>
          <cell r="I1459" t="str">
            <v>stefdalt28@gmail.com</v>
          </cell>
          <cell r="J1459" t="str">
            <v>GYMKHANA VACOAS AC</v>
          </cell>
          <cell r="K1459" t="str">
            <v>VCPH</v>
          </cell>
          <cell r="L1459" t="str">
            <v>NTO</v>
          </cell>
          <cell r="M1459" t="str">
            <v>N/APP</v>
          </cell>
          <cell r="N1459">
            <v>600</v>
          </cell>
        </row>
        <row r="1460">
          <cell r="A1460">
            <v>4400</v>
          </cell>
          <cell r="B1460" t="str">
            <v>JEDDEDU</v>
          </cell>
          <cell r="C1460" t="str">
            <v>Rishi Raj</v>
          </cell>
          <cell r="D1460" t="str">
            <v>M</v>
          </cell>
          <cell r="E1460">
            <v>27691</v>
          </cell>
          <cell r="F1460" t="str">
            <v>Rivalland Rd, Creve Coeur</v>
          </cell>
          <cell r="G1460">
            <v>57517014</v>
          </cell>
          <cell r="H1460" t="str">
            <v>N/A</v>
          </cell>
          <cell r="I1460" t="str">
            <v>jeddedu@gmail.com</v>
          </cell>
          <cell r="J1460" t="str">
            <v>GYMKHANA VACOAS AC</v>
          </cell>
          <cell r="K1460" t="str">
            <v>VCPH</v>
          </cell>
          <cell r="L1460" t="str">
            <v>RAD</v>
          </cell>
          <cell r="M1460" t="str">
            <v>N/APP</v>
          </cell>
          <cell r="N1460">
            <v>600</v>
          </cell>
        </row>
        <row r="1461">
          <cell r="A1461">
            <v>2287</v>
          </cell>
          <cell r="B1461" t="str">
            <v>CANAYE</v>
          </cell>
          <cell r="C1461" t="str">
            <v xml:space="preserve">Rohini </v>
          </cell>
          <cell r="D1461" t="str">
            <v>F</v>
          </cell>
          <cell r="E1461">
            <v>32390</v>
          </cell>
          <cell r="F1461" t="str">
            <v>Grand Port St., Nouvelle France</v>
          </cell>
          <cell r="G1461" t="str">
            <v>52570418/57059718</v>
          </cell>
          <cell r="H1461" t="str">
            <v>C0409882302278</v>
          </cell>
          <cell r="I1461" t="str">
            <v>s.canaye@live.com</v>
          </cell>
          <cell r="J1461" t="str">
            <v>GYMKHANA VACOAS AC</v>
          </cell>
          <cell r="K1461" t="str">
            <v>VCPH</v>
          </cell>
          <cell r="L1461" t="str">
            <v>NTO</v>
          </cell>
          <cell r="M1461" t="str">
            <v>N/APP</v>
          </cell>
          <cell r="N1461">
            <v>600</v>
          </cell>
        </row>
        <row r="1462">
          <cell r="A1462">
            <v>2910</v>
          </cell>
          <cell r="B1462" t="str">
            <v>CATHAN</v>
          </cell>
          <cell r="C1462" t="str">
            <v>Melanie</v>
          </cell>
          <cell r="D1462" t="str">
            <v>F</v>
          </cell>
          <cell r="E1462">
            <v>39175</v>
          </cell>
          <cell r="F1462" t="str">
            <v>Morcellement St André</v>
          </cell>
          <cell r="G1462">
            <v>58582366</v>
          </cell>
          <cell r="H1462">
            <v>0</v>
          </cell>
          <cell r="I1462">
            <v>0</v>
          </cell>
          <cell r="J1462" t="str">
            <v>LE HOCHET AC</v>
          </cell>
          <cell r="K1462" t="str">
            <v>PAMP</v>
          </cell>
          <cell r="L1462" t="str">
            <v>ATH</v>
          </cell>
          <cell r="M1462" t="str">
            <v>U20</v>
          </cell>
          <cell r="N1462">
            <v>300</v>
          </cell>
        </row>
        <row r="1463">
          <cell r="A1463">
            <v>2806</v>
          </cell>
          <cell r="B1463" t="str">
            <v>LEGENTIL</v>
          </cell>
          <cell r="C1463" t="str">
            <v>Daren</v>
          </cell>
          <cell r="D1463" t="str">
            <v>M</v>
          </cell>
          <cell r="E1463">
            <v>39534</v>
          </cell>
          <cell r="F1463" t="str">
            <v>68,Rue Narbada Cité La Cure</v>
          </cell>
          <cell r="G1463">
            <v>58038317</v>
          </cell>
          <cell r="H1463">
            <v>0</v>
          </cell>
          <cell r="I1463" t="str">
            <v xml:space="preserve">lehochetac@gmail.com </v>
          </cell>
          <cell r="J1463" t="str">
            <v>LE HOCHET AC</v>
          </cell>
          <cell r="K1463" t="str">
            <v>PAMP</v>
          </cell>
          <cell r="L1463" t="str">
            <v>ATH</v>
          </cell>
          <cell r="M1463" t="str">
            <v>U20</v>
          </cell>
          <cell r="N1463">
            <v>300</v>
          </cell>
        </row>
        <row r="1464">
          <cell r="A1464">
            <v>2694</v>
          </cell>
          <cell r="B1464" t="str">
            <v>MANNASSEH</v>
          </cell>
          <cell r="C1464" t="str">
            <v>Emilien</v>
          </cell>
          <cell r="D1464" t="str">
            <v>M</v>
          </cell>
          <cell r="E1464">
            <v>39438</v>
          </cell>
          <cell r="F1464" t="str">
            <v>No.4 Narbada Cité La Cure</v>
          </cell>
          <cell r="G1464">
            <v>59332606</v>
          </cell>
          <cell r="H1464">
            <v>0</v>
          </cell>
          <cell r="I1464" t="str">
            <v xml:space="preserve">lehochetac@gmail.com </v>
          </cell>
          <cell r="J1464" t="str">
            <v>LE HOCHET AC</v>
          </cell>
          <cell r="K1464" t="str">
            <v>PAMP</v>
          </cell>
          <cell r="L1464" t="str">
            <v>ATH</v>
          </cell>
          <cell r="M1464" t="str">
            <v>U20</v>
          </cell>
          <cell r="N1464">
            <v>300</v>
          </cell>
        </row>
        <row r="1465">
          <cell r="A1465">
            <v>1325</v>
          </cell>
          <cell r="B1465" t="str">
            <v>SANS FACON</v>
          </cell>
          <cell r="C1465" t="str">
            <v xml:space="preserve">Dwayne </v>
          </cell>
          <cell r="D1465" t="str">
            <v>M</v>
          </cell>
          <cell r="E1465">
            <v>40367</v>
          </cell>
          <cell r="F1465" t="str">
            <v xml:space="preserve">27,Rue Capitaine Ste Croix </v>
          </cell>
          <cell r="G1465">
            <v>57383024</v>
          </cell>
          <cell r="H1465">
            <v>0</v>
          </cell>
          <cell r="I1465">
            <v>0</v>
          </cell>
          <cell r="J1465" t="str">
            <v>LE HOCHET AC</v>
          </cell>
          <cell r="K1465" t="str">
            <v>PAMP</v>
          </cell>
          <cell r="L1465" t="str">
            <v>ATH</v>
          </cell>
          <cell r="M1465" t="str">
            <v>U18</v>
          </cell>
          <cell r="N1465">
            <v>200</v>
          </cell>
        </row>
        <row r="1466">
          <cell r="A1466">
            <v>5041</v>
          </cell>
          <cell r="B1466" t="str">
            <v>CHEDDY</v>
          </cell>
          <cell r="C1466" t="str">
            <v>Rebecca</v>
          </cell>
          <cell r="D1466" t="str">
            <v>F</v>
          </cell>
          <cell r="E1466">
            <v>40353</v>
          </cell>
          <cell r="F1466" t="str">
            <v xml:space="preserve">school lane Terre Rouge </v>
          </cell>
          <cell r="G1466">
            <v>54943491</v>
          </cell>
          <cell r="H1466">
            <v>0</v>
          </cell>
          <cell r="I1466" t="str">
            <v xml:space="preserve"> </v>
          </cell>
          <cell r="J1466" t="str">
            <v>LE HOCHET AC</v>
          </cell>
          <cell r="K1466" t="str">
            <v>PAMP</v>
          </cell>
          <cell r="L1466" t="str">
            <v>ATH</v>
          </cell>
          <cell r="M1466" t="str">
            <v>U18</v>
          </cell>
          <cell r="N1466">
            <v>200</v>
          </cell>
        </row>
        <row r="1467">
          <cell r="A1467">
            <v>5042</v>
          </cell>
          <cell r="B1467" t="str">
            <v>DUVAL</v>
          </cell>
          <cell r="C1467" t="str">
            <v>Antonio Moise</v>
          </cell>
          <cell r="D1467" t="str">
            <v>M</v>
          </cell>
          <cell r="E1467">
            <v>30158</v>
          </cell>
          <cell r="F1467" t="str">
            <v xml:space="preserve">59 rue Tromelin Ste Croix </v>
          </cell>
          <cell r="G1467">
            <v>59795850</v>
          </cell>
          <cell r="H1467" t="str">
            <v>D260782460179G</v>
          </cell>
          <cell r="I1467" t="str">
            <v>amduval10@gmail.com</v>
          </cell>
          <cell r="J1467" t="str">
            <v>LE HOCHET AC</v>
          </cell>
          <cell r="K1467" t="str">
            <v>PAMP</v>
          </cell>
          <cell r="L1467" t="str">
            <v>ATH</v>
          </cell>
          <cell r="M1467" t="str">
            <v>MASTERS</v>
          </cell>
          <cell r="N1467">
            <v>600</v>
          </cell>
        </row>
        <row r="1468">
          <cell r="A1468">
            <v>2009</v>
          </cell>
          <cell r="B1468" t="str">
            <v>COTTE</v>
          </cell>
          <cell r="C1468" t="str">
            <v>Joelle</v>
          </cell>
          <cell r="D1468" t="str">
            <v>F</v>
          </cell>
          <cell r="E1468">
            <v>26967</v>
          </cell>
          <cell r="F1468" t="str">
            <v>Blk B 2 Rue Narcisse Residence Barkly Beau Bassin</v>
          </cell>
          <cell r="G1468">
            <v>54551813</v>
          </cell>
          <cell r="H1468" t="str">
            <v>C3010733020328</v>
          </cell>
          <cell r="I1468" t="str">
            <v>kemboijoellechristina@gmail.com</v>
          </cell>
          <cell r="J1468" t="str">
            <v>P-LOUIS RACERS AC</v>
          </cell>
          <cell r="K1468" t="str">
            <v>PL</v>
          </cell>
          <cell r="L1468" t="str">
            <v>ATH</v>
          </cell>
          <cell r="M1468" t="str">
            <v>MASTERS</v>
          </cell>
          <cell r="N1468">
            <v>600</v>
          </cell>
        </row>
        <row r="1469">
          <cell r="A1469">
            <v>5043</v>
          </cell>
          <cell r="B1469" t="str">
            <v>RAMSAHA</v>
          </cell>
          <cell r="C1469" t="str">
            <v>Sailesh</v>
          </cell>
          <cell r="D1469" t="str">
            <v>M</v>
          </cell>
          <cell r="E1469">
            <v>24977</v>
          </cell>
          <cell r="F1469" t="str">
            <v>16Eme Mille Forest-Side Curepipe</v>
          </cell>
          <cell r="G1469">
            <v>54961236</v>
          </cell>
          <cell r="H1469" t="str">
            <v>R190568420441B</v>
          </cell>
          <cell r="I1469" t="str">
            <v>plracers17@gmail.com</v>
          </cell>
          <cell r="J1469" t="str">
            <v>P-LOUIS RACERS AC</v>
          </cell>
          <cell r="K1469" t="str">
            <v>PL</v>
          </cell>
          <cell r="L1469" t="str">
            <v>ATH</v>
          </cell>
          <cell r="M1469" t="str">
            <v>MASTERS</v>
          </cell>
          <cell r="N1469">
            <v>600</v>
          </cell>
        </row>
        <row r="1470">
          <cell r="A1470">
            <v>5044</v>
          </cell>
          <cell r="B1470" t="str">
            <v>RAZANAJAFY</v>
          </cell>
          <cell r="C1470" t="str">
            <v>Haingo Brigitte</v>
          </cell>
          <cell r="D1470" t="str">
            <v>F</v>
          </cell>
          <cell r="E1470">
            <v>37052</v>
          </cell>
          <cell r="F1470" t="str">
            <v>Port Louis</v>
          </cell>
          <cell r="G1470">
            <v>55175749</v>
          </cell>
          <cell r="H1470" t="str">
            <v>A22X55766</v>
          </cell>
          <cell r="I1470" t="str">
            <v>Haingo.b261@icloud.com</v>
          </cell>
          <cell r="J1470" t="str">
            <v>P-LOUIS RACERS AC</v>
          </cell>
          <cell r="K1470" t="str">
            <v>PL</v>
          </cell>
          <cell r="L1470" t="str">
            <v>ATH</v>
          </cell>
          <cell r="M1470" t="str">
            <v>SENIOR</v>
          </cell>
          <cell r="N1470">
            <v>400</v>
          </cell>
        </row>
        <row r="1471">
          <cell r="A1471">
            <v>2842</v>
          </cell>
          <cell r="B1471" t="str">
            <v>ANKERS</v>
          </cell>
          <cell r="C1471" t="str">
            <v>Elijah</v>
          </cell>
          <cell r="D1471" t="str">
            <v>M</v>
          </cell>
          <cell r="E1471">
            <v>41225</v>
          </cell>
          <cell r="F1471" t="str">
            <v>Rue Du Chantier Naval, Balaclava</v>
          </cell>
          <cell r="G1471">
            <v>57091898</v>
          </cell>
          <cell r="H1471">
            <v>0</v>
          </cell>
          <cell r="I1471" t="str">
            <v>abe.nadine@gmail.com</v>
          </cell>
          <cell r="J1471" t="str">
            <v>POUDRE D'OR AC</v>
          </cell>
          <cell r="K1471" t="str">
            <v>REMP</v>
          </cell>
          <cell r="L1471" t="str">
            <v>ATH</v>
          </cell>
          <cell r="M1471" t="str">
            <v>U16</v>
          </cell>
          <cell r="N1471">
            <v>150</v>
          </cell>
        </row>
        <row r="1472">
          <cell r="A1472">
            <v>4416</v>
          </cell>
          <cell r="B1472" t="str">
            <v>KIRBY</v>
          </cell>
          <cell r="C1472" t="str">
            <v>Kiera</v>
          </cell>
          <cell r="D1472" t="str">
            <v>F</v>
          </cell>
          <cell r="E1472">
            <v>41317</v>
          </cell>
          <cell r="F1472" t="str">
            <v xml:space="preserve">Temple Lane, Piton </v>
          </cell>
          <cell r="G1472">
            <v>59858002</v>
          </cell>
          <cell r="H1472">
            <v>0</v>
          </cell>
          <cell r="I1472" t="str">
            <v>elodie.kirby@gmail.com</v>
          </cell>
          <cell r="J1472" t="str">
            <v>POUDRE D'OR AC</v>
          </cell>
          <cell r="K1472" t="str">
            <v>REMP</v>
          </cell>
          <cell r="L1472" t="str">
            <v>ATH</v>
          </cell>
          <cell r="M1472" t="str">
            <v>U14</v>
          </cell>
          <cell r="N1472">
            <v>150</v>
          </cell>
        </row>
        <row r="1473">
          <cell r="A1473">
            <v>4417</v>
          </cell>
          <cell r="B1473" t="str">
            <v>KIRBY</v>
          </cell>
          <cell r="C1473" t="str">
            <v>Kenzie</v>
          </cell>
          <cell r="D1473" t="str">
            <v>F</v>
          </cell>
          <cell r="E1473">
            <v>41934</v>
          </cell>
          <cell r="F1473" t="str">
            <v xml:space="preserve">Temple Lane, Piton </v>
          </cell>
          <cell r="G1473">
            <v>59858002</v>
          </cell>
          <cell r="H1473">
            <v>0</v>
          </cell>
          <cell r="I1473" t="str">
            <v>elodie.kirby@gmail.com</v>
          </cell>
          <cell r="J1473" t="str">
            <v>POUDRE D'OR AC</v>
          </cell>
          <cell r="K1473" t="str">
            <v>REMP</v>
          </cell>
          <cell r="L1473" t="str">
            <v>ATH</v>
          </cell>
          <cell r="M1473" t="str">
            <v>U14</v>
          </cell>
          <cell r="N1473">
            <v>150</v>
          </cell>
        </row>
        <row r="1474">
          <cell r="A1474">
            <v>4208</v>
          </cell>
          <cell r="B1474" t="str">
            <v>JOOMUN</v>
          </cell>
          <cell r="C1474" t="str">
            <v>Sarrinah Binti</v>
          </cell>
          <cell r="D1474" t="str">
            <v>F</v>
          </cell>
          <cell r="E1474">
            <v>40436</v>
          </cell>
          <cell r="F1474" t="str">
            <v>Bk10, Nhdc, Petite Julie</v>
          </cell>
          <cell r="G1474">
            <v>54539101</v>
          </cell>
          <cell r="H1474">
            <v>0</v>
          </cell>
          <cell r="I1474" t="str">
            <v xml:space="preserve">issacfaizaah12@gmail.com </v>
          </cell>
          <cell r="J1474" t="str">
            <v>POUDRE D'OR AC</v>
          </cell>
          <cell r="K1474" t="str">
            <v>REMP</v>
          </cell>
          <cell r="L1474" t="str">
            <v>ATH</v>
          </cell>
          <cell r="M1474" t="str">
            <v>U18</v>
          </cell>
          <cell r="N1474">
            <v>200</v>
          </cell>
        </row>
        <row r="1475">
          <cell r="A1475">
            <v>2207</v>
          </cell>
          <cell r="B1475" t="str">
            <v>AZIE</v>
          </cell>
          <cell r="C1475" t="str">
            <v>Noadia Elishama</v>
          </cell>
          <cell r="D1475" t="str">
            <v>F</v>
          </cell>
          <cell r="E1475">
            <v>40737</v>
          </cell>
          <cell r="F1475" t="str">
            <v>Nhdc B05 Piton</v>
          </cell>
          <cell r="G1475">
            <v>58079315</v>
          </cell>
          <cell r="H1475">
            <v>0</v>
          </cell>
          <cell r="I1475" t="str">
            <v>noadiaelishama@gmail.com</v>
          </cell>
          <cell r="J1475" t="str">
            <v>POUDRE D'OR AC</v>
          </cell>
          <cell r="K1475" t="str">
            <v>REMP</v>
          </cell>
          <cell r="L1475" t="str">
            <v>ATH</v>
          </cell>
          <cell r="M1475" t="str">
            <v>U16</v>
          </cell>
          <cell r="N1475">
            <v>150</v>
          </cell>
        </row>
        <row r="1476">
          <cell r="A1476">
            <v>4530</v>
          </cell>
          <cell r="B1476" t="str">
            <v>JODEEGADOO</v>
          </cell>
          <cell r="C1476" t="str">
            <v>Abhiraj</v>
          </cell>
          <cell r="D1476" t="str">
            <v>M</v>
          </cell>
          <cell r="E1476">
            <v>42263</v>
          </cell>
          <cell r="F1476" t="str">
            <v>7Eme Mille, Triolet</v>
          </cell>
          <cell r="G1476">
            <v>58659926</v>
          </cell>
          <cell r="H1476" t="str">
            <v>J160915010336F</v>
          </cell>
          <cell r="I1476" t="str">
            <v>abhiraj15@gmail.com</v>
          </cell>
          <cell r="J1476" t="str">
            <v>POUDRE D'OR AC</v>
          </cell>
          <cell r="K1476" t="str">
            <v>REMP</v>
          </cell>
          <cell r="L1476" t="str">
            <v>ATH</v>
          </cell>
          <cell r="M1476" t="str">
            <v>U12</v>
          </cell>
          <cell r="N1476">
            <v>100</v>
          </cell>
        </row>
        <row r="1477">
          <cell r="A1477">
            <v>4402</v>
          </cell>
          <cell r="B1477" t="str">
            <v>JODEEGADOO</v>
          </cell>
          <cell r="C1477" t="str">
            <v>Yuvraj</v>
          </cell>
          <cell r="D1477" t="str">
            <v>M</v>
          </cell>
          <cell r="E1477">
            <v>41241</v>
          </cell>
          <cell r="F1477" t="str">
            <v>7Th Mile, Triolet</v>
          </cell>
          <cell r="G1477">
            <v>57610418</v>
          </cell>
          <cell r="H1477" t="str">
            <v>J281112000030G</v>
          </cell>
          <cell r="I1477">
            <v>0</v>
          </cell>
          <cell r="J1477" t="str">
            <v>POUDRE D'OR AC</v>
          </cell>
          <cell r="K1477" t="str">
            <v>REMP</v>
          </cell>
          <cell r="L1477" t="str">
            <v>ATH</v>
          </cell>
          <cell r="M1477" t="str">
            <v>U16</v>
          </cell>
          <cell r="N1477">
            <v>150</v>
          </cell>
        </row>
        <row r="1478">
          <cell r="A1478">
            <v>4365</v>
          </cell>
          <cell r="B1478" t="str">
            <v xml:space="preserve">FRANÇOIS </v>
          </cell>
          <cell r="C1478" t="str">
            <v>Christian</v>
          </cell>
          <cell r="D1478" t="str">
            <v>M</v>
          </cell>
          <cell r="E1478">
            <v>25222</v>
          </cell>
          <cell r="F1478" t="str">
            <v xml:space="preserve">Camps Artisans, Solitude </v>
          </cell>
          <cell r="G1478">
            <v>57133815</v>
          </cell>
          <cell r="H1478">
            <v>0</v>
          </cell>
          <cell r="I1478">
            <v>0</v>
          </cell>
          <cell r="J1478" t="str">
            <v>POUDRE D'OR AC</v>
          </cell>
          <cell r="K1478" t="str">
            <v>REMP</v>
          </cell>
          <cell r="L1478" t="str">
            <v>ATH</v>
          </cell>
          <cell r="M1478" t="str">
            <v>MASTERS</v>
          </cell>
          <cell r="N1478">
            <v>600</v>
          </cell>
        </row>
        <row r="1479">
          <cell r="A1479">
            <v>5045</v>
          </cell>
          <cell r="B1479" t="str">
            <v xml:space="preserve">MURDAY FRANÇOIS </v>
          </cell>
          <cell r="C1479" t="str">
            <v xml:space="preserve">Pascaline </v>
          </cell>
          <cell r="D1479" t="str">
            <v>F</v>
          </cell>
          <cell r="E1479">
            <v>29496</v>
          </cell>
          <cell r="F1479" t="str">
            <v>Mariet Lane, Solitude</v>
          </cell>
          <cell r="G1479">
            <v>59880873</v>
          </cell>
          <cell r="H1479">
            <v>0</v>
          </cell>
          <cell r="I1479" t="str">
            <v>Christelle.mfrançois@gmail.com</v>
          </cell>
          <cell r="J1479" t="str">
            <v>POUDRE D'OR AC</v>
          </cell>
          <cell r="K1479" t="str">
            <v>REMP</v>
          </cell>
          <cell r="L1479" t="str">
            <v>ATH</v>
          </cell>
          <cell r="M1479" t="str">
            <v>MASTERS</v>
          </cell>
          <cell r="N1479">
            <v>600</v>
          </cell>
        </row>
        <row r="1480">
          <cell r="A1480">
            <v>5046</v>
          </cell>
          <cell r="B1480" t="str">
            <v>DARNELL</v>
          </cell>
          <cell r="C1480" t="str">
            <v>Josué</v>
          </cell>
          <cell r="D1480" t="str">
            <v>M</v>
          </cell>
          <cell r="E1480">
            <v>39963</v>
          </cell>
          <cell r="F1480" t="str">
            <v>Ave Belle Etoile, Pamplemousses</v>
          </cell>
          <cell r="G1480">
            <v>58151201</v>
          </cell>
          <cell r="H1480">
            <v>0</v>
          </cell>
          <cell r="I1480" t="str">
            <v>darnellmootooveeren@gmail.com</v>
          </cell>
          <cell r="J1480" t="str">
            <v>POUDRE D'OR AC</v>
          </cell>
          <cell r="K1480" t="str">
            <v>REMP</v>
          </cell>
          <cell r="L1480" t="str">
            <v>ATH</v>
          </cell>
          <cell r="M1480" t="str">
            <v>U18</v>
          </cell>
          <cell r="N1480">
            <v>200</v>
          </cell>
        </row>
        <row r="1481">
          <cell r="A1481">
            <v>5047</v>
          </cell>
          <cell r="B1481" t="str">
            <v>AUGUSTIN</v>
          </cell>
          <cell r="C1481" t="str">
            <v>Séréna</v>
          </cell>
          <cell r="D1481" t="str">
            <v>F</v>
          </cell>
          <cell r="E1481">
            <v>40554</v>
          </cell>
          <cell r="F1481" t="str">
            <v xml:space="preserve">Maison Blanche, Pamplemousses </v>
          </cell>
          <cell r="G1481">
            <v>58433205</v>
          </cell>
          <cell r="H1481">
            <v>0</v>
          </cell>
          <cell r="I1481" t="str">
            <v>augustinserena1@gmail.com</v>
          </cell>
          <cell r="J1481" t="str">
            <v>POUDRE D'OR AC</v>
          </cell>
          <cell r="K1481" t="str">
            <v>REMP</v>
          </cell>
          <cell r="L1481" t="str">
            <v>ATH</v>
          </cell>
          <cell r="M1481" t="str">
            <v>U16</v>
          </cell>
          <cell r="N1481">
            <v>150</v>
          </cell>
        </row>
        <row r="1482">
          <cell r="A1482">
            <v>4148</v>
          </cell>
          <cell r="B1482" t="str">
            <v>PITCHIA</v>
          </cell>
          <cell r="C1482" t="str">
            <v>Ashley</v>
          </cell>
          <cell r="D1482" t="str">
            <v>M</v>
          </cell>
          <cell r="E1482">
            <v>34246</v>
          </cell>
          <cell r="F1482" t="str">
            <v>Swan Lane Camp Caval, Eau-Coulée, Curepipe</v>
          </cell>
          <cell r="G1482">
            <v>59774898</v>
          </cell>
          <cell r="H1482" t="str">
            <v>P2410933000818</v>
          </cell>
          <cell r="I1482" t="str">
            <v>ashleypitchia2810@gmail.com</v>
          </cell>
          <cell r="J1482" t="str">
            <v>FLOREAL STARS AC</v>
          </cell>
          <cell r="K1482" t="str">
            <v>VCPH</v>
          </cell>
          <cell r="L1482" t="str">
            <v>ATH</v>
          </cell>
          <cell r="M1482" t="str">
            <v>SENIOR</v>
          </cell>
          <cell r="N1482">
            <v>400</v>
          </cell>
        </row>
        <row r="1483">
          <cell r="A1483">
            <v>3278</v>
          </cell>
          <cell r="B1483" t="str">
            <v>SOORIAH</v>
          </cell>
          <cell r="C1483" t="str">
            <v>Natasha</v>
          </cell>
          <cell r="D1483" t="str">
            <v>F</v>
          </cell>
          <cell r="E1483">
            <v>26332</v>
          </cell>
          <cell r="F1483" t="str">
            <v>La Hausse De La Louviere, Floreal</v>
          </cell>
          <cell r="G1483">
            <v>54905677</v>
          </cell>
          <cell r="H1483">
            <v>0</v>
          </cell>
          <cell r="I1483" t="str">
            <v>sooriahn@gmail.com</v>
          </cell>
          <cell r="J1483" t="str">
            <v>FLOREAL STARS AC</v>
          </cell>
          <cell r="K1483" t="str">
            <v>VCPH</v>
          </cell>
          <cell r="L1483" t="str">
            <v>RAD</v>
          </cell>
          <cell r="M1483" t="str">
            <v>N/APP</v>
          </cell>
          <cell r="N1483">
            <v>600</v>
          </cell>
        </row>
        <row r="1484">
          <cell r="A1484">
            <v>3277</v>
          </cell>
          <cell r="B1484" t="str">
            <v>SOORIAH</v>
          </cell>
          <cell r="C1484" t="str">
            <v>Clifford</v>
          </cell>
          <cell r="D1484" t="str">
            <v>M</v>
          </cell>
          <cell r="E1484">
            <v>30935</v>
          </cell>
          <cell r="F1484" t="str">
            <v>La Hausse De La Louviere, Floreal</v>
          </cell>
          <cell r="G1484">
            <v>59140810</v>
          </cell>
          <cell r="H1484">
            <v>0</v>
          </cell>
          <cell r="I1484" t="str">
            <v>sooriahn@gmail.com</v>
          </cell>
          <cell r="J1484" t="str">
            <v>FLOREAL STARS AC</v>
          </cell>
          <cell r="K1484" t="str">
            <v>VCPH</v>
          </cell>
          <cell r="L1484" t="str">
            <v>ATH</v>
          </cell>
          <cell r="M1484" t="str">
            <v>MASTERS</v>
          </cell>
          <cell r="N1484">
            <v>600</v>
          </cell>
        </row>
        <row r="1485">
          <cell r="A1485">
            <v>1668</v>
          </cell>
          <cell r="B1485" t="str">
            <v>SOORIAH</v>
          </cell>
          <cell r="C1485" t="str">
            <v>Lucas A</v>
          </cell>
          <cell r="D1485" t="str">
            <v>M</v>
          </cell>
          <cell r="E1485">
            <v>39316</v>
          </cell>
          <cell r="F1485" t="str">
            <v>La Hausse De La Louviere, Floreal</v>
          </cell>
          <cell r="G1485">
            <v>58264452</v>
          </cell>
          <cell r="H1485">
            <v>0</v>
          </cell>
          <cell r="I1485" t="str">
            <v>sooriahn@gmail.com</v>
          </cell>
          <cell r="J1485" t="str">
            <v>FLOREAL STARS AC</v>
          </cell>
          <cell r="K1485" t="str">
            <v>VCPH</v>
          </cell>
          <cell r="L1485" t="str">
            <v>ATH</v>
          </cell>
          <cell r="M1485" t="str">
            <v>U20</v>
          </cell>
          <cell r="N1485">
            <v>300</v>
          </cell>
        </row>
        <row r="1486">
          <cell r="A1486">
            <v>1667</v>
          </cell>
          <cell r="B1486" t="str">
            <v>SOORIAH</v>
          </cell>
          <cell r="C1486" t="str">
            <v>M. Shanon</v>
          </cell>
          <cell r="D1486" t="str">
            <v>F</v>
          </cell>
          <cell r="E1486">
            <v>40706</v>
          </cell>
          <cell r="F1486" t="str">
            <v>La Hausse De La Louviere, Floreal</v>
          </cell>
          <cell r="G1486">
            <v>54905677</v>
          </cell>
          <cell r="H1486">
            <v>0</v>
          </cell>
          <cell r="I1486" t="str">
            <v>sooriahn@gmail.com</v>
          </cell>
          <cell r="J1486" t="str">
            <v>FLOREAL STARS AC</v>
          </cell>
          <cell r="K1486" t="str">
            <v>VCPH</v>
          </cell>
          <cell r="L1486" t="str">
            <v>ATH</v>
          </cell>
          <cell r="M1486" t="str">
            <v>U16</v>
          </cell>
          <cell r="N1486">
            <v>150</v>
          </cell>
        </row>
        <row r="1487">
          <cell r="A1487">
            <v>1666</v>
          </cell>
          <cell r="B1487" t="str">
            <v>SOORIAH</v>
          </cell>
          <cell r="C1487" t="str">
            <v>Byron</v>
          </cell>
          <cell r="D1487" t="str">
            <v>M</v>
          </cell>
          <cell r="E1487">
            <v>42290</v>
          </cell>
          <cell r="F1487" t="str">
            <v>La Hausse De La Louviere, Floreal</v>
          </cell>
          <cell r="G1487">
            <v>54905677</v>
          </cell>
          <cell r="H1487">
            <v>0</v>
          </cell>
          <cell r="I1487" t="str">
            <v>sooriahn@gmail.com</v>
          </cell>
          <cell r="J1487" t="str">
            <v>FLOREAL STARS AC</v>
          </cell>
          <cell r="K1487" t="str">
            <v>VCPH</v>
          </cell>
          <cell r="L1487" t="str">
            <v>ATH</v>
          </cell>
          <cell r="M1487" t="str">
            <v>U12</v>
          </cell>
          <cell r="N1487">
            <v>100</v>
          </cell>
        </row>
        <row r="1488">
          <cell r="A1488">
            <v>3629</v>
          </cell>
          <cell r="B1488" t="str">
            <v>CGOVINDEN</v>
          </cell>
          <cell r="C1488" t="str">
            <v>Loganden Selven</v>
          </cell>
          <cell r="D1488" t="str">
            <v>M</v>
          </cell>
          <cell r="E1488">
            <v>27438</v>
          </cell>
          <cell r="F1488" t="str">
            <v>Dhumputh Lane, Floreal</v>
          </cell>
          <cell r="G1488">
            <v>57516745</v>
          </cell>
          <cell r="H1488" t="str">
            <v>G1302752300904</v>
          </cell>
          <cell r="I1488" t="str">
            <v>goviden.selven@yahoo.com</v>
          </cell>
          <cell r="J1488" t="str">
            <v>FLOREAL STARS AC</v>
          </cell>
          <cell r="K1488" t="str">
            <v>VCPH</v>
          </cell>
          <cell r="L1488" t="str">
            <v>ATH</v>
          </cell>
          <cell r="M1488" t="str">
            <v>MASTERS</v>
          </cell>
          <cell r="N1488">
            <v>600</v>
          </cell>
        </row>
        <row r="1489">
          <cell r="A1489">
            <v>2763</v>
          </cell>
          <cell r="B1489" t="str">
            <v>MOHABEER</v>
          </cell>
          <cell r="C1489" t="str">
            <v>Ajay</v>
          </cell>
          <cell r="D1489" t="str">
            <v>M</v>
          </cell>
          <cell r="E1489">
            <v>23972</v>
          </cell>
          <cell r="F1489" t="str">
            <v xml:space="preserve">Clairfond No 3, Vacoas </v>
          </cell>
          <cell r="G1489">
            <v>57135313</v>
          </cell>
          <cell r="H1489">
            <v>0</v>
          </cell>
          <cell r="I1489">
            <v>0</v>
          </cell>
          <cell r="J1489" t="str">
            <v>FLOREAL STARS AC</v>
          </cell>
          <cell r="K1489" t="str">
            <v>VCPH</v>
          </cell>
          <cell r="L1489" t="str">
            <v>ATH</v>
          </cell>
          <cell r="M1489" t="str">
            <v>MASTERS</v>
          </cell>
          <cell r="N1489">
            <v>600</v>
          </cell>
        </row>
        <row r="1490">
          <cell r="A1490">
            <v>5048</v>
          </cell>
          <cell r="B1490" t="str">
            <v>POURONNE</v>
          </cell>
          <cell r="C1490" t="str">
            <v>Annais Marie Melissa</v>
          </cell>
          <cell r="D1490" t="str">
            <v>F</v>
          </cell>
          <cell r="E1490">
            <v>39497</v>
          </cell>
          <cell r="F1490" t="str">
            <v>La Hausse de la Louviere Floreal</v>
          </cell>
          <cell r="G1490">
            <v>58130610</v>
          </cell>
          <cell r="H1490" t="str">
            <v>P190308003802D</v>
          </cell>
          <cell r="I1490" t="str">
            <v>sooriahn@gmail.com</v>
          </cell>
          <cell r="J1490" t="str">
            <v>FLOREAL STARS AC</v>
          </cell>
          <cell r="K1490" t="str">
            <v>CPE</v>
          </cell>
          <cell r="L1490" t="str">
            <v>ATH</v>
          </cell>
          <cell r="M1490" t="str">
            <v>U20</v>
          </cell>
          <cell r="N1490">
            <v>300</v>
          </cell>
        </row>
        <row r="1491">
          <cell r="A1491">
            <v>2415</v>
          </cell>
          <cell r="B1491" t="str">
            <v>JUSTE</v>
          </cell>
          <cell r="C1491" t="str">
            <v xml:space="preserve">Harlet </v>
          </cell>
          <cell r="D1491" t="str">
            <v>M</v>
          </cell>
          <cell r="E1491">
            <v>24176</v>
          </cell>
          <cell r="F1491" t="str">
            <v>Avenue Halley, Morc New Town, Roche Brunes</v>
          </cell>
          <cell r="G1491">
            <v>59648750</v>
          </cell>
          <cell r="H1491" t="str">
            <v>J100366290401D</v>
          </cell>
          <cell r="I1491">
            <v>0</v>
          </cell>
          <cell r="J1491" t="str">
            <v>BLACK RIVER STAR AC</v>
          </cell>
          <cell r="K1491" t="str">
            <v>BR</v>
          </cell>
          <cell r="L1491" t="str">
            <v>NTO</v>
          </cell>
          <cell r="M1491" t="str">
            <v>N/APP</v>
          </cell>
          <cell r="N1491">
            <v>600</v>
          </cell>
        </row>
        <row r="1492">
          <cell r="A1492">
            <v>5049</v>
          </cell>
          <cell r="B1492" t="str">
            <v>MANAN</v>
          </cell>
          <cell r="C1492" t="str">
            <v>Kassamackenone</v>
          </cell>
          <cell r="D1492" t="str">
            <v>M</v>
          </cell>
          <cell r="E1492">
            <v>39802</v>
          </cell>
          <cell r="F1492" t="str">
            <v>7 RUE JACQUIER, MORC EDOUARD, PTE AUX SABLES</v>
          </cell>
          <cell r="G1492">
            <v>0</v>
          </cell>
          <cell r="H1492">
            <v>0</v>
          </cell>
          <cell r="I1492" t="str">
            <v xml:space="preserve"> </v>
          </cell>
          <cell r="J1492" t="str">
            <v>BLACK RIVER STAR AC</v>
          </cell>
          <cell r="K1492" t="str">
            <v>BR</v>
          </cell>
          <cell r="L1492" t="str">
            <v>ATH</v>
          </cell>
          <cell r="M1492" t="str">
            <v>U20</v>
          </cell>
          <cell r="N1492">
            <v>300</v>
          </cell>
        </row>
        <row r="1493">
          <cell r="A1493">
            <v>5050</v>
          </cell>
          <cell r="B1493" t="str">
            <v>MALABAR</v>
          </cell>
          <cell r="C1493" t="str">
            <v>Sevrinne</v>
          </cell>
          <cell r="D1493" t="str">
            <v>F</v>
          </cell>
          <cell r="E1493">
            <v>39729</v>
          </cell>
          <cell r="F1493" t="str">
            <v>594 AVE WATERLILY, MORC BELLE VUE, ALBION</v>
          </cell>
          <cell r="G1493">
            <v>0</v>
          </cell>
          <cell r="H1493">
            <v>0</v>
          </cell>
          <cell r="I1493" t="str">
            <v xml:space="preserve"> </v>
          </cell>
          <cell r="J1493" t="str">
            <v>GUEPARD AC</v>
          </cell>
          <cell r="K1493" t="str">
            <v>BR</v>
          </cell>
          <cell r="L1493" t="str">
            <v>ATH</v>
          </cell>
          <cell r="M1493" t="str">
            <v>U20</v>
          </cell>
          <cell r="N1493">
            <v>300</v>
          </cell>
        </row>
        <row r="1494">
          <cell r="A1494">
            <v>5051</v>
          </cell>
          <cell r="B1494" t="str">
            <v>VAILLANT</v>
          </cell>
          <cell r="C1494" t="str">
            <v>Lynnsha</v>
          </cell>
          <cell r="D1494" t="str">
            <v>F</v>
          </cell>
          <cell r="E1494">
            <v>40247</v>
          </cell>
          <cell r="F1494" t="str">
            <v>HEROSEAU LANE, PTE RIVIERE</v>
          </cell>
          <cell r="G1494">
            <v>0</v>
          </cell>
          <cell r="H1494">
            <v>0</v>
          </cell>
          <cell r="I1494" t="str">
            <v xml:space="preserve"> </v>
          </cell>
          <cell r="J1494" t="str">
            <v>GUEPARD AC</v>
          </cell>
          <cell r="K1494" t="str">
            <v>BR</v>
          </cell>
          <cell r="L1494" t="str">
            <v>ATH</v>
          </cell>
          <cell r="M1494" t="str">
            <v>U18</v>
          </cell>
          <cell r="N1494">
            <v>200</v>
          </cell>
        </row>
        <row r="1495">
          <cell r="A1495">
            <v>1558</v>
          </cell>
          <cell r="B1495" t="str">
            <v>CHINAPYEL</v>
          </cell>
          <cell r="C1495" t="str">
            <v xml:space="preserve">Rajendra </v>
          </cell>
          <cell r="D1495" t="str">
            <v>M</v>
          </cell>
          <cell r="E1495">
            <v>22469</v>
          </cell>
          <cell r="F1495" t="str">
            <v>Richemare Road, Centre De Flacq</v>
          </cell>
          <cell r="G1495">
            <v>57710973</v>
          </cell>
          <cell r="H1495">
            <v>0</v>
          </cell>
          <cell r="I1495" t="str">
            <v>rajendrachinapyel@hotmail.com</v>
          </cell>
          <cell r="J1495" t="str">
            <v>FAUCON FLACQ AC</v>
          </cell>
          <cell r="K1495" t="str">
            <v>FLQ</v>
          </cell>
          <cell r="L1495" t="str">
            <v>COA</v>
          </cell>
          <cell r="M1495" t="str">
            <v>N/APP</v>
          </cell>
          <cell r="N1495">
            <v>600</v>
          </cell>
        </row>
        <row r="1496">
          <cell r="A1496">
            <v>1557</v>
          </cell>
          <cell r="B1496" t="str">
            <v>CHINAPYEL</v>
          </cell>
          <cell r="C1496" t="str">
            <v>Delvin</v>
          </cell>
          <cell r="D1496" t="str">
            <v>M</v>
          </cell>
          <cell r="E1496">
            <v>31846</v>
          </cell>
          <cell r="F1496" t="str">
            <v>Richemare Road, Centre De Flacq</v>
          </cell>
          <cell r="G1496">
            <v>57710973</v>
          </cell>
          <cell r="H1496">
            <v>0</v>
          </cell>
          <cell r="I1496" t="str">
            <v>rajendrachinapyel@hotmail.com</v>
          </cell>
          <cell r="J1496" t="str">
            <v>FAUCON FLACQ AC</v>
          </cell>
          <cell r="K1496" t="str">
            <v>FLQ</v>
          </cell>
          <cell r="L1496" t="str">
            <v>COA</v>
          </cell>
          <cell r="M1496" t="str">
            <v>N/APP</v>
          </cell>
          <cell r="N1496">
            <v>600</v>
          </cell>
        </row>
        <row r="1497">
          <cell r="A1497">
            <v>1561</v>
          </cell>
          <cell r="B1497" t="str">
            <v>NAZIRA</v>
          </cell>
          <cell r="C1497" t="str">
            <v>J. Baptiste</v>
          </cell>
          <cell r="D1497" t="str">
            <v>M</v>
          </cell>
          <cell r="E1497">
            <v>37066</v>
          </cell>
          <cell r="F1497" t="str">
            <v>Royal Road, Cité Edc, Lallmatie</v>
          </cell>
          <cell r="G1497">
            <v>54578275</v>
          </cell>
          <cell r="H1497">
            <v>0</v>
          </cell>
          <cell r="I1497" t="str">
            <v>jeanbaptistenazira@gmail.com</v>
          </cell>
          <cell r="J1497" t="str">
            <v>FAUCON FLACQ AC</v>
          </cell>
          <cell r="K1497" t="str">
            <v>FLQ</v>
          </cell>
          <cell r="L1497" t="str">
            <v>ATH</v>
          </cell>
          <cell r="M1497" t="str">
            <v>SENIOR</v>
          </cell>
          <cell r="N1497">
            <v>400</v>
          </cell>
        </row>
        <row r="1498">
          <cell r="A1498">
            <v>1142</v>
          </cell>
          <cell r="B1498" t="str">
            <v>CHUNNEE</v>
          </cell>
          <cell r="C1498" t="str">
            <v>Fabien</v>
          </cell>
          <cell r="D1498" t="str">
            <v>M</v>
          </cell>
          <cell r="E1498">
            <v>35105</v>
          </cell>
          <cell r="F1498" t="str">
            <v>D57, Cite Atlee, Forest Side, Curepipe</v>
          </cell>
          <cell r="G1498">
            <v>57259609</v>
          </cell>
          <cell r="H1498">
            <v>0</v>
          </cell>
          <cell r="I1498" t="str">
            <v>fabienchunnee@icloud.com</v>
          </cell>
          <cell r="J1498" t="str">
            <v>FAUCON FLACQ AC</v>
          </cell>
          <cell r="K1498" t="str">
            <v>FLQ</v>
          </cell>
          <cell r="L1498" t="str">
            <v>ATH</v>
          </cell>
          <cell r="M1498" t="str">
            <v>SENIOR</v>
          </cell>
          <cell r="N1498">
            <v>400</v>
          </cell>
        </row>
        <row r="1499">
          <cell r="A1499">
            <v>1559</v>
          </cell>
          <cell r="B1499" t="str">
            <v>DORASAMI</v>
          </cell>
          <cell r="C1499" t="str">
            <v>Kirsty</v>
          </cell>
          <cell r="D1499" t="str">
            <v>M</v>
          </cell>
          <cell r="E1499">
            <v>35652</v>
          </cell>
          <cell r="F1499" t="str">
            <v>Pont Lardier, Bel Air R. Seche</v>
          </cell>
          <cell r="G1499">
            <v>59641435</v>
          </cell>
          <cell r="H1499">
            <v>0</v>
          </cell>
          <cell r="I1499" t="str">
            <v>kirstydorasami08@gmail.com</v>
          </cell>
          <cell r="J1499" t="str">
            <v>FAUCON FLACQ AC</v>
          </cell>
          <cell r="K1499" t="str">
            <v>FLQ</v>
          </cell>
          <cell r="L1499" t="str">
            <v>ATH</v>
          </cell>
          <cell r="M1499" t="str">
            <v>SENIOR</v>
          </cell>
          <cell r="N1499">
            <v>400</v>
          </cell>
        </row>
        <row r="1500">
          <cell r="A1500">
            <v>1143</v>
          </cell>
          <cell r="B1500" t="str">
            <v>KALLOO</v>
          </cell>
          <cell r="C1500" t="str">
            <v>Pitambar</v>
          </cell>
          <cell r="D1500" t="str">
            <v>M</v>
          </cell>
          <cell r="E1500">
            <v>36468</v>
          </cell>
          <cell r="F1500" t="str">
            <v>B01,Nhdc, Melrose, Mt-Blanche</v>
          </cell>
          <cell r="G1500">
            <v>54884027</v>
          </cell>
          <cell r="H1500">
            <v>0</v>
          </cell>
          <cell r="I1500" t="str">
            <v>kalloopitambar@gmail.com</v>
          </cell>
          <cell r="J1500" t="str">
            <v>FAUCON FLACQ AC</v>
          </cell>
          <cell r="K1500" t="str">
            <v>FLQ</v>
          </cell>
          <cell r="L1500" t="str">
            <v>ATH</v>
          </cell>
          <cell r="M1500" t="str">
            <v>SENIOR</v>
          </cell>
          <cell r="N1500">
            <v>400</v>
          </cell>
        </row>
        <row r="1501">
          <cell r="A1501">
            <v>1560</v>
          </cell>
          <cell r="B1501" t="str">
            <v>FERDINAND</v>
          </cell>
          <cell r="C1501" t="str">
            <v>Thierrie</v>
          </cell>
          <cell r="D1501" t="str">
            <v>M</v>
          </cell>
          <cell r="E1501">
            <v>33801</v>
          </cell>
          <cell r="F1501" t="str">
            <v>Royal Road, Olivia</v>
          </cell>
          <cell r="G1501">
            <v>59879151</v>
          </cell>
          <cell r="H1501">
            <v>0</v>
          </cell>
          <cell r="I1501" t="str">
            <v>tferdinand49@yahoo.com</v>
          </cell>
          <cell r="J1501" t="str">
            <v>FAUCON FLACQ AC</v>
          </cell>
          <cell r="K1501" t="str">
            <v>FLQ</v>
          </cell>
          <cell r="L1501" t="str">
            <v>ATH</v>
          </cell>
          <cell r="M1501" t="str">
            <v>SENIOR</v>
          </cell>
          <cell r="N1501">
            <v>400</v>
          </cell>
        </row>
        <row r="1502">
          <cell r="A1502">
            <v>5052</v>
          </cell>
          <cell r="B1502" t="str">
            <v>FERDINAND</v>
          </cell>
          <cell r="C1502" t="str">
            <v>Arnel</v>
          </cell>
          <cell r="D1502" t="str">
            <v>M</v>
          </cell>
          <cell r="E1502">
            <v>33768</v>
          </cell>
          <cell r="F1502" t="str">
            <v>Royal Road, Olivia, Flacq</v>
          </cell>
          <cell r="G1502">
            <v>59800175</v>
          </cell>
          <cell r="H1502">
            <v>0</v>
          </cell>
          <cell r="I1502" t="str">
            <v xml:space="preserve"> </v>
          </cell>
          <cell r="J1502" t="str">
            <v>FAUCON FLACQ AC</v>
          </cell>
          <cell r="K1502" t="str">
            <v>FLQ</v>
          </cell>
          <cell r="L1502" t="str">
            <v>ATH</v>
          </cell>
          <cell r="M1502" t="str">
            <v>SENIOR</v>
          </cell>
          <cell r="N1502">
            <v>400</v>
          </cell>
        </row>
        <row r="1503">
          <cell r="A1503">
            <v>5053</v>
          </cell>
          <cell r="B1503" t="str">
            <v>RAMASAMY</v>
          </cell>
          <cell r="C1503" t="str">
            <v>Pevilen</v>
          </cell>
          <cell r="D1503" t="str">
            <v>M</v>
          </cell>
          <cell r="E1503">
            <v>37844</v>
          </cell>
          <cell r="F1503">
            <v>0</v>
          </cell>
          <cell r="G1503">
            <v>0</v>
          </cell>
          <cell r="H1503">
            <v>0</v>
          </cell>
          <cell r="I1503" t="str">
            <v xml:space="preserve"> </v>
          </cell>
          <cell r="J1503" t="str">
            <v>FAUCON FLACQ AC</v>
          </cell>
          <cell r="K1503" t="str">
            <v>FLQ</v>
          </cell>
          <cell r="L1503" t="str">
            <v>ATH</v>
          </cell>
          <cell r="M1503" t="str">
            <v>SENIOR</v>
          </cell>
          <cell r="N1503">
            <v>400</v>
          </cell>
        </row>
        <row r="1504">
          <cell r="A1504">
            <v>5054</v>
          </cell>
          <cell r="B1504" t="str">
            <v>DESCOMBES</v>
          </cell>
          <cell r="C1504" t="str">
            <v>Marie Laurie Janna</v>
          </cell>
          <cell r="D1504" t="str">
            <v>F</v>
          </cell>
          <cell r="E1504">
            <v>38190</v>
          </cell>
          <cell r="F1504" t="str">
            <v>Mosque road, central Flacq</v>
          </cell>
          <cell r="G1504">
            <v>59779693</v>
          </cell>
          <cell r="H1504">
            <v>0</v>
          </cell>
          <cell r="I1504" t="str">
            <v xml:space="preserve"> </v>
          </cell>
          <cell r="J1504" t="str">
            <v>FAUCON FLACQ AC</v>
          </cell>
          <cell r="K1504" t="str">
            <v>FLQ</v>
          </cell>
          <cell r="L1504" t="str">
            <v>ATH</v>
          </cell>
          <cell r="M1504" t="str">
            <v>SENIOR</v>
          </cell>
          <cell r="N1504">
            <v>400</v>
          </cell>
        </row>
        <row r="1505">
          <cell r="A1505">
            <v>5056</v>
          </cell>
          <cell r="B1505" t="str">
            <v>MADOO</v>
          </cell>
          <cell r="C1505" t="str">
            <v>Piyush Raj</v>
          </cell>
          <cell r="D1505" t="str">
            <v>M</v>
          </cell>
          <cell r="E1505">
            <v>37433</v>
          </cell>
          <cell r="F1505" t="str">
            <v>Boulet Rouge, centre de Flacq</v>
          </cell>
          <cell r="G1505">
            <v>54296937</v>
          </cell>
          <cell r="H1505">
            <v>0</v>
          </cell>
          <cell r="I1505" t="str">
            <v xml:space="preserve"> </v>
          </cell>
          <cell r="J1505" t="str">
            <v>FAUCON FLACQ AC</v>
          </cell>
          <cell r="K1505" t="str">
            <v>FLQ</v>
          </cell>
          <cell r="L1505" t="str">
            <v>ATH</v>
          </cell>
          <cell r="M1505" t="str">
            <v>SENIOR</v>
          </cell>
          <cell r="N1505">
            <v>400</v>
          </cell>
        </row>
        <row r="1506">
          <cell r="A1506">
            <v>5057</v>
          </cell>
          <cell r="B1506" t="str">
            <v>RABAYE</v>
          </cell>
          <cell r="C1506" t="str">
            <v xml:space="preserve">Owen Ramando </v>
          </cell>
          <cell r="D1506" t="str">
            <v>M</v>
          </cell>
          <cell r="E1506">
            <v>36916</v>
          </cell>
          <cell r="F1506">
            <v>0</v>
          </cell>
          <cell r="G1506">
            <v>0</v>
          </cell>
          <cell r="H1506">
            <v>0</v>
          </cell>
          <cell r="I1506" t="str">
            <v xml:space="preserve"> </v>
          </cell>
          <cell r="J1506" t="str">
            <v>FAUCON FLACQ AC</v>
          </cell>
          <cell r="K1506" t="str">
            <v>FLQ</v>
          </cell>
          <cell r="L1506" t="str">
            <v>ATH</v>
          </cell>
          <cell r="M1506" t="str">
            <v>SENIOR</v>
          </cell>
          <cell r="N1506">
            <v>400</v>
          </cell>
        </row>
        <row r="1507">
          <cell r="A1507">
            <v>5058</v>
          </cell>
          <cell r="B1507" t="str">
            <v>SOULANG</v>
          </cell>
          <cell r="C1507" t="str">
            <v>Jean Damien Emmanuel</v>
          </cell>
          <cell r="D1507" t="str">
            <v>M</v>
          </cell>
          <cell r="E1507">
            <v>37417</v>
          </cell>
          <cell r="F1507">
            <v>0</v>
          </cell>
          <cell r="G1507">
            <v>0</v>
          </cell>
          <cell r="H1507">
            <v>0</v>
          </cell>
          <cell r="I1507" t="str">
            <v xml:space="preserve"> </v>
          </cell>
          <cell r="J1507" t="str">
            <v>FAUCON FLACQ AC</v>
          </cell>
          <cell r="K1507" t="str">
            <v>FLQ</v>
          </cell>
          <cell r="L1507" t="str">
            <v>ATH</v>
          </cell>
          <cell r="M1507" t="str">
            <v>SENIOR</v>
          </cell>
          <cell r="N1507">
            <v>400</v>
          </cell>
        </row>
        <row r="1508">
          <cell r="A1508">
            <v>5059</v>
          </cell>
          <cell r="B1508" t="str">
            <v>MOOKEN</v>
          </cell>
          <cell r="C1508" t="str">
            <v>Teiva</v>
          </cell>
          <cell r="D1508" t="str">
            <v>F</v>
          </cell>
          <cell r="E1508">
            <v>37729</v>
          </cell>
          <cell r="F1508">
            <v>0</v>
          </cell>
          <cell r="G1508">
            <v>0</v>
          </cell>
          <cell r="H1508">
            <v>0</v>
          </cell>
          <cell r="I1508" t="str">
            <v xml:space="preserve"> </v>
          </cell>
          <cell r="J1508" t="str">
            <v>FAUCON FLACQ AC</v>
          </cell>
          <cell r="K1508" t="str">
            <v>FLQ</v>
          </cell>
          <cell r="L1508" t="str">
            <v>ATH</v>
          </cell>
          <cell r="M1508" t="str">
            <v>SENIOR</v>
          </cell>
          <cell r="N1508">
            <v>400</v>
          </cell>
        </row>
        <row r="1509">
          <cell r="A1509">
            <v>5060</v>
          </cell>
          <cell r="B1509" t="str">
            <v>LEMAUSSADE</v>
          </cell>
          <cell r="C1509" t="str">
            <v>Jesse</v>
          </cell>
          <cell r="D1509" t="str">
            <v>M</v>
          </cell>
          <cell r="E1509">
            <v>37808</v>
          </cell>
          <cell r="F1509">
            <v>0</v>
          </cell>
          <cell r="G1509">
            <v>0</v>
          </cell>
          <cell r="H1509">
            <v>0</v>
          </cell>
          <cell r="I1509">
            <v>0</v>
          </cell>
          <cell r="J1509" t="str">
            <v>FAUCON FLACQ AC</v>
          </cell>
          <cell r="K1509" t="str">
            <v>FLQ</v>
          </cell>
          <cell r="L1509" t="str">
            <v>ATH</v>
          </cell>
          <cell r="M1509" t="str">
            <v>SENIOR</v>
          </cell>
          <cell r="N1509">
            <v>400</v>
          </cell>
        </row>
        <row r="1510">
          <cell r="A1510">
            <v>1562</v>
          </cell>
          <cell r="B1510" t="str">
            <v>RAVATON</v>
          </cell>
          <cell r="C1510" t="str">
            <v>Steward C</v>
          </cell>
          <cell r="D1510" t="str">
            <v>M</v>
          </cell>
          <cell r="E1510">
            <v>32407</v>
          </cell>
          <cell r="F1510" t="str">
            <v>17, Bonne Veine, Quartier Militaire</v>
          </cell>
          <cell r="G1510">
            <v>574076727</v>
          </cell>
          <cell r="H1510">
            <v>0</v>
          </cell>
          <cell r="I1510" t="str">
            <v>stewardcedricravaton@gmail.com</v>
          </cell>
          <cell r="J1510" t="str">
            <v>FAUCON FLACQ AC</v>
          </cell>
          <cell r="K1510" t="str">
            <v>FLQ</v>
          </cell>
          <cell r="L1510" t="str">
            <v>ATH</v>
          </cell>
          <cell r="M1510" t="str">
            <v>MASTERS</v>
          </cell>
          <cell r="N1510">
            <v>600</v>
          </cell>
        </row>
        <row r="1511">
          <cell r="A1511">
            <v>3642</v>
          </cell>
          <cell r="B1511" t="str">
            <v>FAVORI</v>
          </cell>
          <cell r="C1511" t="str">
            <v>Willem</v>
          </cell>
          <cell r="D1511" t="str">
            <v>M</v>
          </cell>
          <cell r="E1511">
            <v>39352</v>
          </cell>
          <cell r="F1511" t="str">
            <v>Rte St George Riche Terre</v>
          </cell>
          <cell r="G1511">
            <v>58430398</v>
          </cell>
          <cell r="H1511">
            <v>0</v>
          </cell>
          <cell r="I1511">
            <v>0</v>
          </cell>
          <cell r="J1511" t="str">
            <v>LE HOCHET AC</v>
          </cell>
          <cell r="K1511" t="str">
            <v>PAMP</v>
          </cell>
          <cell r="L1511" t="str">
            <v>ATH</v>
          </cell>
          <cell r="M1511" t="str">
            <v>U20</v>
          </cell>
          <cell r="N1511">
            <v>300</v>
          </cell>
        </row>
        <row r="1512">
          <cell r="A1512">
            <v>2697</v>
          </cell>
          <cell r="B1512" t="str">
            <v xml:space="preserve">PAULIN </v>
          </cell>
          <cell r="C1512" t="str">
            <v>Julien</v>
          </cell>
          <cell r="D1512" t="str">
            <v>M</v>
          </cell>
          <cell r="E1512">
            <v>39558</v>
          </cell>
          <cell r="F1512" t="str">
            <v>29,Rue Capitaine Ste Croix</v>
          </cell>
          <cell r="G1512">
            <v>58148014</v>
          </cell>
          <cell r="H1512">
            <v>0</v>
          </cell>
          <cell r="I1512" t="str">
            <v xml:space="preserve">lehochetac@gmail.com </v>
          </cell>
          <cell r="J1512" t="str">
            <v>LE HOCHET AC</v>
          </cell>
          <cell r="K1512" t="str">
            <v>PAMP</v>
          </cell>
          <cell r="L1512" t="str">
            <v>ATH</v>
          </cell>
          <cell r="M1512" t="str">
            <v>U20</v>
          </cell>
          <cell r="N1512">
            <v>300</v>
          </cell>
        </row>
        <row r="1513">
          <cell r="A1513">
            <v>5061</v>
          </cell>
          <cell r="B1513" t="str">
            <v>CLOVIS</v>
          </cell>
          <cell r="C1513" t="str">
            <v>Jean Hakeem Shawn</v>
          </cell>
          <cell r="D1513" t="str">
            <v>M</v>
          </cell>
          <cell r="E1513">
            <v>43290</v>
          </cell>
          <cell r="F1513" t="str">
            <v xml:space="preserve">Royal Road Pte aux Piment </v>
          </cell>
          <cell r="G1513">
            <v>57632423</v>
          </cell>
          <cell r="H1513">
            <v>0</v>
          </cell>
          <cell r="I1513" t="str">
            <v xml:space="preserve"> </v>
          </cell>
          <cell r="J1513" t="str">
            <v>LE HOCHET AC</v>
          </cell>
          <cell r="K1513" t="str">
            <v>PAMP</v>
          </cell>
          <cell r="L1513" t="str">
            <v>ATH</v>
          </cell>
          <cell r="M1513" t="str">
            <v>U10</v>
          </cell>
          <cell r="N1513">
            <v>100</v>
          </cell>
        </row>
        <row r="1514">
          <cell r="A1514">
            <v>5062</v>
          </cell>
          <cell r="B1514" t="str">
            <v>LARCHÉ</v>
          </cell>
          <cell r="C1514" t="str">
            <v>Valerie Rebecca</v>
          </cell>
          <cell r="D1514" t="str">
            <v>F</v>
          </cell>
          <cell r="E1514">
            <v>31742</v>
          </cell>
          <cell r="F1514" t="str">
            <v>15 avenue St Geran Albion</v>
          </cell>
          <cell r="G1514">
            <v>55074317</v>
          </cell>
          <cell r="H1514" t="str">
            <v>L2611860201279</v>
          </cell>
          <cell r="I1514" t="str">
            <v>valerie.larche86@gmail.com</v>
          </cell>
          <cell r="J1514" t="str">
            <v>LE HOCHET AC</v>
          </cell>
          <cell r="K1514" t="str">
            <v>PAMP</v>
          </cell>
          <cell r="L1514" t="str">
            <v>ATH</v>
          </cell>
          <cell r="M1514" t="str">
            <v>MASTERS</v>
          </cell>
          <cell r="N1514">
            <v>600</v>
          </cell>
        </row>
        <row r="1515">
          <cell r="A1515">
            <v>1139</v>
          </cell>
          <cell r="B1515" t="str">
            <v>RAMJAUN</v>
          </cell>
          <cell r="C1515" t="str">
            <v>Kilyan</v>
          </cell>
          <cell r="D1515" t="str">
            <v>M</v>
          </cell>
          <cell r="E1515">
            <v>40681</v>
          </cell>
          <cell r="F1515" t="str">
            <v>1 Damberi Lane Pavillon, Cap Malheureux</v>
          </cell>
          <cell r="G1515">
            <v>58525129</v>
          </cell>
          <cell r="H1515">
            <v>0</v>
          </cell>
          <cell r="I1515" t="str">
            <v>ramjaunkylian8@gmail.com</v>
          </cell>
          <cell r="J1515" t="str">
            <v>POUDRE D'OR AC</v>
          </cell>
          <cell r="K1515" t="str">
            <v>REMP</v>
          </cell>
          <cell r="L1515" t="str">
            <v>ATH</v>
          </cell>
          <cell r="M1515" t="str">
            <v>U16</v>
          </cell>
          <cell r="N1515">
            <v>150</v>
          </cell>
        </row>
        <row r="1516">
          <cell r="A1516">
            <v>5063</v>
          </cell>
          <cell r="B1516" t="str">
            <v>PONIN</v>
          </cell>
          <cell r="C1516" t="str">
            <v>Jevissen</v>
          </cell>
          <cell r="D1516" t="str">
            <v>M</v>
          </cell>
          <cell r="E1516">
            <v>35335</v>
          </cell>
          <cell r="F1516" t="str">
            <v>Melanie Road, D'Epinay</v>
          </cell>
          <cell r="G1516">
            <v>0</v>
          </cell>
          <cell r="H1516" t="str">
            <v>P2709960201998</v>
          </cell>
          <cell r="I1516" t="str">
            <v>arog4650@gmail.com</v>
          </cell>
          <cell r="J1516" t="str">
            <v>ASS. SPORTIVE VC/PH</v>
          </cell>
          <cell r="K1516" t="str">
            <v>VCPH</v>
          </cell>
          <cell r="L1516" t="str">
            <v>ATH</v>
          </cell>
          <cell r="M1516" t="str">
            <v>SENIOR</v>
          </cell>
          <cell r="N1516">
            <v>400</v>
          </cell>
        </row>
        <row r="1517">
          <cell r="A1517">
            <v>2452</v>
          </cell>
          <cell r="B1517" t="str">
            <v>BAZERQUE</v>
          </cell>
          <cell r="C1517" t="str">
            <v xml:space="preserve">Josse </v>
          </cell>
          <cell r="D1517" t="str">
            <v>M</v>
          </cell>
          <cell r="E1517">
            <v>19938</v>
          </cell>
          <cell r="F1517" t="str">
            <v>Camp Marcelin, Camp Ithier, Flacq</v>
          </cell>
          <cell r="G1517">
            <v>57027926</v>
          </cell>
          <cell r="H1517" t="str">
            <v>B0208543906518</v>
          </cell>
          <cell r="I1517" t="str">
            <v xml:space="preserve">jossebazerque@gmail.com </v>
          </cell>
          <cell r="J1517" t="str">
            <v>ST REMY AC</v>
          </cell>
          <cell r="K1517" t="str">
            <v>FLQ</v>
          </cell>
          <cell r="L1517" t="str">
            <v>NAD</v>
          </cell>
          <cell r="M1517" t="str">
            <v>N/APP</v>
          </cell>
          <cell r="N1517">
            <v>2500</v>
          </cell>
        </row>
        <row r="1518">
          <cell r="A1518">
            <v>1700</v>
          </cell>
          <cell r="B1518" t="str">
            <v>SEERUNGEN</v>
          </cell>
          <cell r="C1518" t="str">
            <v>Herve</v>
          </cell>
          <cell r="D1518" t="str">
            <v>M</v>
          </cell>
          <cell r="E1518">
            <v>16852</v>
          </cell>
          <cell r="F1518" t="str">
            <v>69, Raymond Rive, Street, Beau Bassin</v>
          </cell>
          <cell r="G1518">
            <v>57761266</v>
          </cell>
          <cell r="H1518">
            <v>0</v>
          </cell>
          <cell r="I1518" t="str">
            <v>medine.athletic@gmail.com</v>
          </cell>
          <cell r="J1518" t="str">
            <v>MEDINE AC</v>
          </cell>
          <cell r="K1518" t="str">
            <v>BR</v>
          </cell>
          <cell r="L1518" t="str">
            <v>COA</v>
          </cell>
          <cell r="M1518" t="str">
            <v>N/APP</v>
          </cell>
          <cell r="N1518">
            <v>600</v>
          </cell>
        </row>
        <row r="1519">
          <cell r="A1519">
            <v>1701</v>
          </cell>
          <cell r="B1519" t="str">
            <v>CHAN SIN YAN</v>
          </cell>
          <cell r="C1519" t="str">
            <v>Jean Pierre</v>
          </cell>
          <cell r="D1519" t="str">
            <v>M</v>
          </cell>
          <cell r="E1519">
            <v>24711</v>
          </cell>
          <cell r="F1519" t="str">
            <v>Workers Solidarity, Coromandel</v>
          </cell>
          <cell r="G1519">
            <v>57542565</v>
          </cell>
          <cell r="H1519">
            <v>0</v>
          </cell>
          <cell r="I1519" t="str">
            <v>jpchansinyan@gmail.com</v>
          </cell>
          <cell r="J1519" t="str">
            <v>MEDINE AC</v>
          </cell>
          <cell r="K1519" t="str">
            <v>BR</v>
          </cell>
          <cell r="L1519" t="str">
            <v>ATH</v>
          </cell>
          <cell r="M1519" t="str">
            <v>MASTERS</v>
          </cell>
          <cell r="N1519">
            <v>600</v>
          </cell>
        </row>
        <row r="1520">
          <cell r="A1520">
            <v>1702</v>
          </cell>
          <cell r="B1520" t="str">
            <v>COTTE</v>
          </cell>
          <cell r="C1520" t="str">
            <v xml:space="preserve">Jonathan </v>
          </cell>
          <cell r="D1520" t="str">
            <v>M</v>
          </cell>
          <cell r="E1520">
            <v>31083</v>
          </cell>
          <cell r="F1520" t="str">
            <v xml:space="preserve">Canot, Albion </v>
          </cell>
          <cell r="G1520">
            <v>57712498</v>
          </cell>
          <cell r="H1520">
            <v>0</v>
          </cell>
          <cell r="I1520" t="str">
            <v>cottejp@gmail.com</v>
          </cell>
          <cell r="J1520" t="str">
            <v>MEDINE AC</v>
          </cell>
          <cell r="K1520" t="str">
            <v>BR</v>
          </cell>
          <cell r="L1520" t="str">
            <v>ATH</v>
          </cell>
          <cell r="M1520" t="str">
            <v>MASTERS</v>
          </cell>
          <cell r="N1520">
            <v>600</v>
          </cell>
        </row>
        <row r="1521">
          <cell r="A1521">
            <v>1705</v>
          </cell>
          <cell r="B1521" t="str">
            <v>HOSANEE</v>
          </cell>
          <cell r="C1521" t="str">
            <v>Bhagat</v>
          </cell>
          <cell r="D1521" t="str">
            <v>M</v>
          </cell>
          <cell r="E1521">
            <v>25218</v>
          </cell>
          <cell r="F1521" t="str">
            <v>Pope Hennessy St. Beau Bassin</v>
          </cell>
          <cell r="G1521">
            <v>52572034</v>
          </cell>
          <cell r="H1521">
            <v>0</v>
          </cell>
          <cell r="I1521" t="str">
            <v>medine.athletic@gmail.com</v>
          </cell>
          <cell r="J1521" t="str">
            <v>MEDINE AC</v>
          </cell>
          <cell r="K1521" t="str">
            <v>BR</v>
          </cell>
          <cell r="L1521" t="str">
            <v>ATH</v>
          </cell>
          <cell r="M1521" t="str">
            <v>MASTERS</v>
          </cell>
          <cell r="N1521">
            <v>600</v>
          </cell>
        </row>
        <row r="1522">
          <cell r="A1522">
            <v>1706</v>
          </cell>
          <cell r="B1522" t="str">
            <v>HOSANEE</v>
          </cell>
          <cell r="C1522" t="str">
            <v xml:space="preserve">Nista Devi </v>
          </cell>
          <cell r="D1522" t="str">
            <v>F</v>
          </cell>
          <cell r="E1522">
            <v>27296</v>
          </cell>
          <cell r="F1522" t="str">
            <v>Pope Hennessy Street, Beau Bassin</v>
          </cell>
          <cell r="G1522">
            <v>52572034</v>
          </cell>
          <cell r="H1522">
            <v>0</v>
          </cell>
          <cell r="I1522" t="str">
            <v>medine.athletic@gmail.com</v>
          </cell>
          <cell r="J1522" t="str">
            <v>MEDINE AC</v>
          </cell>
          <cell r="K1522" t="str">
            <v>BR</v>
          </cell>
          <cell r="L1522" t="str">
            <v>ATH</v>
          </cell>
          <cell r="M1522" t="str">
            <v>MASTERS</v>
          </cell>
          <cell r="N1522">
            <v>600</v>
          </cell>
        </row>
        <row r="1523">
          <cell r="A1523">
            <v>2340</v>
          </cell>
          <cell r="B1523" t="str">
            <v>ISABELLE</v>
          </cell>
          <cell r="C1523" t="str">
            <v>Jeremie</v>
          </cell>
          <cell r="D1523" t="str">
            <v>M</v>
          </cell>
          <cell r="E1523">
            <v>37049</v>
          </cell>
          <cell r="F1523" t="str">
            <v>95,  Poules Tranquebar</v>
          </cell>
          <cell r="G1523">
            <v>54505258</v>
          </cell>
          <cell r="H1523">
            <v>0</v>
          </cell>
          <cell r="I1523" t="str">
            <v>jeremiechimier@gmail.com</v>
          </cell>
          <cell r="J1523" t="str">
            <v>MEDINE AC</v>
          </cell>
          <cell r="K1523" t="str">
            <v>BR</v>
          </cell>
          <cell r="L1523" t="str">
            <v>ATH</v>
          </cell>
          <cell r="M1523" t="str">
            <v>SENIOR</v>
          </cell>
          <cell r="N1523">
            <v>400</v>
          </cell>
        </row>
        <row r="1524">
          <cell r="A1524">
            <v>4316</v>
          </cell>
          <cell r="B1524" t="str">
            <v>NUNCOO</v>
          </cell>
          <cell r="C1524" t="str">
            <v>Ludovic</v>
          </cell>
          <cell r="D1524" t="str">
            <v>M</v>
          </cell>
          <cell r="E1524">
            <v>37022</v>
          </cell>
          <cell r="F1524" t="str">
            <v>Ponites Aux Sables</v>
          </cell>
          <cell r="G1524" t="str">
            <v>58156285</v>
          </cell>
          <cell r="H1524" t="str">
            <v>N1105010102540</v>
          </cell>
          <cell r="I1524" t="str">
            <v>ludo5.nuncoo@gmail.com</v>
          </cell>
          <cell r="J1524" t="str">
            <v>MEDINE AC</v>
          </cell>
          <cell r="K1524" t="str">
            <v>BR</v>
          </cell>
          <cell r="L1524" t="str">
            <v>ATH</v>
          </cell>
          <cell r="M1524" t="str">
            <v>SENIOR</v>
          </cell>
          <cell r="N1524">
            <v>400</v>
          </cell>
        </row>
        <row r="1525">
          <cell r="A1525">
            <v>4771</v>
          </cell>
          <cell r="B1525" t="str">
            <v>NUNCOO</v>
          </cell>
          <cell r="C1525" t="str">
            <v xml:space="preserve">Ludovic Dineshwar </v>
          </cell>
          <cell r="D1525" t="str">
            <v>M</v>
          </cell>
          <cell r="E1525">
            <v>37200</v>
          </cell>
          <cell r="F1525">
            <v>0</v>
          </cell>
          <cell r="G1525" t="str">
            <v>58156285</v>
          </cell>
          <cell r="H1525" t="str">
            <v>N1105010102540</v>
          </cell>
          <cell r="I1525">
            <v>0</v>
          </cell>
          <cell r="J1525" t="str">
            <v>MEDINE AC</v>
          </cell>
          <cell r="K1525" t="str">
            <v>BR</v>
          </cell>
          <cell r="L1525" t="str">
            <v>ATH</v>
          </cell>
          <cell r="M1525" t="str">
            <v>SENIOR</v>
          </cell>
          <cell r="N1525">
            <v>400</v>
          </cell>
        </row>
        <row r="1526">
          <cell r="A1526">
            <v>4772</v>
          </cell>
          <cell r="B1526" t="str">
            <v>JEAN PIERRE</v>
          </cell>
          <cell r="C1526" t="str">
            <v>Leo</v>
          </cell>
          <cell r="D1526" t="str">
            <v>M</v>
          </cell>
          <cell r="E1526" t="str">
            <v>21/07/2009</v>
          </cell>
          <cell r="F1526">
            <v>0</v>
          </cell>
          <cell r="G1526" t="str">
            <v>58344552</v>
          </cell>
          <cell r="H1526" t="str">
            <v>J210709009234B</v>
          </cell>
          <cell r="I1526">
            <v>0</v>
          </cell>
          <cell r="J1526" t="str">
            <v>MEDINE AC</v>
          </cell>
          <cell r="K1526" t="str">
            <v>BR</v>
          </cell>
          <cell r="L1526" t="str">
            <v>ATH</v>
          </cell>
          <cell r="M1526" t="str">
            <v>U18</v>
          </cell>
          <cell r="N1526">
            <v>200</v>
          </cell>
        </row>
        <row r="1527">
          <cell r="A1527">
            <v>4773</v>
          </cell>
          <cell r="B1527" t="str">
            <v>ANTOINE</v>
          </cell>
          <cell r="C1527" t="str">
            <v>Jayce</v>
          </cell>
          <cell r="D1527" t="str">
            <v>M</v>
          </cell>
          <cell r="E1527" t="str">
            <v>24/05/2005</v>
          </cell>
          <cell r="F1527" t="str">
            <v>Geoffroy Bambous</v>
          </cell>
          <cell r="G1527" t="str">
            <v>58272462</v>
          </cell>
          <cell r="H1527">
            <v>0</v>
          </cell>
          <cell r="I1527">
            <v>0</v>
          </cell>
          <cell r="J1527" t="str">
            <v>MEDINE AC</v>
          </cell>
          <cell r="K1527" t="str">
            <v>BR</v>
          </cell>
          <cell r="L1527" t="str">
            <v>ATH</v>
          </cell>
          <cell r="M1527" t="str">
            <v>SENIOR</v>
          </cell>
          <cell r="N1527">
            <v>400</v>
          </cell>
        </row>
        <row r="1528">
          <cell r="A1528">
            <v>4774</v>
          </cell>
          <cell r="B1528" t="str">
            <v>CHUI CHUN LAM</v>
          </cell>
          <cell r="C1528" t="str">
            <v>Aurore</v>
          </cell>
          <cell r="D1528" t="str">
            <v>F</v>
          </cell>
          <cell r="E1528">
            <v>32792</v>
          </cell>
          <cell r="F1528" t="str">
            <v>Edgar Hugues, Curepipe</v>
          </cell>
          <cell r="G1528" t="str">
            <v>52595941</v>
          </cell>
          <cell r="H1528" t="str">
            <v>C1011892906870</v>
          </cell>
          <cell r="I1528">
            <v>0</v>
          </cell>
          <cell r="J1528" t="str">
            <v>MEDINE AC</v>
          </cell>
          <cell r="K1528" t="str">
            <v>BR</v>
          </cell>
          <cell r="L1528" t="str">
            <v>ATH</v>
          </cell>
          <cell r="M1528" t="str">
            <v>MASTERS</v>
          </cell>
          <cell r="N1528">
            <v>600</v>
          </cell>
        </row>
        <row r="1529">
          <cell r="A1529">
            <v>4775</v>
          </cell>
          <cell r="B1529" t="str">
            <v>SEENAUTH</v>
          </cell>
          <cell r="C1529" t="str">
            <v>Rohan</v>
          </cell>
          <cell r="D1529" t="str">
            <v>M</v>
          </cell>
          <cell r="E1529">
            <v>37929</v>
          </cell>
          <cell r="F1529" t="str">
            <v>Vacoas</v>
          </cell>
          <cell r="G1529" t="str">
            <v>55153560</v>
          </cell>
          <cell r="H1529" t="str">
            <v>S110403007452A</v>
          </cell>
          <cell r="I1529">
            <v>0</v>
          </cell>
          <cell r="J1529" t="str">
            <v>MEDINE AC</v>
          </cell>
          <cell r="K1529" t="str">
            <v>BR</v>
          </cell>
          <cell r="L1529" t="str">
            <v>ATH</v>
          </cell>
          <cell r="M1529" t="str">
            <v>SENIOR</v>
          </cell>
          <cell r="N1529">
            <v>400</v>
          </cell>
        </row>
        <row r="1530">
          <cell r="A1530">
            <v>4776</v>
          </cell>
          <cell r="B1530" t="str">
            <v>TROUBADOUR</v>
          </cell>
          <cell r="C1530" t="str">
            <v>Marie Laeticia</v>
          </cell>
          <cell r="D1530" t="str">
            <v>F</v>
          </cell>
          <cell r="E1530">
            <v>37597</v>
          </cell>
          <cell r="F1530" t="str">
            <v>Plaisance, Rose Hill</v>
          </cell>
          <cell r="G1530" t="str">
            <v>57325282</v>
          </cell>
          <cell r="H1530" t="str">
            <v>T120702013573F</v>
          </cell>
          <cell r="I1530">
            <v>0</v>
          </cell>
          <cell r="J1530" t="str">
            <v>MEDINE AC</v>
          </cell>
          <cell r="K1530" t="str">
            <v>BR</v>
          </cell>
          <cell r="L1530" t="str">
            <v>ATH</v>
          </cell>
          <cell r="M1530" t="str">
            <v>SENIOR</v>
          </cell>
          <cell r="N1530">
            <v>400</v>
          </cell>
        </row>
        <row r="1531">
          <cell r="A1531">
            <v>4777</v>
          </cell>
          <cell r="B1531" t="str">
            <v>VIADE</v>
          </cell>
          <cell r="C1531" t="str">
            <v>Jean Noel Jeannot</v>
          </cell>
          <cell r="D1531" t="str">
            <v>M</v>
          </cell>
          <cell r="E1531" t="str">
            <v>21/12/1990</v>
          </cell>
          <cell r="F1531" t="str">
            <v>Cite Borstal, GNRW</v>
          </cell>
          <cell r="G1531" t="str">
            <v>58630847</v>
          </cell>
          <cell r="H1531" t="str">
            <v>V241290300030D</v>
          </cell>
          <cell r="I1531">
            <v>0</v>
          </cell>
          <cell r="J1531" t="str">
            <v>MEDINE AC</v>
          </cell>
          <cell r="K1531" t="str">
            <v>BR</v>
          </cell>
          <cell r="L1531" t="str">
            <v>ATH</v>
          </cell>
          <cell r="M1531" t="str">
            <v>MASTERS</v>
          </cell>
          <cell r="N1531">
            <v>600</v>
          </cell>
        </row>
        <row r="1532">
          <cell r="A1532">
            <v>3762</v>
          </cell>
          <cell r="B1532" t="str">
            <v>CHAN SEEM</v>
          </cell>
          <cell r="C1532" t="str">
            <v>Derek.M.Khin Fang</v>
          </cell>
          <cell r="D1532" t="str">
            <v>M</v>
          </cell>
          <cell r="E1532">
            <v>40660</v>
          </cell>
          <cell r="F1532" t="str">
            <v>Mt Du Sable</v>
          </cell>
          <cell r="G1532">
            <v>0</v>
          </cell>
          <cell r="H1532" t="str">
            <v>C2704110053917</v>
          </cell>
          <cell r="I1532">
            <v>0</v>
          </cell>
          <cell r="J1532" t="str">
            <v>CAMP DU ROI FIGHTERS AC</v>
          </cell>
          <cell r="K1532" t="str">
            <v>ROD</v>
          </cell>
          <cell r="L1532" t="str">
            <v>ATH</v>
          </cell>
          <cell r="M1532" t="str">
            <v>U16</v>
          </cell>
          <cell r="N1532">
            <v>150</v>
          </cell>
        </row>
        <row r="1533">
          <cell r="A1533">
            <v>2891</v>
          </cell>
          <cell r="B1533" t="str">
            <v>RAVINA</v>
          </cell>
          <cell r="C1533" t="str">
            <v xml:space="preserve">Eugenie </v>
          </cell>
          <cell r="D1533" t="str">
            <v>F</v>
          </cell>
          <cell r="E1533">
            <v>40573</v>
          </cell>
          <cell r="F1533" t="str">
            <v>Creve Coeur, Rodrigues</v>
          </cell>
          <cell r="G1533">
            <v>0</v>
          </cell>
          <cell r="H1533">
            <v>0</v>
          </cell>
          <cell r="I1533">
            <v>0</v>
          </cell>
          <cell r="J1533" t="str">
            <v>CAMP DU ROI FIGHTERS AC</v>
          </cell>
          <cell r="K1533" t="str">
            <v>ROD</v>
          </cell>
          <cell r="L1533" t="str">
            <v>ATH</v>
          </cell>
          <cell r="M1533" t="str">
            <v>U16</v>
          </cell>
          <cell r="N1533">
            <v>150</v>
          </cell>
        </row>
        <row r="1534">
          <cell r="A1534">
            <v>3708</v>
          </cell>
          <cell r="B1534" t="str">
            <v>ABDOOL</v>
          </cell>
          <cell r="C1534" t="str">
            <v>Emma Chloe</v>
          </cell>
          <cell r="D1534" t="str">
            <v>F</v>
          </cell>
          <cell r="E1534">
            <v>40204</v>
          </cell>
          <cell r="F1534" t="str">
            <v>Eau Vannee</v>
          </cell>
          <cell r="G1534">
            <v>0</v>
          </cell>
          <cell r="H1534">
            <v>0</v>
          </cell>
          <cell r="I1534">
            <v>0</v>
          </cell>
          <cell r="J1534" t="str">
            <v>CAMP DU ROI FIGHTERS AC</v>
          </cell>
          <cell r="K1534" t="str">
            <v>ROD</v>
          </cell>
          <cell r="L1534" t="str">
            <v>ATH</v>
          </cell>
          <cell r="M1534" t="str">
            <v>U18</v>
          </cell>
          <cell r="N1534">
            <v>200</v>
          </cell>
        </row>
        <row r="1535">
          <cell r="A1535">
            <v>5064</v>
          </cell>
          <cell r="B1535" t="str">
            <v>PERRINE</v>
          </cell>
          <cell r="C1535" t="str">
            <v>Hendrick</v>
          </cell>
          <cell r="D1535" t="str">
            <v>M</v>
          </cell>
          <cell r="E1535">
            <v>40581</v>
          </cell>
          <cell r="F1535" t="str">
            <v>Latanier</v>
          </cell>
          <cell r="G1535">
            <v>0</v>
          </cell>
          <cell r="H1535">
            <v>0</v>
          </cell>
          <cell r="I1535" t="str">
            <v>jstevenserge40@gmail.com</v>
          </cell>
          <cell r="J1535" t="str">
            <v>CAMP DU ROI FIGHTERS AC</v>
          </cell>
          <cell r="K1535" t="str">
            <v>ROD</v>
          </cell>
          <cell r="L1535" t="str">
            <v>ATH</v>
          </cell>
          <cell r="M1535" t="str">
            <v>U16</v>
          </cell>
          <cell r="N1535">
            <v>150</v>
          </cell>
        </row>
        <row r="1536">
          <cell r="A1536">
            <v>5065</v>
          </cell>
          <cell r="B1536" t="str">
            <v>CASIMIR</v>
          </cell>
          <cell r="C1536" t="str">
            <v>Hailey Eloise</v>
          </cell>
          <cell r="D1536" t="str">
            <v>F</v>
          </cell>
          <cell r="E1536" t="str">
            <v>28/02/2012</v>
          </cell>
          <cell r="F1536" t="str">
            <v>Hauteur Accacia</v>
          </cell>
          <cell r="G1536">
            <v>58513942</v>
          </cell>
          <cell r="H1536">
            <v>0</v>
          </cell>
          <cell r="I1536" t="str">
            <v>jstevenserge40@gmail.com</v>
          </cell>
          <cell r="J1536" t="str">
            <v>CAMP DU ROI FIGHTERS AC</v>
          </cell>
          <cell r="K1536" t="str">
            <v>ROD</v>
          </cell>
          <cell r="L1536" t="str">
            <v>ATH</v>
          </cell>
          <cell r="M1536" t="str">
            <v>U16</v>
          </cell>
          <cell r="N1536">
            <v>150</v>
          </cell>
        </row>
        <row r="1537">
          <cell r="A1537">
            <v>5066</v>
          </cell>
          <cell r="B1537" t="str">
            <v>LISETTE</v>
          </cell>
          <cell r="C1537" t="str">
            <v>Marie Arletta</v>
          </cell>
          <cell r="D1537" t="str">
            <v>F</v>
          </cell>
          <cell r="E1537">
            <v>40973</v>
          </cell>
          <cell r="F1537" t="str">
            <v>Baie Du Nord</v>
          </cell>
          <cell r="G1537">
            <v>0</v>
          </cell>
          <cell r="H1537">
            <v>0</v>
          </cell>
          <cell r="I1537" t="str">
            <v>jstevenserge40@gmail.com</v>
          </cell>
          <cell r="J1537" t="str">
            <v>CAMP DU ROI FIGHTERS AC</v>
          </cell>
          <cell r="K1537" t="str">
            <v>ROD</v>
          </cell>
          <cell r="L1537" t="str">
            <v>ATH</v>
          </cell>
          <cell r="M1537" t="str">
            <v>U16</v>
          </cell>
          <cell r="N1537">
            <v>150</v>
          </cell>
        </row>
        <row r="1538">
          <cell r="A1538">
            <v>5067</v>
          </cell>
          <cell r="B1538" t="str">
            <v>HALL</v>
          </cell>
          <cell r="C1538" t="str">
            <v>Madison</v>
          </cell>
          <cell r="D1538" t="str">
            <v>F</v>
          </cell>
          <cell r="E1538" t="str">
            <v>22/10/2012</v>
          </cell>
          <cell r="F1538" t="str">
            <v>Petit Brule</v>
          </cell>
          <cell r="G1538">
            <v>54817111</v>
          </cell>
          <cell r="H1538">
            <v>0</v>
          </cell>
          <cell r="I1538" t="str">
            <v>jstevenserge40@gmail.com</v>
          </cell>
          <cell r="J1538" t="str">
            <v>CAMP DU ROI FIGHTERS AC</v>
          </cell>
          <cell r="K1538" t="str">
            <v>ROD</v>
          </cell>
          <cell r="L1538" t="str">
            <v>ATH</v>
          </cell>
          <cell r="M1538" t="str">
            <v>U16</v>
          </cell>
          <cell r="N1538">
            <v>150</v>
          </cell>
        </row>
        <row r="1539">
          <cell r="A1539">
            <v>5068</v>
          </cell>
          <cell r="B1539" t="str">
            <v>PERRINE</v>
          </cell>
          <cell r="C1539" t="str">
            <v>Elie Joinss</v>
          </cell>
          <cell r="D1539" t="str">
            <v>F</v>
          </cell>
          <cell r="E1539">
            <v>41011</v>
          </cell>
          <cell r="F1539" t="str">
            <v>Pointe Monier</v>
          </cell>
          <cell r="G1539">
            <v>0</v>
          </cell>
          <cell r="H1539">
            <v>0</v>
          </cell>
          <cell r="I1539" t="str">
            <v>jstevenserge40@gmail.com</v>
          </cell>
          <cell r="J1539" t="str">
            <v>CAMP DU ROI FIGHTERS AC</v>
          </cell>
          <cell r="K1539" t="str">
            <v>ROD</v>
          </cell>
          <cell r="L1539" t="str">
            <v>ATH</v>
          </cell>
          <cell r="M1539" t="str">
            <v>U16</v>
          </cell>
          <cell r="N1539">
            <v>150</v>
          </cell>
        </row>
        <row r="1540">
          <cell r="A1540">
            <v>5069</v>
          </cell>
          <cell r="B1540" t="str">
            <v>RABOUDE</v>
          </cell>
          <cell r="C1540" t="str">
            <v>Aubrielle Florielle</v>
          </cell>
          <cell r="D1540" t="str">
            <v>F</v>
          </cell>
          <cell r="E1540" t="str">
            <v>29/11/2012</v>
          </cell>
          <cell r="F1540" t="str">
            <v>Baladirou</v>
          </cell>
          <cell r="G1540">
            <v>58761026</v>
          </cell>
          <cell r="H1540">
            <v>0</v>
          </cell>
          <cell r="I1540" t="str">
            <v>azarbapt@yahoo.com</v>
          </cell>
          <cell r="J1540" t="str">
            <v>CAMP DU ROI FIGHTERS AC</v>
          </cell>
          <cell r="K1540" t="str">
            <v>ROD</v>
          </cell>
          <cell r="L1540" t="str">
            <v>ATH</v>
          </cell>
          <cell r="M1540" t="str">
            <v>U16</v>
          </cell>
          <cell r="N1540">
            <v>150</v>
          </cell>
        </row>
        <row r="1541">
          <cell r="A1541">
            <v>5070</v>
          </cell>
          <cell r="B1541" t="str">
            <v>CLAIR</v>
          </cell>
          <cell r="C1541" t="str">
            <v>Sheddy</v>
          </cell>
          <cell r="D1541" t="str">
            <v>M</v>
          </cell>
          <cell r="E1541" t="str">
            <v>14/09/2010</v>
          </cell>
          <cell r="F1541" t="str">
            <v>Anse Baleine</v>
          </cell>
          <cell r="G1541">
            <v>0</v>
          </cell>
          <cell r="H1541">
            <v>0</v>
          </cell>
          <cell r="I1541" t="str">
            <v>azarbapt@yahoo.com</v>
          </cell>
          <cell r="J1541" t="str">
            <v>CAMP DU ROI FIGHTERS AC</v>
          </cell>
          <cell r="K1541" t="str">
            <v>ROD</v>
          </cell>
          <cell r="L1541" t="str">
            <v>ATH</v>
          </cell>
          <cell r="M1541" t="str">
            <v>U18</v>
          </cell>
          <cell r="N1541">
            <v>200</v>
          </cell>
        </row>
        <row r="1542">
          <cell r="A1542">
            <v>5071</v>
          </cell>
          <cell r="B1542" t="str">
            <v>PERRINE</v>
          </cell>
          <cell r="C1542" t="str">
            <v>David Emilien</v>
          </cell>
          <cell r="D1542" t="str">
            <v>M</v>
          </cell>
          <cell r="E1542" t="str">
            <v>26/07/2004</v>
          </cell>
          <cell r="F1542" t="str">
            <v>Terre Rouge</v>
          </cell>
          <cell r="G1542">
            <v>58070416</v>
          </cell>
          <cell r="H1542" t="str">
            <v>P2607040133036</v>
          </cell>
          <cell r="I1542" t="str">
            <v>pdavidemilien@gmail.com</v>
          </cell>
          <cell r="J1542" t="str">
            <v>CAMP DU ROI FIGHTERS AC</v>
          </cell>
          <cell r="K1542" t="str">
            <v>ROD</v>
          </cell>
          <cell r="L1542" t="str">
            <v>ATH</v>
          </cell>
          <cell r="M1542" t="str">
            <v>SENIOR</v>
          </cell>
          <cell r="N1542">
            <v>400</v>
          </cell>
        </row>
        <row r="1543">
          <cell r="A1543">
            <v>5072</v>
          </cell>
          <cell r="B1543" t="str">
            <v>PERRINE</v>
          </cell>
          <cell r="C1543" t="str">
            <v>Marie Tabita</v>
          </cell>
          <cell r="D1543" t="str">
            <v>F</v>
          </cell>
          <cell r="E1543" t="str">
            <v>18/07/2012</v>
          </cell>
          <cell r="F1543" t="str">
            <v>Dans Bebe</v>
          </cell>
          <cell r="G1543">
            <v>52501474</v>
          </cell>
          <cell r="H1543">
            <v>0</v>
          </cell>
          <cell r="I1543" t="str">
            <v>azarbapt@yahoo.com</v>
          </cell>
          <cell r="J1543" t="str">
            <v>CAMP DU ROI FIGHTERS AC</v>
          </cell>
          <cell r="K1543" t="str">
            <v>ROD</v>
          </cell>
          <cell r="L1543" t="str">
            <v>ATH</v>
          </cell>
          <cell r="M1543" t="str">
            <v>U16</v>
          </cell>
          <cell r="N1543">
            <v>150</v>
          </cell>
        </row>
        <row r="1544">
          <cell r="A1544">
            <v>2078</v>
          </cell>
          <cell r="B1544" t="str">
            <v>WILSHER</v>
          </cell>
          <cell r="C1544" t="str">
            <v>Aedan</v>
          </cell>
          <cell r="D1544" t="str">
            <v>M</v>
          </cell>
          <cell r="E1544">
            <v>42277</v>
          </cell>
          <cell r="F1544" t="str">
            <v>La Preneuse, Rivière Noire</v>
          </cell>
          <cell r="G1544" t="str">
            <v>57031993</v>
          </cell>
          <cell r="H1544" t="str">
            <v>C179190</v>
          </cell>
          <cell r="I1544" t="str">
            <v>wilsher.naomi@gmail.com</v>
          </cell>
          <cell r="J1544" t="str">
            <v>ADONAI CANDOS AC</v>
          </cell>
          <cell r="K1544" t="str">
            <v>QB</v>
          </cell>
          <cell r="L1544" t="str">
            <v>ATH</v>
          </cell>
          <cell r="M1544" t="str">
            <v>U12</v>
          </cell>
          <cell r="N1544">
            <v>100</v>
          </cell>
        </row>
        <row r="1545">
          <cell r="A1545">
            <v>3327</v>
          </cell>
          <cell r="B1545" t="str">
            <v>MARIANNE</v>
          </cell>
          <cell r="C1545" t="str">
            <v>Tessa</v>
          </cell>
          <cell r="D1545" t="str">
            <v>F</v>
          </cell>
          <cell r="E1545">
            <v>43634</v>
          </cell>
          <cell r="F1545" t="str">
            <v>Curepipe</v>
          </cell>
          <cell r="G1545">
            <v>0</v>
          </cell>
          <cell r="H1545" t="str">
            <v>M1806190063562</v>
          </cell>
          <cell r="I1545">
            <v>0</v>
          </cell>
          <cell r="J1545" t="str">
            <v>ADONAI CANDOS AC</v>
          </cell>
          <cell r="K1545" t="str">
            <v>QB</v>
          </cell>
          <cell r="L1545" t="str">
            <v>ATH</v>
          </cell>
          <cell r="M1545" t="str">
            <v>U10</v>
          </cell>
          <cell r="N1545">
            <v>100</v>
          </cell>
        </row>
        <row r="1546">
          <cell r="A1546">
            <v>2988</v>
          </cell>
          <cell r="B1546" t="str">
            <v>PANIER</v>
          </cell>
          <cell r="C1546" t="str">
            <v>Noemie</v>
          </cell>
          <cell r="D1546" t="str">
            <v>F</v>
          </cell>
          <cell r="E1546">
            <v>40858</v>
          </cell>
          <cell r="F1546" t="str">
            <v>Splendid View, Albion</v>
          </cell>
          <cell r="G1546">
            <v>57489396</v>
          </cell>
          <cell r="H1546" t="str">
            <v>P111111014218A</v>
          </cell>
          <cell r="I1546" t="str">
            <v>panierchristabelle@gmail.com</v>
          </cell>
          <cell r="J1546" t="str">
            <v>ADONAI CANDOS AC</v>
          </cell>
          <cell r="K1546" t="str">
            <v>QB</v>
          </cell>
          <cell r="L1546" t="str">
            <v>ATH</v>
          </cell>
          <cell r="M1546" t="str">
            <v>U16</v>
          </cell>
          <cell r="N1546">
            <v>150</v>
          </cell>
        </row>
        <row r="1547">
          <cell r="A1547">
            <v>2518</v>
          </cell>
          <cell r="B1547" t="str">
            <v>PANIER</v>
          </cell>
          <cell r="C1547" t="str">
            <v>Noah</v>
          </cell>
          <cell r="D1547" t="str">
            <v>M</v>
          </cell>
          <cell r="E1547">
            <v>40368</v>
          </cell>
          <cell r="F1547" t="str">
            <v>138 Pink Laurel Ave, Albion</v>
          </cell>
          <cell r="G1547">
            <v>57489396</v>
          </cell>
          <cell r="H1547" t="str">
            <v>C189757</v>
          </cell>
          <cell r="I1547" t="str">
            <v>panierchristabelle@gmail.com</v>
          </cell>
          <cell r="J1547" t="str">
            <v>ADONAI CANDOS AC</v>
          </cell>
          <cell r="K1547" t="str">
            <v>QB</v>
          </cell>
          <cell r="L1547" t="str">
            <v>ATH</v>
          </cell>
          <cell r="M1547" t="str">
            <v>U18</v>
          </cell>
          <cell r="N1547">
            <v>200</v>
          </cell>
        </row>
        <row r="1548">
          <cell r="A1548">
            <v>5073</v>
          </cell>
          <cell r="B1548" t="str">
            <v>THOMAS</v>
          </cell>
          <cell r="C1548" t="str">
            <v>Camélia</v>
          </cell>
          <cell r="D1548" t="str">
            <v>F</v>
          </cell>
          <cell r="E1548">
            <v>40906</v>
          </cell>
          <cell r="F1548" t="str">
            <v>Rose Belle</v>
          </cell>
          <cell r="G1548">
            <v>57724813</v>
          </cell>
          <cell r="H1548">
            <v>0</v>
          </cell>
          <cell r="I1548" t="str">
            <v xml:space="preserve">Samuel.thomas@intnet.mu </v>
          </cell>
          <cell r="J1548" t="str">
            <v>ADONAI CANDOS AC</v>
          </cell>
          <cell r="K1548" t="str">
            <v>QB</v>
          </cell>
          <cell r="L1548" t="str">
            <v>ATH</v>
          </cell>
          <cell r="M1548" t="str">
            <v>U16</v>
          </cell>
          <cell r="N1548">
            <v>150</v>
          </cell>
        </row>
        <row r="1549">
          <cell r="A1549">
            <v>5074</v>
          </cell>
          <cell r="B1549" t="str">
            <v>BIENAIME</v>
          </cell>
          <cell r="C1549" t="str">
            <v>Lilian Charles</v>
          </cell>
          <cell r="D1549" t="str">
            <v>M</v>
          </cell>
          <cell r="E1549">
            <v>43654</v>
          </cell>
          <cell r="F1549" t="str">
            <v>Roches Brunes</v>
          </cell>
          <cell r="G1549">
            <v>54285789</v>
          </cell>
          <cell r="H1549">
            <v>0</v>
          </cell>
          <cell r="I1549" t="str">
            <v>weenzlee@gmail.com</v>
          </cell>
          <cell r="J1549" t="str">
            <v>ADONAI CANDOS AC</v>
          </cell>
          <cell r="K1549" t="str">
            <v>QB</v>
          </cell>
          <cell r="L1549" t="str">
            <v>ATH</v>
          </cell>
          <cell r="M1549" t="str">
            <v>U10</v>
          </cell>
          <cell r="N1549">
            <v>100</v>
          </cell>
        </row>
        <row r="1550">
          <cell r="A1550">
            <v>5075</v>
          </cell>
          <cell r="B1550" t="str">
            <v>AH CHOON</v>
          </cell>
          <cell r="C1550" t="str">
            <v xml:space="preserve">Lyane </v>
          </cell>
          <cell r="D1550" t="str">
            <v>F</v>
          </cell>
          <cell r="E1550">
            <v>41423</v>
          </cell>
          <cell r="F1550" t="str">
            <v>Flic en Flac</v>
          </cell>
          <cell r="G1550">
            <v>59823082</v>
          </cell>
          <cell r="H1550">
            <v>0</v>
          </cell>
          <cell r="I1550" t="str">
            <v>nel_1006@hotmail.com</v>
          </cell>
          <cell r="J1550" t="str">
            <v>ADONAI CANDOS AC</v>
          </cell>
          <cell r="K1550" t="str">
            <v>QB</v>
          </cell>
          <cell r="L1550" t="str">
            <v>ATH</v>
          </cell>
          <cell r="M1550" t="str">
            <v>U14</v>
          </cell>
          <cell r="N1550">
            <v>150</v>
          </cell>
        </row>
        <row r="1551">
          <cell r="A1551">
            <v>5076</v>
          </cell>
          <cell r="B1551" t="str">
            <v>VIRAH SAWMY</v>
          </cell>
          <cell r="C1551" t="str">
            <v>Kemuel</v>
          </cell>
          <cell r="D1551" t="str">
            <v>M</v>
          </cell>
          <cell r="E1551">
            <v>40415</v>
          </cell>
          <cell r="F1551" t="str">
            <v>Goodlands</v>
          </cell>
          <cell r="G1551">
            <v>52577167</v>
          </cell>
          <cell r="H1551">
            <v>0</v>
          </cell>
          <cell r="I1551" t="str">
            <v>cvirahsawmy04@gmail.com</v>
          </cell>
          <cell r="J1551" t="str">
            <v>ADONAI CANDOS AC</v>
          </cell>
          <cell r="K1551" t="str">
            <v>QB</v>
          </cell>
          <cell r="L1551" t="str">
            <v>ATH</v>
          </cell>
          <cell r="M1551" t="str">
            <v>U18</v>
          </cell>
          <cell r="N1551">
            <v>200</v>
          </cell>
        </row>
        <row r="1552">
          <cell r="A1552">
            <v>5077</v>
          </cell>
          <cell r="B1552" t="str">
            <v>CAUSSY</v>
          </cell>
          <cell r="C1552" t="str">
            <v>Annaya</v>
          </cell>
          <cell r="D1552" t="str">
            <v>F</v>
          </cell>
          <cell r="E1552">
            <v>43354</v>
          </cell>
          <cell r="F1552" t="str">
            <v>Highlands</v>
          </cell>
          <cell r="G1552">
            <v>57963056</v>
          </cell>
          <cell r="H1552">
            <v>0</v>
          </cell>
          <cell r="I1552" t="str">
            <v>sancau123@gmail.com</v>
          </cell>
          <cell r="J1552" t="str">
            <v>ADONAI CANDOS AC</v>
          </cell>
          <cell r="K1552" t="str">
            <v>QB</v>
          </cell>
          <cell r="L1552" t="str">
            <v>ATH</v>
          </cell>
          <cell r="M1552" t="str">
            <v>U10</v>
          </cell>
          <cell r="N1552">
            <v>100</v>
          </cell>
        </row>
        <row r="1553">
          <cell r="A1553">
            <v>3455</v>
          </cell>
          <cell r="B1553" t="str">
            <v>MOUTOU</v>
          </cell>
          <cell r="C1553" t="str">
            <v>Jean David</v>
          </cell>
          <cell r="D1553" t="str">
            <v>M</v>
          </cell>
          <cell r="E1553">
            <v>35854</v>
          </cell>
          <cell r="F1553" t="str">
            <v xml:space="preserve">Levis Tonia Ave Cité Edc No3 Pamplemousse </v>
          </cell>
          <cell r="G1553">
            <v>54755933</v>
          </cell>
          <cell r="H1553" t="str">
            <v>M280298460099A</v>
          </cell>
          <cell r="I1553" t="str">
            <v>moutoujeandavid0800@gmail.com</v>
          </cell>
          <cell r="J1553" t="str">
            <v>LE HOCHET AC</v>
          </cell>
          <cell r="K1553" t="str">
            <v>PAMP</v>
          </cell>
          <cell r="L1553" t="str">
            <v>ATH</v>
          </cell>
          <cell r="M1553" t="str">
            <v>SENIOR</v>
          </cell>
          <cell r="N1553">
            <v>400</v>
          </cell>
        </row>
        <row r="1554">
          <cell r="A1554">
            <v>5078</v>
          </cell>
          <cell r="B1554" t="str">
            <v>NADAL</v>
          </cell>
          <cell r="C1554" t="str">
            <v>Gary</v>
          </cell>
          <cell r="D1554" t="str">
            <v>M</v>
          </cell>
          <cell r="E1554">
            <v>39308</v>
          </cell>
          <cell r="F1554" t="str">
            <v>Royal Road, bambous virieux</v>
          </cell>
          <cell r="I1554" t="str">
            <v xml:space="preserve"> </v>
          </cell>
          <cell r="J1554" t="str">
            <v>ROSE BELLE AC</v>
          </cell>
          <cell r="K1554" t="str">
            <v>GP</v>
          </cell>
          <cell r="L1554" t="str">
            <v>ATH</v>
          </cell>
          <cell r="M1554" t="str">
            <v>U20</v>
          </cell>
          <cell r="N1554">
            <v>300</v>
          </cell>
        </row>
        <row r="1555">
          <cell r="A1555">
            <v>2096</v>
          </cell>
          <cell r="B1555" t="str">
            <v>ELISSAC</v>
          </cell>
          <cell r="C1555" t="str">
            <v>Marie Caroline Isabelle</v>
          </cell>
          <cell r="D1555" t="str">
            <v>F</v>
          </cell>
          <cell r="E1555">
            <v>0</v>
          </cell>
          <cell r="F1555" t="str">
            <v>Silwf Road, Olivia</v>
          </cell>
          <cell r="G1555">
            <v>57745413</v>
          </cell>
          <cell r="H1555">
            <v>0</v>
          </cell>
          <cell r="I1555" t="str">
            <v>icarolineeli@gmail.com</v>
          </cell>
          <cell r="J1555" t="str">
            <v>ROSE BELLE AC</v>
          </cell>
          <cell r="K1555" t="str">
            <v>GP</v>
          </cell>
          <cell r="L1555" t="str">
            <v>NTO</v>
          </cell>
          <cell r="M1555" t="str">
            <v>N/APP</v>
          </cell>
          <cell r="N1555">
            <v>600</v>
          </cell>
        </row>
        <row r="1556">
          <cell r="A1556">
            <v>2283</v>
          </cell>
          <cell r="B1556" t="str">
            <v>BAPTISTE</v>
          </cell>
          <cell r="C1556" t="str">
            <v>Joel</v>
          </cell>
          <cell r="D1556" t="str">
            <v>M</v>
          </cell>
          <cell r="E1556">
            <v>30379</v>
          </cell>
          <cell r="F1556" t="str">
            <v>Ave. Des Rossigol, Medine C. De Masque</v>
          </cell>
          <cell r="G1556">
            <v>57732634</v>
          </cell>
          <cell r="H1556" t="str">
            <v>B0403831600327</v>
          </cell>
          <cell r="I1556" t="str">
            <v>jocoach83@outlook.com</v>
          </cell>
          <cell r="J1556" t="str">
            <v>ST REMY AC</v>
          </cell>
          <cell r="K1556" t="str">
            <v>FLQ</v>
          </cell>
          <cell r="L1556" t="str">
            <v>COA</v>
          </cell>
          <cell r="M1556" t="str">
            <v>N/APP</v>
          </cell>
          <cell r="N1556">
            <v>600</v>
          </cell>
        </row>
        <row r="1557">
          <cell r="A1557">
            <v>4183</v>
          </cell>
          <cell r="B1557" t="str">
            <v>EDOUARD</v>
          </cell>
          <cell r="C1557" t="str">
            <v>Jean Elano</v>
          </cell>
          <cell r="D1557" t="str">
            <v>M</v>
          </cell>
          <cell r="E1557">
            <v>40519</v>
          </cell>
          <cell r="F1557" t="str">
            <v>Pont Lardier Bel Air</v>
          </cell>
          <cell r="G1557">
            <v>54513393</v>
          </cell>
          <cell r="H1557">
            <v>0</v>
          </cell>
          <cell r="I1557">
            <v>0</v>
          </cell>
          <cell r="J1557" t="str">
            <v>ST REMY AC</v>
          </cell>
          <cell r="K1557" t="str">
            <v>FLQ</v>
          </cell>
          <cell r="L1557" t="str">
            <v>ATH</v>
          </cell>
          <cell r="M1557" t="str">
            <v>U18</v>
          </cell>
          <cell r="N1557">
            <v>200</v>
          </cell>
        </row>
        <row r="1558">
          <cell r="A1558">
            <v>3669</v>
          </cell>
          <cell r="B1558" t="str">
            <v>SMITH</v>
          </cell>
          <cell r="C1558" t="str">
            <v>Maria Jodie Nina Tiffany</v>
          </cell>
          <cell r="D1558" t="str">
            <v>F</v>
          </cell>
          <cell r="E1558">
            <v>40429</v>
          </cell>
          <cell r="F1558" t="str">
            <v>Ave St Maurice P De Flacq</v>
          </cell>
          <cell r="G1558">
            <v>59051035</v>
          </cell>
          <cell r="H1558">
            <v>0</v>
          </cell>
          <cell r="I1558" t="str">
            <v>s.jodie8880@gmail.com</v>
          </cell>
          <cell r="J1558" t="str">
            <v>ST REMY AC</v>
          </cell>
          <cell r="K1558" t="str">
            <v>FLQ</v>
          </cell>
          <cell r="L1558" t="str">
            <v>ATH</v>
          </cell>
          <cell r="M1558" t="str">
            <v>U18</v>
          </cell>
          <cell r="N1558">
            <v>200</v>
          </cell>
        </row>
        <row r="1559">
          <cell r="A1559">
            <v>4258</v>
          </cell>
          <cell r="B1559" t="str">
            <v xml:space="preserve">DESIRE </v>
          </cell>
          <cell r="C1559" t="str">
            <v xml:space="preserve">Adrien </v>
          </cell>
          <cell r="D1559" t="str">
            <v>M</v>
          </cell>
          <cell r="E1559">
            <v>41502</v>
          </cell>
          <cell r="F1559" t="str">
            <v>427 Slld P.Aux Sables</v>
          </cell>
          <cell r="G1559">
            <v>0</v>
          </cell>
          <cell r="H1559">
            <v>0</v>
          </cell>
          <cell r="I1559">
            <v>0</v>
          </cell>
          <cell r="J1559" t="str">
            <v>BEAU BASSIN AC</v>
          </cell>
          <cell r="K1559" t="str">
            <v>BBRH</v>
          </cell>
          <cell r="L1559" t="str">
            <v>ATH</v>
          </cell>
          <cell r="M1559" t="str">
            <v>U14</v>
          </cell>
          <cell r="N1559">
            <v>150</v>
          </cell>
        </row>
        <row r="1560">
          <cell r="A1560">
            <v>2001</v>
          </cell>
          <cell r="B1560" t="str">
            <v>FANCHON</v>
          </cell>
          <cell r="C1560" t="str">
            <v xml:space="preserve">Matteo </v>
          </cell>
          <cell r="D1560" t="str">
            <v>M</v>
          </cell>
          <cell r="E1560">
            <v>39524</v>
          </cell>
          <cell r="F1560" t="str">
            <v>Ave. Paquerrette, M. Gurgurun Pte Aux Sables</v>
          </cell>
          <cell r="G1560">
            <v>59149530</v>
          </cell>
          <cell r="H1560">
            <v>0</v>
          </cell>
          <cell r="I1560" t="str">
            <v>bertyjuckreelall@gmail.com</v>
          </cell>
          <cell r="J1560" t="str">
            <v>BEAU BASSIN AC</v>
          </cell>
          <cell r="K1560" t="str">
            <v>BBRH</v>
          </cell>
          <cell r="L1560" t="str">
            <v>ATH</v>
          </cell>
          <cell r="M1560" t="str">
            <v>U20</v>
          </cell>
          <cell r="N1560">
            <v>300</v>
          </cell>
        </row>
        <row r="1561">
          <cell r="A1561">
            <v>1459</v>
          </cell>
          <cell r="B1561" t="str">
            <v>MAURER</v>
          </cell>
          <cell r="C1561" t="str">
            <v xml:space="preserve">Jamelia </v>
          </cell>
          <cell r="D1561" t="str">
            <v>F</v>
          </cell>
          <cell r="E1561">
            <v>41525</v>
          </cell>
          <cell r="F1561" t="str">
            <v xml:space="preserve">25, Bizet St. Res. Barkly, B. Bassin </v>
          </cell>
          <cell r="G1561">
            <v>59149530</v>
          </cell>
          <cell r="H1561">
            <v>0</v>
          </cell>
          <cell r="I1561" t="str">
            <v>bertyjuckreelall@gmail.com</v>
          </cell>
          <cell r="J1561" t="str">
            <v>BEAU BASSIN AC</v>
          </cell>
          <cell r="K1561" t="str">
            <v>BBRH</v>
          </cell>
          <cell r="L1561" t="str">
            <v>ATH</v>
          </cell>
          <cell r="M1561" t="str">
            <v>U14</v>
          </cell>
          <cell r="N1561">
            <v>150</v>
          </cell>
        </row>
        <row r="1562">
          <cell r="A1562">
            <v>3123</v>
          </cell>
          <cell r="B1562" t="str">
            <v>NADAL</v>
          </cell>
          <cell r="C1562" t="str">
            <v xml:space="preserve">Wayne </v>
          </cell>
          <cell r="D1562" t="str">
            <v>M</v>
          </cell>
          <cell r="E1562">
            <v>41109</v>
          </cell>
          <cell r="F1562" t="str">
            <v>Colonel Maingard St. B. Bassin</v>
          </cell>
          <cell r="G1562">
            <v>0</v>
          </cell>
          <cell r="H1562">
            <v>0</v>
          </cell>
          <cell r="I1562">
            <v>0</v>
          </cell>
          <cell r="J1562" t="str">
            <v>BEAU BASSIN AC</v>
          </cell>
          <cell r="K1562" t="str">
            <v>BBRH</v>
          </cell>
          <cell r="L1562" t="str">
            <v>ATH</v>
          </cell>
          <cell r="M1562" t="str">
            <v>U16</v>
          </cell>
          <cell r="N1562">
            <v>150</v>
          </cell>
        </row>
        <row r="1563">
          <cell r="A1563">
            <v>3011</v>
          </cell>
          <cell r="B1563" t="str">
            <v>NADAL</v>
          </cell>
          <cell r="C1563" t="str">
            <v>Kenj</v>
          </cell>
          <cell r="D1563" t="str">
            <v>M</v>
          </cell>
          <cell r="E1563">
            <v>40544</v>
          </cell>
          <cell r="F1563" t="str">
            <v>Sos Village, Beau Bassin</v>
          </cell>
          <cell r="G1563">
            <v>0</v>
          </cell>
          <cell r="H1563">
            <v>0</v>
          </cell>
          <cell r="I1563">
            <v>0</v>
          </cell>
          <cell r="J1563" t="str">
            <v>BEAU BASSIN AC</v>
          </cell>
          <cell r="K1563" t="str">
            <v>BBRH</v>
          </cell>
          <cell r="L1563" t="str">
            <v>ATH</v>
          </cell>
          <cell r="M1563" t="str">
            <v>U16</v>
          </cell>
          <cell r="N1563">
            <v>150</v>
          </cell>
        </row>
        <row r="1564">
          <cell r="A1564">
            <v>3122</v>
          </cell>
          <cell r="B1564" t="str">
            <v>NADAL</v>
          </cell>
          <cell r="C1564" t="str">
            <v xml:space="preserve">Kenza </v>
          </cell>
          <cell r="D1564" t="str">
            <v>F</v>
          </cell>
          <cell r="E1564">
            <v>41812</v>
          </cell>
          <cell r="F1564" t="str">
            <v>Colonel Maingard St. B. Bassin</v>
          </cell>
          <cell r="G1564">
            <v>0</v>
          </cell>
          <cell r="H1564">
            <v>0</v>
          </cell>
          <cell r="I1564">
            <v>0</v>
          </cell>
          <cell r="J1564" t="str">
            <v>BEAU BASSIN AC</v>
          </cell>
          <cell r="K1564" t="str">
            <v>BBRH</v>
          </cell>
          <cell r="L1564" t="str">
            <v>ATH</v>
          </cell>
          <cell r="M1564" t="str">
            <v>U14</v>
          </cell>
          <cell r="N1564">
            <v>150</v>
          </cell>
        </row>
        <row r="1565">
          <cell r="A1565">
            <v>4521</v>
          </cell>
          <cell r="B1565" t="str">
            <v xml:space="preserve">AUGUSTIN </v>
          </cell>
          <cell r="C1565" t="str">
            <v>Eloise</v>
          </cell>
          <cell r="D1565" t="str">
            <v>F</v>
          </cell>
          <cell r="E1565">
            <v>41032</v>
          </cell>
          <cell r="F1565" t="str">
            <v>Rue Pensee Barkly B.B</v>
          </cell>
          <cell r="G1565">
            <v>0</v>
          </cell>
          <cell r="H1565">
            <v>0</v>
          </cell>
          <cell r="I1565">
            <v>0</v>
          </cell>
          <cell r="J1565" t="str">
            <v>BEAU BASSIN AC</v>
          </cell>
          <cell r="K1565" t="str">
            <v>BBRH</v>
          </cell>
          <cell r="L1565" t="str">
            <v>ATH</v>
          </cell>
          <cell r="M1565" t="str">
            <v>U16</v>
          </cell>
          <cell r="N1565">
            <v>150</v>
          </cell>
        </row>
        <row r="1566">
          <cell r="A1566">
            <v>4256</v>
          </cell>
          <cell r="B1566" t="str">
            <v xml:space="preserve">AUGUSTIN </v>
          </cell>
          <cell r="C1566" t="str">
            <v>Eloë</v>
          </cell>
          <cell r="D1566" t="str">
            <v>F</v>
          </cell>
          <cell r="E1566">
            <v>42743</v>
          </cell>
          <cell r="F1566" t="str">
            <v xml:space="preserve">Rue Pensee Barkly B.Bassin </v>
          </cell>
          <cell r="G1566">
            <v>0</v>
          </cell>
          <cell r="H1566">
            <v>0</v>
          </cell>
          <cell r="I1566">
            <v>0</v>
          </cell>
          <cell r="J1566" t="str">
            <v>BEAU BASSIN AC</v>
          </cell>
          <cell r="K1566" t="str">
            <v>BBRH</v>
          </cell>
          <cell r="L1566" t="str">
            <v>ATH</v>
          </cell>
          <cell r="M1566" t="str">
            <v>U10</v>
          </cell>
          <cell r="N1566">
            <v>100</v>
          </cell>
        </row>
        <row r="1567">
          <cell r="A1567">
            <v>1463</v>
          </cell>
          <cell r="B1567" t="str">
            <v>RAFFAUT</v>
          </cell>
          <cell r="C1567" t="str">
            <v>Blake</v>
          </cell>
          <cell r="D1567" t="str">
            <v>M</v>
          </cell>
          <cell r="E1567">
            <v>41796</v>
          </cell>
          <cell r="F1567" t="str">
            <v>A22, Res Lys, Quatre Bornes</v>
          </cell>
          <cell r="G1567">
            <v>57679446</v>
          </cell>
          <cell r="H1567" t="str">
            <v>R0606140062168</v>
          </cell>
          <cell r="I1567">
            <v>0</v>
          </cell>
          <cell r="J1567" t="str">
            <v>BEAU BASSIN AC</v>
          </cell>
          <cell r="K1567" t="str">
            <v>BBRH</v>
          </cell>
          <cell r="L1567" t="str">
            <v>ATH</v>
          </cell>
          <cell r="M1567" t="str">
            <v>U14</v>
          </cell>
          <cell r="N1567">
            <v>150</v>
          </cell>
        </row>
        <row r="1568">
          <cell r="A1568">
            <v>5079</v>
          </cell>
          <cell r="B1568" t="str">
            <v>MOURA</v>
          </cell>
          <cell r="C1568" t="str">
            <v>Jeremy</v>
          </cell>
          <cell r="D1568" t="str">
            <v>M</v>
          </cell>
          <cell r="E1568">
            <v>40491</v>
          </cell>
          <cell r="F1568" t="str">
            <v>Block D4 Roche Bois</v>
          </cell>
          <cell r="G1568">
            <v>58510831</v>
          </cell>
          <cell r="H1568">
            <v>0</v>
          </cell>
          <cell r="I1568" t="str">
            <v xml:space="preserve"> </v>
          </cell>
          <cell r="J1568" t="str">
            <v>BEAU BASSIN AC</v>
          </cell>
          <cell r="K1568" t="str">
            <v>BBRH</v>
          </cell>
          <cell r="L1568" t="str">
            <v>ATH</v>
          </cell>
          <cell r="M1568" t="str">
            <v>U18</v>
          </cell>
          <cell r="N1568">
            <v>200</v>
          </cell>
        </row>
        <row r="1569">
          <cell r="A1569">
            <v>4184</v>
          </cell>
          <cell r="B1569" t="str">
            <v>CALIS</v>
          </cell>
          <cell r="C1569" t="str">
            <v>Jean Pascal</v>
          </cell>
          <cell r="D1569" t="str">
            <v>M</v>
          </cell>
          <cell r="E1569" t="str">
            <v>18/04/2000</v>
          </cell>
          <cell r="F1569" t="str">
            <v>School Lane Clemencia</v>
          </cell>
          <cell r="G1569">
            <v>0</v>
          </cell>
          <cell r="H1569" t="str">
            <v>C180400150161D</v>
          </cell>
          <cell r="I1569">
            <v>0</v>
          </cell>
          <cell r="J1569" t="str">
            <v>ST REMY AC</v>
          </cell>
          <cell r="K1569" t="str">
            <v>FLQ</v>
          </cell>
          <cell r="L1569" t="str">
            <v>ATH</v>
          </cell>
          <cell r="M1569" t="str">
            <v>SENIOR</v>
          </cell>
          <cell r="N1569">
            <v>400</v>
          </cell>
        </row>
        <row r="1570">
          <cell r="A1570">
            <v>4181</v>
          </cell>
          <cell r="B1570" t="str">
            <v>CHARLOT</v>
          </cell>
          <cell r="C1570" t="str">
            <v>Gabriel Eliot</v>
          </cell>
          <cell r="D1570" t="str">
            <v>M</v>
          </cell>
          <cell r="E1570" t="str">
            <v>16/05/2010</v>
          </cell>
          <cell r="F1570" t="str">
            <v>R Road Camp Marcelin</v>
          </cell>
          <cell r="G1570">
            <v>54526857</v>
          </cell>
          <cell r="H1570">
            <v>0</v>
          </cell>
          <cell r="I1570">
            <v>0</v>
          </cell>
          <cell r="J1570" t="str">
            <v>ST REMY AC</v>
          </cell>
          <cell r="K1570" t="str">
            <v>FLQ</v>
          </cell>
          <cell r="L1570" t="str">
            <v>ATH</v>
          </cell>
          <cell r="M1570" t="str">
            <v>U18</v>
          </cell>
          <cell r="N1570">
            <v>200</v>
          </cell>
        </row>
        <row r="1571">
          <cell r="A1571">
            <v>3668</v>
          </cell>
          <cell r="B1571" t="str">
            <v>JULIE</v>
          </cell>
          <cell r="C1571" t="str">
            <v>Maria Amelia Zoe</v>
          </cell>
          <cell r="D1571" t="str">
            <v>F</v>
          </cell>
          <cell r="E1571">
            <v>41528</v>
          </cell>
          <cell r="F1571" t="str">
            <v>Rte Jardin Poste De Flacq</v>
          </cell>
          <cell r="G1571">
            <v>59187829</v>
          </cell>
          <cell r="H1571" t="str">
            <v>J1109130108104</v>
          </cell>
          <cell r="I1571" t="str">
            <v>christina3009@gmail.com</v>
          </cell>
          <cell r="J1571" t="str">
            <v>ST REMY AC</v>
          </cell>
          <cell r="K1571" t="str">
            <v>FLQ</v>
          </cell>
          <cell r="L1571" t="str">
            <v>ATH</v>
          </cell>
          <cell r="M1571" t="str">
            <v>U14</v>
          </cell>
          <cell r="N1571">
            <v>150</v>
          </cell>
        </row>
        <row r="1572">
          <cell r="A1572">
            <v>2406</v>
          </cell>
          <cell r="B1572" t="str">
            <v xml:space="preserve">MELANIE </v>
          </cell>
          <cell r="C1572" t="str">
            <v>Emmanuel L Gareth</v>
          </cell>
          <cell r="D1572" t="str">
            <v>M</v>
          </cell>
          <cell r="E1572">
            <v>40730</v>
          </cell>
          <cell r="F1572" t="str">
            <v>Kotayah Road, Riche Mare, Centre De Flacq</v>
          </cell>
          <cell r="G1572" t="str">
            <v>55111973</v>
          </cell>
          <cell r="H1572" t="str">
            <v>M0607110078730</v>
          </cell>
          <cell r="I1572" t="str">
            <v>melaniegareth@gmail.com</v>
          </cell>
          <cell r="J1572" t="str">
            <v>ST REMY AC</v>
          </cell>
          <cell r="K1572" t="str">
            <v>FLQ</v>
          </cell>
          <cell r="L1572" t="str">
            <v>ATH</v>
          </cell>
          <cell r="M1572" t="str">
            <v>U16</v>
          </cell>
          <cell r="N1572">
            <v>150</v>
          </cell>
        </row>
        <row r="1573">
          <cell r="A1573">
            <v>4114</v>
          </cell>
          <cell r="B1573" t="str">
            <v>GOBIN</v>
          </cell>
          <cell r="C1573" t="str">
            <v>Rajveer Ravi</v>
          </cell>
          <cell r="D1573" t="str">
            <v>M</v>
          </cell>
          <cell r="E1573">
            <v>40789</v>
          </cell>
          <cell r="F1573" t="str">
            <v>Pont Bondieu Rd Brisee Verdiere</v>
          </cell>
          <cell r="G1573">
            <v>0</v>
          </cell>
          <cell r="H1573" t="str">
            <v>G0903110040300</v>
          </cell>
          <cell r="I1573" t="str">
            <v>ravigobin@gmail.com</v>
          </cell>
          <cell r="J1573" t="str">
            <v>ST REMY AC</v>
          </cell>
          <cell r="K1573" t="str">
            <v>FLQ</v>
          </cell>
          <cell r="L1573" t="str">
            <v>ATH</v>
          </cell>
          <cell r="M1573" t="str">
            <v>U16</v>
          </cell>
          <cell r="N1573">
            <v>150</v>
          </cell>
        </row>
        <row r="1574">
          <cell r="A1574">
            <v>3758</v>
          </cell>
          <cell r="B1574" t="str">
            <v>SARAH</v>
          </cell>
          <cell r="C1574" t="str">
            <v>Aarone Bradley</v>
          </cell>
          <cell r="D1574" t="str">
            <v>M</v>
          </cell>
          <cell r="E1574">
            <v>40493</v>
          </cell>
          <cell r="F1574" t="str">
            <v>Lachasia Lane Poste De Flacq</v>
          </cell>
          <cell r="G1574">
            <v>58137596</v>
          </cell>
          <cell r="H1574" t="str">
            <v>111110013618G</v>
          </cell>
          <cell r="I1574" t="str">
            <v>aaronesarah8@gmail.com</v>
          </cell>
          <cell r="J1574" t="str">
            <v>ST REMY AC</v>
          </cell>
          <cell r="K1574" t="str">
            <v>FLQ</v>
          </cell>
          <cell r="L1574" t="str">
            <v>ATH</v>
          </cell>
          <cell r="M1574" t="str">
            <v>U18</v>
          </cell>
          <cell r="N1574">
            <v>200</v>
          </cell>
        </row>
        <row r="1575">
          <cell r="A1575">
            <v>5080</v>
          </cell>
          <cell r="B1575" t="str">
            <v>SOPHIE</v>
          </cell>
          <cell r="C1575" t="str">
            <v>Naomi Esperanza</v>
          </cell>
          <cell r="D1575" t="str">
            <v>F</v>
          </cell>
          <cell r="E1575">
            <v>40822</v>
          </cell>
          <cell r="F1575" t="str">
            <v>Cameria Rd Quatre Cocos</v>
          </cell>
          <cell r="G1575">
            <v>54726973</v>
          </cell>
          <cell r="H1575">
            <v>0</v>
          </cell>
          <cell r="I1575" t="str">
            <v xml:space="preserve"> </v>
          </cell>
          <cell r="J1575" t="str">
            <v>ST REMY AC</v>
          </cell>
          <cell r="K1575" t="str">
            <v>FLQ</v>
          </cell>
          <cell r="L1575" t="str">
            <v>ATH</v>
          </cell>
          <cell r="M1575" t="str">
            <v>U16</v>
          </cell>
          <cell r="N1575">
            <v>150</v>
          </cell>
        </row>
        <row r="1576">
          <cell r="A1576">
            <v>4292</v>
          </cell>
          <cell r="B1576" t="str">
            <v xml:space="preserve">TUYAU </v>
          </cell>
          <cell r="C1576" t="str">
            <v>Ismael</v>
          </cell>
          <cell r="D1576" t="str">
            <v>M</v>
          </cell>
          <cell r="E1576" t="str">
            <v>21/07/2016</v>
          </cell>
          <cell r="F1576" t="str">
            <v>L`Agrement St Pierre</v>
          </cell>
          <cell r="G1576">
            <v>54969875</v>
          </cell>
          <cell r="H1576">
            <v>0</v>
          </cell>
          <cell r="I1576" t="str">
            <v>dorineismael@gmail.com</v>
          </cell>
          <cell r="J1576" t="str">
            <v>ST PIERRE AC</v>
          </cell>
          <cell r="K1576" t="str">
            <v>MK</v>
          </cell>
          <cell r="L1576" t="str">
            <v>ATH</v>
          </cell>
          <cell r="M1576" t="str">
            <v>U12</v>
          </cell>
          <cell r="N1576">
            <v>100</v>
          </cell>
        </row>
        <row r="1577">
          <cell r="A1577">
            <v>4293</v>
          </cell>
          <cell r="B1577" t="str">
            <v>OCLOU</v>
          </cell>
          <cell r="C1577" t="str">
            <v>Shyan</v>
          </cell>
          <cell r="D1577" t="str">
            <v>M</v>
          </cell>
          <cell r="E1577" t="str">
            <v>17/01/2014</v>
          </cell>
          <cell r="F1577" t="str">
            <v>Residence Telfair ,Moka</v>
          </cell>
          <cell r="G1577">
            <v>54587336</v>
          </cell>
          <cell r="H1577">
            <v>0</v>
          </cell>
          <cell r="I1577" t="str">
            <v>stephanieoclou8@gmail.com</v>
          </cell>
          <cell r="J1577" t="str">
            <v>ST PIERRE AC</v>
          </cell>
          <cell r="K1577" t="str">
            <v>MK</v>
          </cell>
          <cell r="L1577" t="str">
            <v>ATH</v>
          </cell>
          <cell r="M1577" t="str">
            <v>U14</v>
          </cell>
          <cell r="N1577">
            <v>150</v>
          </cell>
        </row>
        <row r="1578">
          <cell r="A1578">
            <v>4294</v>
          </cell>
          <cell r="B1578" t="str">
            <v xml:space="preserve">LARCHER </v>
          </cell>
          <cell r="C1578" t="str">
            <v>Lucas</v>
          </cell>
          <cell r="D1578" t="str">
            <v>M</v>
          </cell>
          <cell r="E1578" t="str">
            <v>27/06/2016</v>
          </cell>
          <cell r="F1578" t="str">
            <v>Ebony St Morc.Motreal Coromandel</v>
          </cell>
          <cell r="G1578">
            <v>58597313</v>
          </cell>
          <cell r="H1578">
            <v>0</v>
          </cell>
          <cell r="I1578" t="str">
            <v>iziza1@hotmail.com</v>
          </cell>
          <cell r="J1578" t="str">
            <v>ST PIERRE AC</v>
          </cell>
          <cell r="K1578" t="str">
            <v>MK</v>
          </cell>
          <cell r="L1578" t="str">
            <v>ATH</v>
          </cell>
          <cell r="M1578" t="str">
            <v>U12</v>
          </cell>
          <cell r="N1578">
            <v>100</v>
          </cell>
        </row>
        <row r="1579">
          <cell r="A1579">
            <v>4295</v>
          </cell>
          <cell r="B1579" t="str">
            <v>SOUCI</v>
          </cell>
          <cell r="C1579" t="str">
            <v>Kane</v>
          </cell>
          <cell r="D1579" t="str">
            <v>M</v>
          </cell>
          <cell r="E1579">
            <v>41950</v>
          </cell>
          <cell r="F1579" t="str">
            <v>E12,Residence La Tourell P.A.S</v>
          </cell>
          <cell r="G1579">
            <v>57888655</v>
          </cell>
          <cell r="H1579">
            <v>0</v>
          </cell>
          <cell r="I1579">
            <v>0</v>
          </cell>
          <cell r="J1579" t="str">
            <v>ST PIERRE AC</v>
          </cell>
          <cell r="K1579" t="str">
            <v>MK</v>
          </cell>
          <cell r="L1579" t="str">
            <v>ATH</v>
          </cell>
          <cell r="M1579" t="str">
            <v>U14</v>
          </cell>
          <cell r="N1579">
            <v>150</v>
          </cell>
        </row>
        <row r="1580">
          <cell r="A1580">
            <v>5081</v>
          </cell>
          <cell r="B1580" t="str">
            <v>FELICITE</v>
          </cell>
          <cell r="C1580" t="str">
            <v>Angie</v>
          </cell>
          <cell r="D1580" t="str">
            <v>F</v>
          </cell>
          <cell r="E1580">
            <v>41796</v>
          </cell>
          <cell r="F1580" t="str">
            <v>B4,AVENUE SAPIN PAILLES</v>
          </cell>
          <cell r="G1580">
            <v>54518875</v>
          </cell>
          <cell r="H1580">
            <v>0</v>
          </cell>
          <cell r="I1580" t="str">
            <v>angiefelicite7@gmail.com</v>
          </cell>
          <cell r="J1580" t="str">
            <v>ST PIERRE AC</v>
          </cell>
          <cell r="K1580" t="str">
            <v>MK</v>
          </cell>
          <cell r="L1580" t="str">
            <v>ATH</v>
          </cell>
          <cell r="M1580" t="str">
            <v>U14</v>
          </cell>
          <cell r="N1580">
            <v>150</v>
          </cell>
        </row>
        <row r="1581">
          <cell r="A1581">
            <v>5082</v>
          </cell>
          <cell r="B1581" t="str">
            <v>RUGBUR</v>
          </cell>
          <cell r="C1581" t="str">
            <v>Kemuel Ethan</v>
          </cell>
          <cell r="D1581" t="str">
            <v>M</v>
          </cell>
          <cell r="E1581" t="str">
            <v>28/01/2019</v>
          </cell>
          <cell r="F1581" t="str">
            <v>PETIT VERGER ST PIERRE</v>
          </cell>
          <cell r="G1581">
            <v>59463891</v>
          </cell>
          <cell r="H1581">
            <v>0</v>
          </cell>
          <cell r="I1581" t="str">
            <v>kervin007@live.com</v>
          </cell>
          <cell r="J1581" t="str">
            <v>ST PIERRE AC</v>
          </cell>
          <cell r="K1581" t="str">
            <v>MK</v>
          </cell>
          <cell r="L1581" t="str">
            <v>ATH</v>
          </cell>
          <cell r="M1581" t="str">
            <v>U10</v>
          </cell>
          <cell r="N1581">
            <v>100</v>
          </cell>
        </row>
        <row r="1582">
          <cell r="A1582">
            <v>5083</v>
          </cell>
          <cell r="B1582" t="str">
            <v>TOOFANEE</v>
          </cell>
          <cell r="C1582" t="str">
            <v xml:space="preserve">Saima  </v>
          </cell>
          <cell r="D1582" t="str">
            <v>F</v>
          </cell>
          <cell r="E1582" t="str">
            <v>20/05/2012</v>
          </cell>
          <cell r="F1582" t="str">
            <v>AZALEA,L`AVENIR ST PIERRE</v>
          </cell>
          <cell r="G1582">
            <v>57560223</v>
          </cell>
          <cell r="H1582">
            <v>0</v>
          </cell>
          <cell r="I1582" t="str">
            <v>stoofanee@udm.ac.mu</v>
          </cell>
          <cell r="J1582" t="str">
            <v>ST PIERRE AC</v>
          </cell>
          <cell r="K1582" t="str">
            <v>MK</v>
          </cell>
          <cell r="L1582" t="str">
            <v>ATH</v>
          </cell>
          <cell r="M1582" t="str">
            <v>U16</v>
          </cell>
          <cell r="N1582">
            <v>150</v>
          </cell>
        </row>
        <row r="1583">
          <cell r="A1583">
            <v>5084</v>
          </cell>
          <cell r="B1583" t="str">
            <v>GORAPAH</v>
          </cell>
          <cell r="C1583" t="str">
            <v>Marierose</v>
          </cell>
          <cell r="D1583" t="str">
            <v>F</v>
          </cell>
          <cell r="E1583">
            <v>23539</v>
          </cell>
          <cell r="F1583" t="str">
            <v>MDA,L`AVENIR ST PIERRE</v>
          </cell>
          <cell r="G1583">
            <v>57495834</v>
          </cell>
          <cell r="H1583">
            <v>0</v>
          </cell>
          <cell r="I1583" t="str">
            <v>marierosegorapah@gmail.com</v>
          </cell>
          <cell r="J1583" t="str">
            <v>ST PIERRE AC</v>
          </cell>
          <cell r="K1583" t="str">
            <v>MK</v>
          </cell>
          <cell r="L1583" t="str">
            <v>RAD</v>
          </cell>
          <cell r="M1583" t="str">
            <v>N/APP</v>
          </cell>
          <cell r="N1583">
            <v>600</v>
          </cell>
        </row>
        <row r="1584">
          <cell r="A1584">
            <v>2077</v>
          </cell>
          <cell r="B1584" t="str">
            <v>JHUGURSINGH</v>
          </cell>
          <cell r="C1584" t="str">
            <v>Nitish</v>
          </cell>
          <cell r="D1584" t="str">
            <v>M</v>
          </cell>
          <cell r="E1584">
            <v>32947</v>
          </cell>
          <cell r="F1584" t="str">
            <v>Mattarooa Road, Camp Thorel</v>
          </cell>
          <cell r="G1584" t="str">
            <v>5 7444374</v>
          </cell>
          <cell r="H1584">
            <v>0</v>
          </cell>
          <cell r="I1584" t="str">
            <v>rebabajee@gmail.com</v>
          </cell>
          <cell r="J1584" t="str">
            <v>P-LOUIS RACERS AC</v>
          </cell>
          <cell r="K1584" t="str">
            <v>PL</v>
          </cell>
          <cell r="L1584" t="str">
            <v>ATH</v>
          </cell>
          <cell r="M1584" t="str">
            <v>MASTERS</v>
          </cell>
          <cell r="N1584">
            <v>600</v>
          </cell>
        </row>
        <row r="1585">
          <cell r="A1585">
            <v>5085</v>
          </cell>
          <cell r="B1585" t="str">
            <v>DUSSOYE</v>
          </cell>
          <cell r="C1585" t="str">
            <v>Vaneesh Roy</v>
          </cell>
          <cell r="D1585" t="str">
            <v>M</v>
          </cell>
          <cell r="E1585">
            <v>34669</v>
          </cell>
          <cell r="F1585" t="str">
            <v>Royal Road, Bon Accueil</v>
          </cell>
          <cell r="G1585">
            <v>57059640</v>
          </cell>
          <cell r="H1585" t="str">
            <v>D0112941400102</v>
          </cell>
          <cell r="I1585" t="str">
            <v>vaneeshdussoye10@gmail.com</v>
          </cell>
          <cell r="J1585" t="str">
            <v>P-LOUIS RACERS AC</v>
          </cell>
          <cell r="K1585" t="str">
            <v>PL</v>
          </cell>
          <cell r="L1585" t="str">
            <v>ATH</v>
          </cell>
          <cell r="M1585" t="str">
            <v>SENIOR</v>
          </cell>
          <cell r="N1585">
            <v>400</v>
          </cell>
        </row>
        <row r="1586">
          <cell r="A1586">
            <v>1409</v>
          </cell>
          <cell r="B1586" t="str">
            <v xml:space="preserve">TYACK </v>
          </cell>
          <cell r="C1586" t="str">
            <v>Louise P.</v>
          </cell>
          <cell r="D1586" t="str">
            <v>F</v>
          </cell>
          <cell r="E1586">
            <v>40213</v>
          </cell>
          <cell r="F1586" t="str">
            <v>Tombeau Lane, Mahebourg</v>
          </cell>
          <cell r="G1586" t="str">
            <v>59 77 03 07</v>
          </cell>
          <cell r="H1586">
            <v>0</v>
          </cell>
          <cell r="I1586" t="str">
            <v>nicholas.villeneuve@laposte.net</v>
          </cell>
          <cell r="J1586" t="str">
            <v>STANLEY / TREFLES AC</v>
          </cell>
          <cell r="K1586" t="str">
            <v>BBRH</v>
          </cell>
          <cell r="L1586" t="str">
            <v>ATH</v>
          </cell>
          <cell r="M1586" t="str">
            <v>U18</v>
          </cell>
          <cell r="N1586">
            <v>200</v>
          </cell>
        </row>
        <row r="1587">
          <cell r="A1587">
            <v>5086</v>
          </cell>
          <cell r="B1587" t="str">
            <v>THÉRÈSE</v>
          </cell>
          <cell r="C1587" t="str">
            <v>Keyla</v>
          </cell>
          <cell r="D1587" t="str">
            <v>F</v>
          </cell>
          <cell r="E1587" t="str">
            <v>19/02/09</v>
          </cell>
          <cell r="F1587" t="str">
            <v>Avenue Osman St Paul</v>
          </cell>
          <cell r="G1587">
            <v>54853722</v>
          </cell>
          <cell r="H1587" t="str">
            <v>T1902090035721</v>
          </cell>
          <cell r="I1587" t="str">
            <v>loishasophia@gmail.com</v>
          </cell>
          <cell r="J1587" t="str">
            <v>STANLEY / TREFLES AC</v>
          </cell>
          <cell r="K1587" t="str">
            <v>BBRH</v>
          </cell>
          <cell r="L1587" t="str">
            <v>ATH</v>
          </cell>
          <cell r="M1587" t="str">
            <v>U18</v>
          </cell>
          <cell r="N1587">
            <v>200</v>
          </cell>
        </row>
        <row r="1588">
          <cell r="A1588">
            <v>5087</v>
          </cell>
          <cell r="B1588" t="str">
            <v>L'ETOURDI</v>
          </cell>
          <cell r="C1588" t="str">
            <v>Marie Anna-Julia</v>
          </cell>
          <cell r="D1588" t="str">
            <v>F</v>
          </cell>
          <cell r="E1588" t="str">
            <v>27/11/10</v>
          </cell>
          <cell r="F1588" t="str">
            <v>22 EDC lagrement st pierre</v>
          </cell>
          <cell r="G1588">
            <v>55193483</v>
          </cell>
          <cell r="H1588">
            <v>0</v>
          </cell>
          <cell r="I1588" t="str">
            <v>Annajulialetourdi4gmail.com</v>
          </cell>
          <cell r="J1588" t="str">
            <v>STANLEY / TREFLES AC</v>
          </cell>
          <cell r="K1588" t="str">
            <v>BBRH</v>
          </cell>
          <cell r="L1588" t="str">
            <v>ATH</v>
          </cell>
          <cell r="M1588" t="str">
            <v>U18</v>
          </cell>
          <cell r="N1588">
            <v>200</v>
          </cell>
        </row>
        <row r="1589">
          <cell r="A1589">
            <v>2676</v>
          </cell>
          <cell r="B1589" t="str">
            <v>LIEUTIER</v>
          </cell>
          <cell r="C1589" t="str">
            <v xml:space="preserve">Kitana </v>
          </cell>
          <cell r="D1589" t="str">
            <v>F</v>
          </cell>
          <cell r="E1589">
            <v>39833</v>
          </cell>
          <cell r="F1589" t="str">
            <v xml:space="preserve">4B. Cité Roches Brunes, Plaisance, R Hill </v>
          </cell>
          <cell r="G1589" t="str">
            <v>59016510</v>
          </cell>
          <cell r="H1589">
            <v>0</v>
          </cell>
          <cell r="I1589" t="str">
            <v>marialieutier0783@gmail.com</v>
          </cell>
          <cell r="J1589" t="str">
            <v>ROSE HILL AC</v>
          </cell>
          <cell r="K1589" t="str">
            <v>BBRH</v>
          </cell>
          <cell r="L1589" t="str">
            <v>ATH</v>
          </cell>
          <cell r="M1589" t="str">
            <v>U18</v>
          </cell>
          <cell r="N1589">
            <v>200</v>
          </cell>
        </row>
        <row r="1590">
          <cell r="A1590">
            <v>2086</v>
          </cell>
          <cell r="B1590" t="str">
            <v>EDWARDS</v>
          </cell>
          <cell r="C1590" t="str">
            <v>Miley</v>
          </cell>
          <cell r="D1590" t="str">
            <v>F</v>
          </cell>
          <cell r="E1590">
            <v>40892</v>
          </cell>
          <cell r="F1590" t="str">
            <v>Ave Dargent C Le Vieux Rh</v>
          </cell>
          <cell r="G1590">
            <v>57045863</v>
          </cell>
          <cell r="H1590">
            <v>0</v>
          </cell>
          <cell r="I1590">
            <v>0</v>
          </cell>
          <cell r="J1590" t="str">
            <v>ROSE HILL AC</v>
          </cell>
          <cell r="K1590" t="str">
            <v>BBRH</v>
          </cell>
          <cell r="L1590" t="str">
            <v>ATH</v>
          </cell>
          <cell r="M1590" t="str">
            <v>U16</v>
          </cell>
          <cell r="N1590">
            <v>150</v>
          </cell>
        </row>
        <row r="1591">
          <cell r="A1591">
            <v>2312</v>
          </cell>
          <cell r="B1591" t="str">
            <v>THOMASS</v>
          </cell>
          <cell r="C1591" t="str">
            <v>Shannon</v>
          </cell>
          <cell r="D1591" t="str">
            <v>F</v>
          </cell>
          <cell r="E1591">
            <v>40375</v>
          </cell>
          <cell r="F1591" t="str">
            <v>Roche Brunes</v>
          </cell>
          <cell r="G1591">
            <v>54765244</v>
          </cell>
          <cell r="H1591">
            <v>0</v>
          </cell>
          <cell r="I1591">
            <v>0</v>
          </cell>
          <cell r="J1591" t="str">
            <v>ROSE HILL AC</v>
          </cell>
          <cell r="K1591" t="str">
            <v>BBRH</v>
          </cell>
          <cell r="L1591" t="str">
            <v>ATH</v>
          </cell>
          <cell r="M1591" t="str">
            <v>U18</v>
          </cell>
          <cell r="N1591">
            <v>200</v>
          </cell>
        </row>
        <row r="1592">
          <cell r="A1592">
            <v>3288</v>
          </cell>
          <cell r="B1592" t="str">
            <v>ROUSSEAU</v>
          </cell>
          <cell r="C1592" t="str">
            <v>Aaron</v>
          </cell>
          <cell r="D1592" t="str">
            <v>M</v>
          </cell>
          <cell r="E1592">
            <v>40379</v>
          </cell>
          <cell r="F1592" t="str">
            <v>Kalimaye Rd G Baie</v>
          </cell>
          <cell r="G1592">
            <v>59207808</v>
          </cell>
          <cell r="H1592">
            <v>0</v>
          </cell>
          <cell r="I1592">
            <v>0</v>
          </cell>
          <cell r="J1592" t="str">
            <v>ROSE HILL AC</v>
          </cell>
          <cell r="K1592" t="str">
            <v>BBRH</v>
          </cell>
          <cell r="L1592" t="str">
            <v>ATH</v>
          </cell>
          <cell r="M1592" t="str">
            <v>U18</v>
          </cell>
          <cell r="N1592">
            <v>200</v>
          </cell>
        </row>
        <row r="1593">
          <cell r="A1593">
            <v>3585</v>
          </cell>
          <cell r="B1593" t="str">
            <v>HIPPOLITE</v>
          </cell>
          <cell r="C1593" t="str">
            <v>Zael</v>
          </cell>
          <cell r="D1593" t="str">
            <v>M</v>
          </cell>
          <cell r="E1593">
            <v>43128</v>
          </cell>
          <cell r="F1593" t="str">
            <v>Nhdc Camp Le Vieux</v>
          </cell>
          <cell r="G1593">
            <v>58568792</v>
          </cell>
          <cell r="H1593">
            <v>0</v>
          </cell>
          <cell r="I1593">
            <v>0</v>
          </cell>
          <cell r="J1593" t="str">
            <v>ROSE HILL AC</v>
          </cell>
          <cell r="K1593" t="str">
            <v>BBRH</v>
          </cell>
          <cell r="L1593" t="str">
            <v>ATH</v>
          </cell>
          <cell r="M1593" t="str">
            <v>U10</v>
          </cell>
          <cell r="N1593">
            <v>100</v>
          </cell>
        </row>
        <row r="1594">
          <cell r="A1594">
            <v>3301</v>
          </cell>
          <cell r="B1594" t="str">
            <v>MIRTILLE</v>
          </cell>
          <cell r="C1594" t="str">
            <v>Eloane</v>
          </cell>
          <cell r="D1594" t="str">
            <v>F</v>
          </cell>
          <cell r="E1594">
            <v>40819</v>
          </cell>
          <cell r="F1594" t="str">
            <v>Ave Guy Rosemond Trefles Rh</v>
          </cell>
          <cell r="G1594">
            <v>57561910</v>
          </cell>
          <cell r="H1594">
            <v>0</v>
          </cell>
          <cell r="I1594">
            <v>0</v>
          </cell>
          <cell r="J1594" t="str">
            <v>ROSE HILL AC</v>
          </cell>
          <cell r="K1594" t="str">
            <v>BBRH</v>
          </cell>
          <cell r="L1594" t="str">
            <v>ATH</v>
          </cell>
          <cell r="M1594" t="str">
            <v>U16</v>
          </cell>
          <cell r="N1594">
            <v>150</v>
          </cell>
        </row>
        <row r="1595">
          <cell r="A1595">
            <v>3605</v>
          </cell>
          <cell r="B1595" t="str">
            <v>RAVINA</v>
          </cell>
          <cell r="C1595" t="str">
            <v>Damien</v>
          </cell>
          <cell r="D1595" t="str">
            <v>M</v>
          </cell>
          <cell r="E1595">
            <v>40306</v>
          </cell>
          <cell r="F1595" t="str">
            <v>Cite La Cure Pl</v>
          </cell>
          <cell r="G1595">
            <v>55113190</v>
          </cell>
          <cell r="H1595">
            <v>0</v>
          </cell>
          <cell r="I1595">
            <v>0</v>
          </cell>
          <cell r="J1595" t="str">
            <v>ROSE HILL AC</v>
          </cell>
          <cell r="K1595" t="str">
            <v>BBRH</v>
          </cell>
          <cell r="L1595" t="str">
            <v>ATH</v>
          </cell>
          <cell r="M1595" t="str">
            <v>U18</v>
          </cell>
          <cell r="N1595">
            <v>200</v>
          </cell>
        </row>
        <row r="1596">
          <cell r="A1596">
            <v>3680</v>
          </cell>
          <cell r="B1596" t="str">
            <v>JAMES</v>
          </cell>
          <cell r="C1596" t="str">
            <v>Jamiela</v>
          </cell>
          <cell r="D1596" t="str">
            <v>F</v>
          </cell>
          <cell r="E1596">
            <v>40733</v>
          </cell>
          <cell r="F1596" t="str">
            <v>Nhdc Beryl Chebel</v>
          </cell>
          <cell r="G1596">
            <v>54566584</v>
          </cell>
          <cell r="H1596">
            <v>0</v>
          </cell>
          <cell r="I1596">
            <v>0</v>
          </cell>
          <cell r="J1596" t="str">
            <v>ROSE HILL AC</v>
          </cell>
          <cell r="K1596" t="str">
            <v>BBRH</v>
          </cell>
          <cell r="L1596" t="str">
            <v>ATH</v>
          </cell>
          <cell r="M1596" t="str">
            <v>U16</v>
          </cell>
          <cell r="N1596">
            <v>150</v>
          </cell>
        </row>
        <row r="1597">
          <cell r="A1597">
            <v>1903</v>
          </cell>
          <cell r="B1597" t="str">
            <v>NANETTE</v>
          </cell>
          <cell r="C1597" t="str">
            <v>Karen</v>
          </cell>
          <cell r="D1597" t="str">
            <v>F</v>
          </cell>
          <cell r="E1597">
            <v>39584</v>
          </cell>
          <cell r="F1597" t="str">
            <v>Nhdc C07, Cité Chebel, B. Bassin</v>
          </cell>
          <cell r="G1597">
            <v>54522162</v>
          </cell>
          <cell r="H1597">
            <v>0</v>
          </cell>
          <cell r="I1597">
            <v>0</v>
          </cell>
          <cell r="J1597" t="str">
            <v>ROSE HILL AC</v>
          </cell>
          <cell r="K1597" t="str">
            <v>BBRH</v>
          </cell>
          <cell r="L1597" t="str">
            <v>ATH</v>
          </cell>
          <cell r="M1597" t="str">
            <v>U20</v>
          </cell>
          <cell r="N1597">
            <v>300</v>
          </cell>
        </row>
        <row r="1598">
          <cell r="A1598">
            <v>5088</v>
          </cell>
          <cell r="B1598" t="str">
            <v>AL ISLAAMII</v>
          </cell>
          <cell r="C1598" t="str">
            <v>Mohamad</v>
          </cell>
          <cell r="D1598" t="str">
            <v>M</v>
          </cell>
          <cell r="E1598">
            <v>41237</v>
          </cell>
          <cell r="F1598" t="str">
            <v>Dr manilall RH</v>
          </cell>
          <cell r="G1598">
            <v>52559512</v>
          </cell>
          <cell r="H1598">
            <v>0</v>
          </cell>
          <cell r="I1598" t="str">
            <v xml:space="preserve"> </v>
          </cell>
          <cell r="J1598" t="str">
            <v>ROSE HILL AC</v>
          </cell>
          <cell r="K1598" t="str">
            <v>BBRH</v>
          </cell>
          <cell r="L1598" t="str">
            <v>ATH</v>
          </cell>
          <cell r="M1598" t="str">
            <v>U16</v>
          </cell>
          <cell r="N1598">
            <v>150</v>
          </cell>
        </row>
        <row r="1599">
          <cell r="A1599">
            <v>5089</v>
          </cell>
          <cell r="B1599" t="str">
            <v>ANAMUNTHOO</v>
          </cell>
          <cell r="C1599" t="str">
            <v>Terry</v>
          </cell>
          <cell r="D1599" t="str">
            <v>M</v>
          </cell>
          <cell r="E1599">
            <v>40701</v>
          </cell>
          <cell r="F1599" t="str">
            <v>lers Hirondelle Albion</v>
          </cell>
          <cell r="G1599">
            <v>57475979</v>
          </cell>
          <cell r="H1599">
            <v>0</v>
          </cell>
          <cell r="I1599" t="str">
            <v xml:space="preserve"> </v>
          </cell>
          <cell r="J1599" t="str">
            <v>ROSE HILL AC</v>
          </cell>
          <cell r="K1599" t="str">
            <v>BBRH</v>
          </cell>
          <cell r="L1599" t="str">
            <v>ATH</v>
          </cell>
          <cell r="M1599" t="str">
            <v>U16</v>
          </cell>
          <cell r="N1599">
            <v>150</v>
          </cell>
        </row>
        <row r="1600">
          <cell r="A1600">
            <v>5090</v>
          </cell>
          <cell r="B1600" t="str">
            <v>ZAMA</v>
          </cell>
          <cell r="C1600" t="str">
            <v>Loic</v>
          </cell>
          <cell r="D1600" t="str">
            <v>M</v>
          </cell>
          <cell r="E1600">
            <v>40394</v>
          </cell>
          <cell r="F1600" t="str">
            <v>Black River RDRiche Lieu</v>
          </cell>
          <cell r="G1600">
            <v>58304182</v>
          </cell>
          <cell r="H1600">
            <v>0</v>
          </cell>
          <cell r="I1600" t="str">
            <v xml:space="preserve"> </v>
          </cell>
          <cell r="J1600" t="str">
            <v>ROSE HILL AC</v>
          </cell>
          <cell r="K1600" t="str">
            <v>BBRH</v>
          </cell>
          <cell r="L1600" t="str">
            <v>ATH</v>
          </cell>
          <cell r="M1600" t="str">
            <v>U18</v>
          </cell>
          <cell r="N1600">
            <v>200</v>
          </cell>
        </row>
        <row r="1601">
          <cell r="A1601">
            <v>5091</v>
          </cell>
          <cell r="B1601" t="str">
            <v>ZUEL</v>
          </cell>
          <cell r="C1601" t="str">
            <v>Kayte</v>
          </cell>
          <cell r="D1601" t="str">
            <v>F</v>
          </cell>
          <cell r="E1601">
            <v>42680</v>
          </cell>
          <cell r="F1601" t="str">
            <v>Pison Ave Albion</v>
          </cell>
          <cell r="G1601">
            <v>58449819</v>
          </cell>
          <cell r="H1601">
            <v>0</v>
          </cell>
          <cell r="I1601" t="str">
            <v xml:space="preserve"> </v>
          </cell>
          <cell r="J1601" t="str">
            <v>ROSE HILL AC</v>
          </cell>
          <cell r="K1601" t="str">
            <v>BBRH</v>
          </cell>
          <cell r="L1601" t="str">
            <v>ATH</v>
          </cell>
          <cell r="M1601" t="str">
            <v>U12</v>
          </cell>
          <cell r="N1601">
            <v>100</v>
          </cell>
        </row>
        <row r="1602">
          <cell r="A1602">
            <v>5092</v>
          </cell>
          <cell r="B1602" t="str">
            <v>ZUEL</v>
          </cell>
          <cell r="C1602" t="str">
            <v>Klaizya</v>
          </cell>
          <cell r="D1602" t="str">
            <v>F</v>
          </cell>
          <cell r="E1602">
            <v>41694</v>
          </cell>
          <cell r="F1602" t="str">
            <v>Pison Ave Albion</v>
          </cell>
          <cell r="G1602">
            <v>58449819</v>
          </cell>
          <cell r="H1602">
            <v>0</v>
          </cell>
          <cell r="I1602" t="str">
            <v xml:space="preserve"> </v>
          </cell>
          <cell r="J1602" t="str">
            <v>ROSE HILL AC</v>
          </cell>
          <cell r="K1602" t="str">
            <v>BBRH</v>
          </cell>
          <cell r="L1602" t="str">
            <v>ATH</v>
          </cell>
          <cell r="M1602" t="str">
            <v>U14</v>
          </cell>
          <cell r="N1602">
            <v>150</v>
          </cell>
        </row>
        <row r="1603">
          <cell r="A1603">
            <v>5093</v>
          </cell>
          <cell r="B1603" t="str">
            <v>ZUEL</v>
          </cell>
          <cell r="C1603" t="str">
            <v>Kaissy</v>
          </cell>
          <cell r="D1603" t="str">
            <v>F</v>
          </cell>
          <cell r="E1603">
            <v>38542</v>
          </cell>
          <cell r="F1603" t="str">
            <v>Pison Ave Albion</v>
          </cell>
          <cell r="G1603">
            <v>57863363</v>
          </cell>
          <cell r="H1603">
            <v>0</v>
          </cell>
          <cell r="I1603" t="str">
            <v xml:space="preserve"> </v>
          </cell>
          <cell r="J1603" t="str">
            <v>ROSE HILL AC</v>
          </cell>
          <cell r="K1603" t="str">
            <v>BBRH</v>
          </cell>
          <cell r="L1603" t="str">
            <v>ATH</v>
          </cell>
          <cell r="M1603" t="str">
            <v>SENIOR</v>
          </cell>
          <cell r="N1603">
            <v>400</v>
          </cell>
        </row>
        <row r="1604">
          <cell r="A1604">
            <v>5094</v>
          </cell>
          <cell r="B1604" t="str">
            <v>QUIRIN</v>
          </cell>
          <cell r="C1604" t="str">
            <v>Ismael</v>
          </cell>
          <cell r="D1604" t="str">
            <v>M</v>
          </cell>
          <cell r="E1604">
            <v>40345</v>
          </cell>
          <cell r="F1604" t="str">
            <v>Guy Rosemend Trefles</v>
          </cell>
          <cell r="G1604">
            <v>57903081</v>
          </cell>
          <cell r="H1604">
            <v>0</v>
          </cell>
          <cell r="I1604" t="str">
            <v xml:space="preserve"> </v>
          </cell>
          <cell r="J1604" t="str">
            <v>ROSE HILL AC</v>
          </cell>
          <cell r="K1604" t="str">
            <v>BBRH</v>
          </cell>
          <cell r="L1604" t="str">
            <v>ATH</v>
          </cell>
          <cell r="M1604" t="str">
            <v>U18</v>
          </cell>
          <cell r="N1604">
            <v>200</v>
          </cell>
        </row>
        <row r="1605">
          <cell r="A1605">
            <v>5095</v>
          </cell>
          <cell r="B1605" t="str">
            <v xml:space="preserve">LEMINCE </v>
          </cell>
          <cell r="C1605" t="str">
            <v>Nelly</v>
          </cell>
          <cell r="D1605" t="str">
            <v>F</v>
          </cell>
          <cell r="E1605">
            <v>39950</v>
          </cell>
          <cell r="F1605" t="str">
            <v>Ave les Cocotiers Stanley</v>
          </cell>
          <cell r="G1605">
            <v>54911200</v>
          </cell>
          <cell r="H1605">
            <v>0</v>
          </cell>
          <cell r="I1605" t="str">
            <v xml:space="preserve"> </v>
          </cell>
          <cell r="J1605" t="str">
            <v>ROSE HILL AC</v>
          </cell>
          <cell r="K1605" t="str">
            <v>BBRH</v>
          </cell>
          <cell r="L1605" t="str">
            <v>ATH</v>
          </cell>
          <cell r="M1605" t="str">
            <v>U18</v>
          </cell>
          <cell r="N1605">
            <v>200</v>
          </cell>
        </row>
        <row r="1606">
          <cell r="A1606">
            <v>5096</v>
          </cell>
          <cell r="B1606" t="str">
            <v>CHERLETTE</v>
          </cell>
          <cell r="C1606" t="str">
            <v>Lucas</v>
          </cell>
          <cell r="D1606" t="str">
            <v>M</v>
          </cell>
          <cell r="E1606">
            <v>39018</v>
          </cell>
          <cell r="F1606" t="str">
            <v>Residence Kennedy Q B</v>
          </cell>
          <cell r="G1606">
            <v>58306171</v>
          </cell>
          <cell r="H1606">
            <v>0</v>
          </cell>
          <cell r="I1606">
            <v>0</v>
          </cell>
          <cell r="J1606" t="str">
            <v>ROSE HILL AC</v>
          </cell>
          <cell r="K1606" t="str">
            <v>BBRH</v>
          </cell>
          <cell r="L1606" t="str">
            <v>ATH</v>
          </cell>
          <cell r="M1606" t="str">
            <v>SENIOR</v>
          </cell>
          <cell r="N1606">
            <v>400</v>
          </cell>
        </row>
        <row r="1607">
          <cell r="A1607">
            <v>5097</v>
          </cell>
          <cell r="B1607" t="str">
            <v>COTTE</v>
          </cell>
          <cell r="C1607" t="str">
            <v xml:space="preserve">Jérémie </v>
          </cell>
          <cell r="D1607" t="str">
            <v>M</v>
          </cell>
          <cell r="E1607">
            <v>36689</v>
          </cell>
          <cell r="F1607" t="str">
            <v>Residence Barkly BB</v>
          </cell>
          <cell r="G1607">
            <v>54783795</v>
          </cell>
          <cell r="H1607">
            <v>0</v>
          </cell>
          <cell r="I1607">
            <v>0</v>
          </cell>
          <cell r="J1607" t="str">
            <v>ROSE HILL AC</v>
          </cell>
          <cell r="K1607" t="str">
            <v>BBRH</v>
          </cell>
          <cell r="L1607" t="str">
            <v>ATH</v>
          </cell>
          <cell r="M1607" t="str">
            <v>SENIOR</v>
          </cell>
          <cell r="N1607">
            <v>400</v>
          </cell>
        </row>
        <row r="1608">
          <cell r="A1608">
            <v>5098</v>
          </cell>
          <cell r="B1608" t="str">
            <v>AGATHE</v>
          </cell>
          <cell r="C1608" t="str">
            <v>Ismael</v>
          </cell>
          <cell r="D1608" t="str">
            <v>M</v>
          </cell>
          <cell r="E1608">
            <v>41465</v>
          </cell>
          <cell r="F1608" t="str">
            <v>Temple Rd Stanley</v>
          </cell>
          <cell r="G1608">
            <v>54918665</v>
          </cell>
          <cell r="H1608">
            <v>0</v>
          </cell>
          <cell r="I1608">
            <v>0</v>
          </cell>
          <cell r="J1608" t="str">
            <v>ROSE HILL AC</v>
          </cell>
          <cell r="K1608" t="str">
            <v>BBRH</v>
          </cell>
          <cell r="L1608" t="str">
            <v>ATH</v>
          </cell>
          <cell r="M1608" t="str">
            <v>U14</v>
          </cell>
          <cell r="N1608">
            <v>150</v>
          </cell>
        </row>
        <row r="1609">
          <cell r="A1609">
            <v>5099</v>
          </cell>
          <cell r="B1609" t="str">
            <v>AGATHE</v>
          </cell>
          <cell r="C1609" t="str">
            <v>Willina</v>
          </cell>
          <cell r="D1609" t="str">
            <v>F</v>
          </cell>
          <cell r="E1609">
            <v>44093</v>
          </cell>
          <cell r="F1609" t="str">
            <v>Temple Rd Stanley</v>
          </cell>
          <cell r="G1609">
            <v>54918665</v>
          </cell>
          <cell r="H1609">
            <v>0</v>
          </cell>
          <cell r="I1609">
            <v>0</v>
          </cell>
          <cell r="J1609" t="str">
            <v>ROSE HILL AC</v>
          </cell>
          <cell r="K1609" t="str">
            <v>BBRH</v>
          </cell>
          <cell r="L1609" t="str">
            <v>ATH</v>
          </cell>
          <cell r="M1609" t="str">
            <v>U10</v>
          </cell>
          <cell r="N1609">
            <v>100</v>
          </cell>
        </row>
        <row r="1610">
          <cell r="A1610">
            <v>5100</v>
          </cell>
          <cell r="B1610" t="str">
            <v>AGATHE</v>
          </cell>
          <cell r="C1610" t="str">
            <v>Lumiah</v>
          </cell>
          <cell r="D1610" t="str">
            <v>F</v>
          </cell>
          <cell r="E1610">
            <v>41999</v>
          </cell>
          <cell r="F1610" t="str">
            <v>Temple Rd Stanley</v>
          </cell>
          <cell r="G1610">
            <v>54918665</v>
          </cell>
          <cell r="H1610">
            <v>0</v>
          </cell>
          <cell r="I1610">
            <v>0</v>
          </cell>
          <cell r="J1610" t="str">
            <v>ROSE HILL AC</v>
          </cell>
          <cell r="K1610" t="str">
            <v>BBRH</v>
          </cell>
          <cell r="L1610" t="str">
            <v>ATH</v>
          </cell>
          <cell r="M1610" t="str">
            <v>U14</v>
          </cell>
          <cell r="N1610">
            <v>150</v>
          </cell>
        </row>
        <row r="1611">
          <cell r="A1611">
            <v>2676</v>
          </cell>
          <cell r="B1611" t="str">
            <v>LIEUTIER</v>
          </cell>
          <cell r="C1611" t="str">
            <v xml:space="preserve">Kitana </v>
          </cell>
          <cell r="D1611" t="str">
            <v>F</v>
          </cell>
          <cell r="E1611">
            <v>39833</v>
          </cell>
          <cell r="F1611" t="str">
            <v xml:space="preserve">4B. Cité Roches Brunes, Plaisance, R Hill </v>
          </cell>
          <cell r="G1611" t="str">
            <v>59016510</v>
          </cell>
          <cell r="H1611">
            <v>0</v>
          </cell>
          <cell r="I1611" t="str">
            <v>marialieutier0783@gmail.com</v>
          </cell>
          <cell r="J1611" t="str">
            <v>ROSE HILL AC</v>
          </cell>
          <cell r="K1611" t="str">
            <v>BBRH</v>
          </cell>
          <cell r="L1611" t="str">
            <v>ATH</v>
          </cell>
          <cell r="M1611" t="str">
            <v>U18</v>
          </cell>
          <cell r="N1611">
            <v>200</v>
          </cell>
        </row>
        <row r="1612">
          <cell r="A1612">
            <v>2086</v>
          </cell>
          <cell r="B1612" t="str">
            <v>EDWARDS</v>
          </cell>
          <cell r="C1612" t="str">
            <v>Miley</v>
          </cell>
          <cell r="D1612" t="str">
            <v>F</v>
          </cell>
          <cell r="E1612">
            <v>40892</v>
          </cell>
          <cell r="F1612" t="str">
            <v>Ave Dargent C Le Vieux Rh</v>
          </cell>
          <cell r="G1612">
            <v>57045863</v>
          </cell>
          <cell r="H1612">
            <v>0</v>
          </cell>
          <cell r="I1612">
            <v>0</v>
          </cell>
          <cell r="J1612" t="str">
            <v>ROSE HILL AC</v>
          </cell>
          <cell r="K1612" t="str">
            <v>BBRH</v>
          </cell>
          <cell r="L1612" t="str">
            <v>ATH</v>
          </cell>
          <cell r="M1612" t="str">
            <v>U16</v>
          </cell>
          <cell r="N1612">
            <v>150</v>
          </cell>
        </row>
        <row r="1613">
          <cell r="A1613">
            <v>2312</v>
          </cell>
          <cell r="B1613" t="str">
            <v>THOMASS</v>
          </cell>
          <cell r="C1613" t="str">
            <v>Shannon</v>
          </cell>
          <cell r="D1613" t="str">
            <v>F</v>
          </cell>
          <cell r="E1613">
            <v>40375</v>
          </cell>
          <cell r="F1613" t="str">
            <v>Roche Brunes</v>
          </cell>
          <cell r="G1613">
            <v>54765244</v>
          </cell>
          <cell r="H1613">
            <v>0</v>
          </cell>
          <cell r="I1613">
            <v>0</v>
          </cell>
          <cell r="J1613" t="str">
            <v>ROSE HILL AC</v>
          </cell>
          <cell r="K1613" t="str">
            <v>BBRH</v>
          </cell>
          <cell r="L1613" t="str">
            <v>ATH</v>
          </cell>
          <cell r="M1613" t="str">
            <v>U18</v>
          </cell>
          <cell r="N1613">
            <v>200</v>
          </cell>
        </row>
        <row r="1614">
          <cell r="A1614">
            <v>3288</v>
          </cell>
          <cell r="B1614" t="str">
            <v>ROUSSEAU</v>
          </cell>
          <cell r="C1614" t="str">
            <v>Aaron</v>
          </cell>
          <cell r="D1614" t="str">
            <v>M</v>
          </cell>
          <cell r="E1614">
            <v>40379</v>
          </cell>
          <cell r="F1614" t="str">
            <v>Kalimaye Rd G Baie</v>
          </cell>
          <cell r="G1614">
            <v>59207808</v>
          </cell>
          <cell r="H1614">
            <v>0</v>
          </cell>
          <cell r="I1614">
            <v>0</v>
          </cell>
          <cell r="J1614" t="str">
            <v>ROSE HILL AC</v>
          </cell>
          <cell r="K1614" t="str">
            <v>BBRH</v>
          </cell>
          <cell r="L1614" t="str">
            <v>ATH</v>
          </cell>
          <cell r="M1614" t="str">
            <v>U18</v>
          </cell>
          <cell r="N1614">
            <v>200</v>
          </cell>
        </row>
        <row r="1615">
          <cell r="A1615">
            <v>3585</v>
          </cell>
          <cell r="B1615" t="str">
            <v>HIPPOLITE</v>
          </cell>
          <cell r="C1615" t="str">
            <v>Zael</v>
          </cell>
          <cell r="D1615" t="str">
            <v>M</v>
          </cell>
          <cell r="E1615">
            <v>43128</v>
          </cell>
          <cell r="F1615" t="str">
            <v>Nhdc Camp Le Vieux</v>
          </cell>
          <cell r="G1615">
            <v>58568792</v>
          </cell>
          <cell r="H1615">
            <v>0</v>
          </cell>
          <cell r="I1615">
            <v>0</v>
          </cell>
          <cell r="J1615" t="str">
            <v>ROSE HILL AC</v>
          </cell>
          <cell r="K1615" t="str">
            <v>BBRH</v>
          </cell>
          <cell r="L1615" t="str">
            <v>ATH</v>
          </cell>
          <cell r="M1615" t="str">
            <v>U10</v>
          </cell>
          <cell r="N1615">
            <v>100</v>
          </cell>
        </row>
        <row r="1616">
          <cell r="A1616">
            <v>3301</v>
          </cell>
          <cell r="B1616" t="str">
            <v>MIRTILLE</v>
          </cell>
          <cell r="C1616" t="str">
            <v>Eloane</v>
          </cell>
          <cell r="D1616" t="str">
            <v>F</v>
          </cell>
          <cell r="E1616">
            <v>40819</v>
          </cell>
          <cell r="F1616" t="str">
            <v>Ave Guy Rosemond Trefles Rh</v>
          </cell>
          <cell r="G1616">
            <v>57561910</v>
          </cell>
          <cell r="H1616">
            <v>0</v>
          </cell>
          <cell r="I1616">
            <v>0</v>
          </cell>
          <cell r="J1616" t="str">
            <v>ROSE HILL AC</v>
          </cell>
          <cell r="K1616" t="str">
            <v>BBRH</v>
          </cell>
          <cell r="L1616" t="str">
            <v>ATH</v>
          </cell>
          <cell r="M1616" t="str">
            <v>U16</v>
          </cell>
          <cell r="N1616">
            <v>150</v>
          </cell>
        </row>
        <row r="1617">
          <cell r="A1617">
            <v>3605</v>
          </cell>
          <cell r="B1617" t="str">
            <v>RAVINA</v>
          </cell>
          <cell r="C1617" t="str">
            <v>Damien</v>
          </cell>
          <cell r="D1617" t="str">
            <v>M</v>
          </cell>
          <cell r="E1617">
            <v>40306</v>
          </cell>
          <cell r="F1617" t="str">
            <v>Cite La Cure Pl</v>
          </cell>
          <cell r="G1617">
            <v>55113190</v>
          </cell>
          <cell r="H1617">
            <v>0</v>
          </cell>
          <cell r="I1617">
            <v>0</v>
          </cell>
          <cell r="J1617" t="str">
            <v>ROSE HILL AC</v>
          </cell>
          <cell r="K1617" t="str">
            <v>BBRH</v>
          </cell>
          <cell r="L1617" t="str">
            <v>ATH</v>
          </cell>
          <cell r="M1617" t="str">
            <v>U18</v>
          </cell>
          <cell r="N1617">
            <v>200</v>
          </cell>
        </row>
        <row r="1618">
          <cell r="A1618">
            <v>3680</v>
          </cell>
          <cell r="B1618" t="str">
            <v>JAMES</v>
          </cell>
          <cell r="C1618" t="str">
            <v>Jamiela</v>
          </cell>
          <cell r="D1618" t="str">
            <v>F</v>
          </cell>
          <cell r="E1618">
            <v>40733</v>
          </cell>
          <cell r="F1618" t="str">
            <v>Nhdc Beryl Chebel</v>
          </cell>
          <cell r="G1618">
            <v>54566584</v>
          </cell>
          <cell r="H1618">
            <v>0</v>
          </cell>
          <cell r="I1618">
            <v>0</v>
          </cell>
          <cell r="J1618" t="str">
            <v>ROSE HILL AC</v>
          </cell>
          <cell r="K1618" t="str">
            <v>BBRH</v>
          </cell>
          <cell r="L1618" t="str">
            <v>ATH</v>
          </cell>
          <cell r="M1618" t="str">
            <v>U16</v>
          </cell>
          <cell r="N1618">
            <v>150</v>
          </cell>
        </row>
        <row r="1619">
          <cell r="A1619">
            <v>1903</v>
          </cell>
          <cell r="B1619" t="str">
            <v>NANETTE</v>
          </cell>
          <cell r="C1619" t="str">
            <v>Karen</v>
          </cell>
          <cell r="D1619" t="str">
            <v>F</v>
          </cell>
          <cell r="E1619">
            <v>39584</v>
          </cell>
          <cell r="F1619" t="str">
            <v>Nhdc C07, Cité Chebel, B. Bassin</v>
          </cell>
          <cell r="G1619">
            <v>54522162</v>
          </cell>
          <cell r="H1619">
            <v>0</v>
          </cell>
          <cell r="I1619">
            <v>0</v>
          </cell>
          <cell r="J1619" t="str">
            <v>ROSE HILL AC</v>
          </cell>
          <cell r="K1619" t="str">
            <v>BBRH</v>
          </cell>
          <cell r="L1619" t="str">
            <v>ATH</v>
          </cell>
          <cell r="M1619" t="str">
            <v>U20</v>
          </cell>
          <cell r="N1619">
            <v>300</v>
          </cell>
        </row>
        <row r="1620">
          <cell r="A1620">
            <v>5088</v>
          </cell>
          <cell r="B1620" t="str">
            <v>AL ISLAAMII</v>
          </cell>
          <cell r="C1620" t="str">
            <v>Mohamad</v>
          </cell>
          <cell r="D1620" t="str">
            <v>M</v>
          </cell>
          <cell r="E1620">
            <v>41237</v>
          </cell>
          <cell r="F1620" t="str">
            <v>Dr manilall RH</v>
          </cell>
          <cell r="G1620">
            <v>52559512</v>
          </cell>
          <cell r="H1620">
            <v>0</v>
          </cell>
          <cell r="I1620" t="str">
            <v xml:space="preserve"> </v>
          </cell>
          <cell r="J1620" t="str">
            <v>ROSE HILL AC</v>
          </cell>
          <cell r="K1620" t="str">
            <v>BBRH</v>
          </cell>
          <cell r="L1620" t="str">
            <v>ATH</v>
          </cell>
          <cell r="M1620" t="str">
            <v>U16</v>
          </cell>
          <cell r="N1620">
            <v>150</v>
          </cell>
        </row>
        <row r="1621">
          <cell r="A1621">
            <v>5089</v>
          </cell>
          <cell r="B1621" t="str">
            <v>ANAMUNTHOO</v>
          </cell>
          <cell r="C1621" t="str">
            <v>Terry</v>
          </cell>
          <cell r="D1621" t="str">
            <v>M</v>
          </cell>
          <cell r="E1621">
            <v>40701</v>
          </cell>
          <cell r="F1621" t="str">
            <v>lers Hirondelle Albion</v>
          </cell>
          <cell r="G1621">
            <v>57475979</v>
          </cell>
          <cell r="H1621">
            <v>0</v>
          </cell>
          <cell r="I1621" t="str">
            <v xml:space="preserve"> </v>
          </cell>
          <cell r="J1621" t="str">
            <v>ROSE HILL AC</v>
          </cell>
          <cell r="K1621" t="str">
            <v>BBRH</v>
          </cell>
          <cell r="L1621" t="str">
            <v>ATH</v>
          </cell>
          <cell r="M1621" t="str">
            <v>U16</v>
          </cell>
          <cell r="N1621">
            <v>150</v>
          </cell>
        </row>
        <row r="1622">
          <cell r="A1622">
            <v>5090</v>
          </cell>
          <cell r="B1622" t="str">
            <v>ZAMA</v>
          </cell>
          <cell r="C1622" t="str">
            <v>Loic</v>
          </cell>
          <cell r="D1622" t="str">
            <v>M</v>
          </cell>
          <cell r="E1622">
            <v>40394</v>
          </cell>
          <cell r="F1622" t="str">
            <v>Black River RDRiche Lieu</v>
          </cell>
          <cell r="G1622">
            <v>58304182</v>
          </cell>
          <cell r="H1622">
            <v>0</v>
          </cell>
          <cell r="I1622" t="str">
            <v xml:space="preserve"> </v>
          </cell>
          <cell r="J1622" t="str">
            <v>ROSE HILL AC</v>
          </cell>
          <cell r="K1622" t="str">
            <v>BBRH</v>
          </cell>
          <cell r="L1622" t="str">
            <v>ATH</v>
          </cell>
          <cell r="M1622" t="str">
            <v>U18</v>
          </cell>
          <cell r="N1622">
            <v>200</v>
          </cell>
        </row>
        <row r="1623">
          <cell r="A1623">
            <v>5091</v>
          </cell>
          <cell r="B1623" t="str">
            <v>ZUEL</v>
          </cell>
          <cell r="C1623" t="str">
            <v>Kayte</v>
          </cell>
          <cell r="D1623" t="str">
            <v>F</v>
          </cell>
          <cell r="E1623">
            <v>42680</v>
          </cell>
          <cell r="F1623" t="str">
            <v>Pison Ave Albion</v>
          </cell>
          <cell r="G1623">
            <v>58449819</v>
          </cell>
          <cell r="H1623">
            <v>0</v>
          </cell>
          <cell r="I1623" t="str">
            <v xml:space="preserve"> </v>
          </cell>
          <cell r="J1623" t="str">
            <v>ROSE HILL AC</v>
          </cell>
          <cell r="K1623" t="str">
            <v>BBRH</v>
          </cell>
          <cell r="L1623" t="str">
            <v>ATH</v>
          </cell>
          <cell r="M1623" t="str">
            <v>U12</v>
          </cell>
          <cell r="N1623">
            <v>100</v>
          </cell>
        </row>
        <row r="1624">
          <cell r="A1624">
            <v>5092</v>
          </cell>
          <cell r="B1624" t="str">
            <v>ZUEL</v>
          </cell>
          <cell r="C1624" t="str">
            <v>Klaizya</v>
          </cell>
          <cell r="D1624" t="str">
            <v>F</v>
          </cell>
          <cell r="E1624">
            <v>41694</v>
          </cell>
          <cell r="F1624" t="str">
            <v>Pison Ave Albion</v>
          </cell>
          <cell r="G1624">
            <v>58449819</v>
          </cell>
          <cell r="H1624">
            <v>0</v>
          </cell>
          <cell r="I1624" t="str">
            <v xml:space="preserve"> </v>
          </cell>
          <cell r="J1624" t="str">
            <v>ROSE HILL AC</v>
          </cell>
          <cell r="K1624" t="str">
            <v>BBRH</v>
          </cell>
          <cell r="L1624" t="str">
            <v>ATH</v>
          </cell>
          <cell r="M1624" t="str">
            <v>U14</v>
          </cell>
          <cell r="N1624">
            <v>150</v>
          </cell>
        </row>
        <row r="1625">
          <cell r="A1625">
            <v>5093</v>
          </cell>
          <cell r="B1625" t="str">
            <v>ZUEL</v>
          </cell>
          <cell r="C1625" t="str">
            <v>Kaissy</v>
          </cell>
          <cell r="D1625" t="str">
            <v>F</v>
          </cell>
          <cell r="E1625">
            <v>38542</v>
          </cell>
          <cell r="F1625" t="str">
            <v>Pison Ave Albion</v>
          </cell>
          <cell r="G1625">
            <v>57863363</v>
          </cell>
          <cell r="H1625">
            <v>0</v>
          </cell>
          <cell r="I1625" t="str">
            <v xml:space="preserve"> </v>
          </cell>
          <cell r="J1625" t="str">
            <v>ROSE HILL AC</v>
          </cell>
          <cell r="K1625" t="str">
            <v>BBRH</v>
          </cell>
          <cell r="L1625" t="str">
            <v>ATH</v>
          </cell>
          <cell r="M1625" t="str">
            <v>SENIOR</v>
          </cell>
          <cell r="N1625">
            <v>400</v>
          </cell>
        </row>
        <row r="1626">
          <cell r="A1626">
            <v>5094</v>
          </cell>
          <cell r="B1626" t="str">
            <v>QUIRIN</v>
          </cell>
          <cell r="C1626" t="str">
            <v>Ismael</v>
          </cell>
          <cell r="D1626" t="str">
            <v>M</v>
          </cell>
          <cell r="E1626">
            <v>40345</v>
          </cell>
          <cell r="F1626" t="str">
            <v>Guy Rosemend Trefles</v>
          </cell>
          <cell r="G1626">
            <v>57903081</v>
          </cell>
          <cell r="H1626">
            <v>0</v>
          </cell>
          <cell r="I1626" t="str">
            <v xml:space="preserve"> </v>
          </cell>
          <cell r="J1626" t="str">
            <v>ROSE HILL AC</v>
          </cell>
          <cell r="K1626" t="str">
            <v>BBRH</v>
          </cell>
          <cell r="L1626" t="str">
            <v>ATH</v>
          </cell>
          <cell r="M1626" t="str">
            <v>U18</v>
          </cell>
          <cell r="N1626">
            <v>200</v>
          </cell>
        </row>
        <row r="1627">
          <cell r="A1627">
            <v>5095</v>
          </cell>
          <cell r="B1627" t="str">
            <v xml:space="preserve">LEMINCE </v>
          </cell>
          <cell r="C1627" t="str">
            <v>Nelly</v>
          </cell>
          <cell r="D1627" t="str">
            <v>F</v>
          </cell>
          <cell r="E1627">
            <v>39950</v>
          </cell>
          <cell r="F1627" t="str">
            <v>Ave les Cocotiers Stanley</v>
          </cell>
          <cell r="G1627">
            <v>54911200</v>
          </cell>
          <cell r="H1627">
            <v>0</v>
          </cell>
          <cell r="I1627" t="str">
            <v xml:space="preserve"> </v>
          </cell>
          <cell r="J1627" t="str">
            <v>ROSE HILL AC</v>
          </cell>
          <cell r="K1627" t="str">
            <v>BBRH</v>
          </cell>
          <cell r="L1627" t="str">
            <v>ATH</v>
          </cell>
          <cell r="M1627" t="str">
            <v>U18</v>
          </cell>
          <cell r="N1627">
            <v>200</v>
          </cell>
        </row>
        <row r="1628">
          <cell r="A1628">
            <v>5096</v>
          </cell>
          <cell r="B1628" t="str">
            <v>CHERLETTE</v>
          </cell>
          <cell r="C1628" t="str">
            <v>Lucas</v>
          </cell>
          <cell r="D1628" t="str">
            <v>M</v>
          </cell>
          <cell r="E1628">
            <v>39018</v>
          </cell>
          <cell r="F1628" t="str">
            <v>Residence Kennedy Q B</v>
          </cell>
          <cell r="G1628">
            <v>58306171</v>
          </cell>
          <cell r="H1628">
            <v>0</v>
          </cell>
          <cell r="I1628">
            <v>0</v>
          </cell>
          <cell r="J1628" t="str">
            <v>ROSE HILL AC</v>
          </cell>
          <cell r="K1628" t="str">
            <v>BBRH</v>
          </cell>
          <cell r="L1628" t="str">
            <v>ATH</v>
          </cell>
          <cell r="M1628" t="str">
            <v>SENIOR</v>
          </cell>
          <cell r="N1628">
            <v>400</v>
          </cell>
        </row>
        <row r="1629">
          <cell r="A1629">
            <v>5097</v>
          </cell>
          <cell r="B1629" t="str">
            <v xml:space="preserve">COTE </v>
          </cell>
          <cell r="C1629" t="str">
            <v>Jeremy</v>
          </cell>
          <cell r="D1629" t="str">
            <v>M</v>
          </cell>
          <cell r="E1629">
            <v>36689</v>
          </cell>
          <cell r="F1629" t="str">
            <v>Residence Barkly BB</v>
          </cell>
          <cell r="G1629">
            <v>54783795</v>
          </cell>
          <cell r="H1629">
            <v>0</v>
          </cell>
          <cell r="I1629">
            <v>0</v>
          </cell>
          <cell r="J1629" t="str">
            <v>ROSE HILL AC</v>
          </cell>
          <cell r="K1629" t="str">
            <v>BBRH</v>
          </cell>
          <cell r="L1629" t="str">
            <v>ATH</v>
          </cell>
          <cell r="M1629" t="str">
            <v>SENIOR</v>
          </cell>
          <cell r="N1629">
            <v>400</v>
          </cell>
        </row>
        <row r="1630">
          <cell r="A1630">
            <v>5098</v>
          </cell>
          <cell r="B1630" t="str">
            <v>AGATHE</v>
          </cell>
          <cell r="C1630" t="str">
            <v>Ismael</v>
          </cell>
          <cell r="D1630" t="str">
            <v>M</v>
          </cell>
          <cell r="E1630">
            <v>41465</v>
          </cell>
          <cell r="F1630" t="str">
            <v>Temple Rd Stanley</v>
          </cell>
          <cell r="G1630">
            <v>54918665</v>
          </cell>
          <cell r="H1630">
            <v>0</v>
          </cell>
          <cell r="I1630">
            <v>0</v>
          </cell>
          <cell r="J1630" t="str">
            <v>ROSE HILL AC</v>
          </cell>
          <cell r="K1630" t="str">
            <v>BBRH</v>
          </cell>
          <cell r="L1630" t="str">
            <v>ATH</v>
          </cell>
          <cell r="M1630" t="str">
            <v>U14</v>
          </cell>
          <cell r="N1630">
            <v>150</v>
          </cell>
        </row>
        <row r="1631">
          <cell r="A1631">
            <v>5099</v>
          </cell>
          <cell r="B1631" t="str">
            <v>AGATHE</v>
          </cell>
          <cell r="C1631" t="str">
            <v>Willina</v>
          </cell>
          <cell r="D1631" t="str">
            <v>F</v>
          </cell>
          <cell r="E1631">
            <v>44093</v>
          </cell>
          <cell r="F1631" t="str">
            <v>Temple Rd Stanley</v>
          </cell>
          <cell r="G1631">
            <v>54918665</v>
          </cell>
          <cell r="H1631">
            <v>0</v>
          </cell>
          <cell r="I1631">
            <v>0</v>
          </cell>
          <cell r="J1631" t="str">
            <v>ROSE HILL AC</v>
          </cell>
          <cell r="K1631" t="str">
            <v>BBRH</v>
          </cell>
          <cell r="L1631" t="str">
            <v>ATH</v>
          </cell>
          <cell r="M1631" t="str">
            <v>U10</v>
          </cell>
          <cell r="N1631">
            <v>100</v>
          </cell>
        </row>
        <row r="1632">
          <cell r="A1632">
            <v>5100</v>
          </cell>
          <cell r="B1632" t="str">
            <v>AGATHE</v>
          </cell>
          <cell r="C1632" t="str">
            <v>Lumiah</v>
          </cell>
          <cell r="D1632" t="str">
            <v>F</v>
          </cell>
          <cell r="E1632">
            <v>41999</v>
          </cell>
          <cell r="F1632" t="str">
            <v>Temple Rd Stanley</v>
          </cell>
          <cell r="G1632">
            <v>54918665</v>
          </cell>
          <cell r="H1632">
            <v>0</v>
          </cell>
          <cell r="I1632">
            <v>0</v>
          </cell>
          <cell r="J1632" t="str">
            <v>ROSE HILL AC</v>
          </cell>
          <cell r="K1632" t="str">
            <v>BBRH</v>
          </cell>
          <cell r="L1632" t="str">
            <v>ATH</v>
          </cell>
          <cell r="M1632" t="str">
            <v>U14</v>
          </cell>
          <cell r="N1632">
            <v>150</v>
          </cell>
        </row>
        <row r="1633">
          <cell r="A1633">
            <v>1109</v>
          </cell>
          <cell r="B1633" t="str">
            <v>HENIN</v>
          </cell>
          <cell r="C1633" t="str">
            <v>Alexandra</v>
          </cell>
          <cell r="D1633" t="str">
            <v>F</v>
          </cell>
          <cell r="E1633">
            <v>29958</v>
          </cell>
          <cell r="F1633" t="str">
            <v>King George V Avenue Floreal</v>
          </cell>
          <cell r="G1633">
            <v>33647194095</v>
          </cell>
          <cell r="H1633">
            <v>0</v>
          </cell>
          <cell r="I1633">
            <v>0</v>
          </cell>
          <cell r="J1633" t="str">
            <v>P-LOUIS RACERS AC</v>
          </cell>
          <cell r="K1633" t="str">
            <v>PL</v>
          </cell>
          <cell r="L1633" t="str">
            <v>ATH</v>
          </cell>
          <cell r="M1633" t="str">
            <v>MASTERS</v>
          </cell>
          <cell r="N1633">
            <v>600</v>
          </cell>
        </row>
        <row r="1634">
          <cell r="A1634">
            <v>4128</v>
          </cell>
          <cell r="B1634" t="str">
            <v>BEGUE</v>
          </cell>
          <cell r="C1634" t="str">
            <v>Eddy</v>
          </cell>
          <cell r="D1634" t="str">
            <v>M</v>
          </cell>
          <cell r="E1634" t="str">
            <v>23/05/1982</v>
          </cell>
          <cell r="F1634" t="str">
            <v>Soupirs</v>
          </cell>
          <cell r="G1634">
            <v>57367268</v>
          </cell>
          <cell r="H1634">
            <v>0</v>
          </cell>
          <cell r="I1634" t="str">
            <v>eddybegueq2@gmail.com</v>
          </cell>
          <cell r="J1634" t="str">
            <v>SOUPIRS AC</v>
          </cell>
          <cell r="K1634" t="str">
            <v>ROD</v>
          </cell>
          <cell r="L1634" t="str">
            <v>RAD</v>
          </cell>
          <cell r="M1634" t="str">
            <v>N/APP</v>
          </cell>
          <cell r="N1634">
            <v>600</v>
          </cell>
        </row>
        <row r="1635">
          <cell r="A1635">
            <v>4130</v>
          </cell>
          <cell r="B1635" t="str">
            <v>LOUIS</v>
          </cell>
          <cell r="C1635" t="str">
            <v>Marie Caroline</v>
          </cell>
          <cell r="D1635" t="str">
            <v>M</v>
          </cell>
          <cell r="E1635" t="str">
            <v>20/12/1994</v>
          </cell>
          <cell r="F1635" t="str">
            <v>Soupirs</v>
          </cell>
          <cell r="G1635">
            <v>58248928</v>
          </cell>
          <cell r="H1635">
            <v>0</v>
          </cell>
          <cell r="I1635" t="str">
            <v>caroline20louis@icloud.com</v>
          </cell>
          <cell r="J1635" t="str">
            <v>SOUPIRS AC</v>
          </cell>
          <cell r="K1635" t="str">
            <v>ROD</v>
          </cell>
          <cell r="L1635" t="str">
            <v>RAD</v>
          </cell>
          <cell r="M1635" t="str">
            <v>N/APP</v>
          </cell>
          <cell r="N1635">
            <v>600</v>
          </cell>
        </row>
        <row r="1636">
          <cell r="A1636">
            <v>3566</v>
          </cell>
          <cell r="B1636" t="str">
            <v>PERRIER</v>
          </cell>
          <cell r="C1636" t="str">
            <v>Paule Marie</v>
          </cell>
          <cell r="D1636" t="str">
            <v>F</v>
          </cell>
          <cell r="E1636">
            <v>34788</v>
          </cell>
          <cell r="F1636" t="str">
            <v>France</v>
          </cell>
          <cell r="G1636">
            <v>33610165541</v>
          </cell>
          <cell r="H1636" t="str">
            <v>P300395290357E</v>
          </cell>
          <cell r="I1636" t="str">
            <v>mariepperrier@gmail.com</v>
          </cell>
          <cell r="J1636" t="str">
            <v>Q-BORNES HURRICANE AC</v>
          </cell>
          <cell r="K1636" t="str">
            <v>QB</v>
          </cell>
          <cell r="L1636" t="str">
            <v>ATH</v>
          </cell>
          <cell r="M1636" t="str">
            <v>SENIOR</v>
          </cell>
          <cell r="N1636">
            <v>400</v>
          </cell>
        </row>
        <row r="1637">
          <cell r="A1637">
            <v>3396</v>
          </cell>
          <cell r="B1637" t="str">
            <v xml:space="preserve">COIFFIC </v>
          </cell>
          <cell r="C1637" t="str">
            <v>Louis Brice Kylian</v>
          </cell>
          <cell r="D1637" t="str">
            <v>M</v>
          </cell>
          <cell r="E1637">
            <v>40269</v>
          </cell>
          <cell r="F1637" t="str">
            <v>28 Site &amp; Services, Circonstance, St Pierre</v>
          </cell>
          <cell r="G1637" t="str">
            <v>5510-9021</v>
          </cell>
          <cell r="H1637">
            <v>0</v>
          </cell>
          <cell r="I1637">
            <v>0</v>
          </cell>
          <cell r="J1637" t="str">
            <v>Q-BORNES HURRICANE AC</v>
          </cell>
          <cell r="K1637" t="str">
            <v>QB</v>
          </cell>
          <cell r="L1637" t="str">
            <v>ATH</v>
          </cell>
          <cell r="M1637" t="str">
            <v>U18</v>
          </cell>
          <cell r="N1637">
            <v>200</v>
          </cell>
        </row>
        <row r="1638">
          <cell r="A1638">
            <v>3395</v>
          </cell>
          <cell r="B1638" t="str">
            <v xml:space="preserve">COIFFIC </v>
          </cell>
          <cell r="C1638" t="str">
            <v>Anne Marielle Stephanie</v>
          </cell>
          <cell r="D1638" t="str">
            <v>F</v>
          </cell>
          <cell r="E1638">
            <v>31165</v>
          </cell>
          <cell r="F1638" t="str">
            <v>28 Site &amp; Services, Circonstance, St Pierre</v>
          </cell>
          <cell r="G1638" t="str">
            <v>5718-7274</v>
          </cell>
          <cell r="H1638" t="str">
            <v>P2804854600470</v>
          </cell>
          <cell r="I1638" t="str">
            <v>mariellespace@gmail.com</v>
          </cell>
          <cell r="J1638" t="str">
            <v>Q-BORNES HURRICANE AC</v>
          </cell>
          <cell r="K1638" t="str">
            <v>QB</v>
          </cell>
          <cell r="L1638" t="str">
            <v>RAD</v>
          </cell>
          <cell r="M1638" t="str">
            <v>N/APP</v>
          </cell>
          <cell r="N1638">
            <v>600</v>
          </cell>
        </row>
        <row r="1639">
          <cell r="A1639">
            <v>2905</v>
          </cell>
          <cell r="B1639" t="str">
            <v>NUCKCHEDDY</v>
          </cell>
          <cell r="C1639" t="str">
            <v>Ashia Victoria</v>
          </cell>
          <cell r="D1639" t="str">
            <v>F</v>
          </cell>
          <cell r="E1639">
            <v>40898</v>
          </cell>
          <cell r="F1639" t="str">
            <v>Impasse Arnaud, Beau Bassin</v>
          </cell>
          <cell r="G1639">
            <v>59126570</v>
          </cell>
          <cell r="H1639">
            <v>0</v>
          </cell>
          <cell r="I1639">
            <v>0</v>
          </cell>
          <cell r="J1639" t="str">
            <v>Q-BORNES PAVILLON AC</v>
          </cell>
          <cell r="K1639" t="str">
            <v>QB</v>
          </cell>
          <cell r="L1639" t="str">
            <v>ATH</v>
          </cell>
          <cell r="M1639" t="str">
            <v>U16</v>
          </cell>
          <cell r="N1639">
            <v>150</v>
          </cell>
        </row>
        <row r="1640">
          <cell r="A1640">
            <v>3968</v>
          </cell>
          <cell r="B1640" t="str">
            <v>RAHIMAN</v>
          </cell>
          <cell r="C1640" t="str">
            <v>Aniyah Jaulim Rahiman</v>
          </cell>
          <cell r="D1640" t="str">
            <v>F</v>
          </cell>
          <cell r="E1640">
            <v>41146</v>
          </cell>
          <cell r="F1640" t="str">
            <v>81, Avenue Pearl, Domaine Des Pailles</v>
          </cell>
          <cell r="G1640">
            <v>59307101</v>
          </cell>
          <cell r="H1640">
            <v>0</v>
          </cell>
          <cell r="I1640" t="str">
            <v>aniyah25812@icloud.com</v>
          </cell>
          <cell r="J1640" t="str">
            <v>Q-BORNES PAVILLON AC</v>
          </cell>
          <cell r="K1640" t="str">
            <v>QB</v>
          </cell>
          <cell r="L1640" t="str">
            <v>ATH</v>
          </cell>
          <cell r="M1640" t="str">
            <v>U16</v>
          </cell>
          <cell r="N1640">
            <v>150</v>
          </cell>
        </row>
        <row r="1641">
          <cell r="A1641">
            <v>5101</v>
          </cell>
          <cell r="B1641" t="str">
            <v>BUCKLAND</v>
          </cell>
          <cell r="C1641" t="str">
            <v>Ylona</v>
          </cell>
          <cell r="D1641" t="str">
            <v>F</v>
          </cell>
          <cell r="E1641">
            <v>40055</v>
          </cell>
          <cell r="F1641" t="str">
            <v>19 Lavoisier Street Mangalkhan, Floreal</v>
          </cell>
          <cell r="G1641">
            <v>59335933</v>
          </cell>
          <cell r="H1641">
            <v>0</v>
          </cell>
          <cell r="I1641" t="str">
            <v>rapidman@hotmail.com</v>
          </cell>
          <cell r="J1641" t="str">
            <v>Q-BORNES PAVILLON AC</v>
          </cell>
          <cell r="K1641" t="str">
            <v>QB</v>
          </cell>
          <cell r="L1641" t="str">
            <v>ATH</v>
          </cell>
          <cell r="M1641" t="str">
            <v>U18</v>
          </cell>
          <cell r="N1641">
            <v>200</v>
          </cell>
        </row>
        <row r="1642">
          <cell r="A1642">
            <v>5102</v>
          </cell>
          <cell r="B1642" t="str">
            <v>BUCKLAND</v>
          </cell>
          <cell r="C1642" t="str">
            <v>Stephane</v>
          </cell>
          <cell r="D1642" t="str">
            <v>M</v>
          </cell>
          <cell r="E1642">
            <v>28137</v>
          </cell>
          <cell r="F1642" t="str">
            <v>20 Lavoisier Street Mangalkhan, Floreal</v>
          </cell>
          <cell r="G1642">
            <v>59335933</v>
          </cell>
          <cell r="H1642">
            <v>0</v>
          </cell>
          <cell r="I1642" t="str">
            <v>rapidman@hotmail.com</v>
          </cell>
          <cell r="J1642" t="str">
            <v>Q-BORNES PAVILLON AC</v>
          </cell>
          <cell r="K1642" t="str">
            <v>QB</v>
          </cell>
          <cell r="L1642" t="str">
            <v>COA</v>
          </cell>
          <cell r="M1642" t="str">
            <v>N/APP</v>
          </cell>
          <cell r="N1642">
            <v>600</v>
          </cell>
        </row>
        <row r="1643">
          <cell r="A1643">
            <v>5103</v>
          </cell>
          <cell r="B1643" t="str">
            <v>SILVÈRE</v>
          </cell>
          <cell r="C1643" t="str">
            <v>Léa Marine</v>
          </cell>
          <cell r="D1643" t="str">
            <v>F</v>
          </cell>
          <cell r="E1643">
            <v>40615</v>
          </cell>
          <cell r="F1643" t="str">
            <v>All1ée Brilliant, Vacoas</v>
          </cell>
          <cell r="G1643">
            <v>54573189</v>
          </cell>
          <cell r="H1643">
            <v>0</v>
          </cell>
          <cell r="I1643" t="str">
            <v>kiffdeco@gmail.com</v>
          </cell>
          <cell r="J1643" t="str">
            <v>Q-BORNES PAVILLON AC</v>
          </cell>
          <cell r="K1643" t="str">
            <v>QB</v>
          </cell>
          <cell r="L1643" t="str">
            <v>ATH</v>
          </cell>
          <cell r="M1643" t="str">
            <v>U16</v>
          </cell>
          <cell r="N1643">
            <v>150</v>
          </cell>
        </row>
        <row r="1644">
          <cell r="A1644">
            <v>5104</v>
          </cell>
          <cell r="B1644" t="str">
            <v>SADIAPPA CHETTY</v>
          </cell>
          <cell r="C1644" t="str">
            <v>Marie Kersly Julia Cindy</v>
          </cell>
          <cell r="D1644" t="str">
            <v>F</v>
          </cell>
          <cell r="E1644">
            <v>43565</v>
          </cell>
          <cell r="F1644" t="str">
            <v>C14 Residence Vetiver Petite Riviere, Gros Cailloux</v>
          </cell>
          <cell r="G1644">
            <v>59320973</v>
          </cell>
          <cell r="H1644">
            <v>0</v>
          </cell>
          <cell r="I1644" t="str">
            <v>niktoo_291288@hotmail.com</v>
          </cell>
          <cell r="J1644" t="str">
            <v>Q-BORNES PAVILLON AC</v>
          </cell>
          <cell r="K1644" t="str">
            <v>QB</v>
          </cell>
          <cell r="L1644" t="str">
            <v>ATH</v>
          </cell>
          <cell r="M1644" t="str">
            <v>U10</v>
          </cell>
          <cell r="N1644">
            <v>100</v>
          </cell>
        </row>
        <row r="1645">
          <cell r="A1645">
            <v>4260</v>
          </cell>
          <cell r="B1645" t="str">
            <v>MAGNIEN</v>
          </cell>
          <cell r="C1645" t="str">
            <v>Alicia</v>
          </cell>
          <cell r="D1645" t="str">
            <v>F</v>
          </cell>
          <cell r="E1645">
            <v>42414</v>
          </cell>
          <cell r="F1645" t="str">
            <v>Belle Rose Quatre Bornes</v>
          </cell>
          <cell r="G1645">
            <v>59814264</v>
          </cell>
          <cell r="H1645">
            <v>0</v>
          </cell>
          <cell r="I1645" t="str">
            <v>denisrajub50@gmail.com</v>
          </cell>
          <cell r="J1645" t="str">
            <v>HENRIETTA AC</v>
          </cell>
          <cell r="K1645" t="str">
            <v>VCPH</v>
          </cell>
          <cell r="L1645" t="str">
            <v>ATH</v>
          </cell>
          <cell r="M1645" t="str">
            <v>U12</v>
          </cell>
          <cell r="N1645">
            <v>100</v>
          </cell>
        </row>
        <row r="1646">
          <cell r="A1646">
            <v>4486</v>
          </cell>
          <cell r="B1646" t="str">
            <v>BOOHOO</v>
          </cell>
          <cell r="C1646" t="str">
            <v>Jean</v>
          </cell>
          <cell r="D1646" t="str">
            <v>M</v>
          </cell>
          <cell r="E1646">
            <v>43259</v>
          </cell>
          <cell r="F1646" t="str">
            <v>Avenue La Confiance, Résidence Kennedy, Quatre Bornes</v>
          </cell>
          <cell r="G1646">
            <v>0</v>
          </cell>
          <cell r="H1646">
            <v>0</v>
          </cell>
          <cell r="I1646" t="str">
            <v>denisrajub50@gmail.com</v>
          </cell>
          <cell r="J1646" t="str">
            <v>HENRIETTA AC</v>
          </cell>
          <cell r="K1646" t="str">
            <v>VCPH</v>
          </cell>
          <cell r="L1646" t="str">
            <v>ATH</v>
          </cell>
          <cell r="M1646" t="str">
            <v>U10</v>
          </cell>
          <cell r="N1646">
            <v>100</v>
          </cell>
        </row>
        <row r="1647">
          <cell r="A1647">
            <v>1833</v>
          </cell>
          <cell r="B1647" t="str">
            <v>MARIE</v>
          </cell>
          <cell r="C1647" t="str">
            <v>Matteo</v>
          </cell>
          <cell r="D1647" t="str">
            <v>M</v>
          </cell>
          <cell r="E1647">
            <v>42549</v>
          </cell>
          <cell r="F1647" t="str">
            <v>La Caverne No. 1,  Vacoas</v>
          </cell>
          <cell r="G1647">
            <v>59140851</v>
          </cell>
          <cell r="H1647">
            <v>0</v>
          </cell>
          <cell r="I1647" t="str">
            <v>annabellemariedmi@gmail.com</v>
          </cell>
          <cell r="J1647" t="str">
            <v>HENRIETTA AC</v>
          </cell>
          <cell r="K1647" t="str">
            <v>VCPH</v>
          </cell>
          <cell r="L1647" t="str">
            <v>ATH</v>
          </cell>
          <cell r="M1647" t="str">
            <v>U12</v>
          </cell>
          <cell r="N1647">
            <v>100</v>
          </cell>
        </row>
        <row r="1648">
          <cell r="A1648">
            <v>4007</v>
          </cell>
          <cell r="B1648" t="str">
            <v>GUNGARAM</v>
          </cell>
          <cell r="C1648" t="str">
            <v>Gerard Vivian</v>
          </cell>
          <cell r="D1648" t="str">
            <v>M</v>
          </cell>
          <cell r="E1648">
            <v>16578</v>
          </cell>
          <cell r="F1648" t="str">
            <v>Lot G97, Morc. Serenis, Albion</v>
          </cell>
          <cell r="G1648" t="str">
            <v>5250 4211</v>
          </cell>
          <cell r="H1648">
            <v>0</v>
          </cell>
          <cell r="I1648" t="str">
            <v>vgungaram@hotmail.com</v>
          </cell>
          <cell r="J1648" t="str">
            <v>HENRIETTA AC</v>
          </cell>
          <cell r="K1648" t="str">
            <v>VCPH</v>
          </cell>
          <cell r="L1648" t="str">
            <v>RAD</v>
          </cell>
          <cell r="M1648" t="str">
            <v>N/APP</v>
          </cell>
          <cell r="N1648">
            <v>600</v>
          </cell>
        </row>
        <row r="1649">
          <cell r="A1649">
            <v>1842</v>
          </cell>
          <cell r="B1649" t="str">
            <v>RAJUB</v>
          </cell>
          <cell r="C1649" t="str">
            <v xml:space="preserve">Denis </v>
          </cell>
          <cell r="D1649" t="str">
            <v>M</v>
          </cell>
          <cell r="E1649">
            <v>26723</v>
          </cell>
          <cell r="F1649" t="str">
            <v>Modern Square, Vacoas</v>
          </cell>
          <cell r="G1649">
            <v>58403989</v>
          </cell>
          <cell r="H1649">
            <v>0</v>
          </cell>
          <cell r="I1649" t="str">
            <v>denisrajub7@gmail.com</v>
          </cell>
          <cell r="J1649" t="str">
            <v>HENRIETTA AC</v>
          </cell>
          <cell r="K1649" t="str">
            <v>VCPH</v>
          </cell>
          <cell r="L1649" t="str">
            <v>COA</v>
          </cell>
          <cell r="M1649" t="str">
            <v>N/APP</v>
          </cell>
          <cell r="N1649">
            <v>600</v>
          </cell>
        </row>
        <row r="1650">
          <cell r="A1650">
            <v>1830</v>
          </cell>
          <cell r="B1650" t="str">
            <v>EOLE</v>
          </cell>
          <cell r="C1650" t="str">
            <v xml:space="preserve">Jahmel </v>
          </cell>
          <cell r="D1650" t="str">
            <v>M</v>
          </cell>
          <cell r="E1650">
            <v>42636</v>
          </cell>
          <cell r="F1650" t="str">
            <v>Cite Edc, Henrieta</v>
          </cell>
          <cell r="G1650">
            <v>57920578</v>
          </cell>
          <cell r="H1650">
            <v>0</v>
          </cell>
          <cell r="I1650" t="str">
            <v>denisrajub50@gmail.com</v>
          </cell>
          <cell r="J1650" t="str">
            <v>HENRIETTA AC</v>
          </cell>
          <cell r="K1650" t="str">
            <v>VCPH</v>
          </cell>
          <cell r="L1650" t="str">
            <v>ATH</v>
          </cell>
          <cell r="M1650" t="str">
            <v>U12</v>
          </cell>
          <cell r="N1650">
            <v>100</v>
          </cell>
        </row>
        <row r="1651">
          <cell r="A1651">
            <v>1821</v>
          </cell>
          <cell r="B1651" t="str">
            <v>EOLE</v>
          </cell>
          <cell r="C1651" t="str">
            <v xml:space="preserve">Jahmelia Kimberley </v>
          </cell>
          <cell r="D1651" t="str">
            <v>F</v>
          </cell>
          <cell r="E1651">
            <v>41554</v>
          </cell>
          <cell r="F1651" t="str">
            <v>Cité Edc, Henrietta</v>
          </cell>
          <cell r="G1651">
            <v>0</v>
          </cell>
          <cell r="H1651">
            <v>0</v>
          </cell>
          <cell r="I1651">
            <v>0</v>
          </cell>
          <cell r="J1651" t="str">
            <v>HENRIETTA AC</v>
          </cell>
          <cell r="K1651" t="str">
            <v>VCPH</v>
          </cell>
          <cell r="L1651" t="str">
            <v>ATH</v>
          </cell>
          <cell r="M1651" t="str">
            <v>U14</v>
          </cell>
          <cell r="N1651">
            <v>150</v>
          </cell>
        </row>
        <row r="1652">
          <cell r="A1652">
            <v>4262</v>
          </cell>
          <cell r="B1652" t="str">
            <v>ROQUE</v>
          </cell>
          <cell r="C1652" t="str">
            <v>Cedric</v>
          </cell>
          <cell r="D1652" t="str">
            <v>M</v>
          </cell>
          <cell r="E1652">
            <v>42172</v>
          </cell>
          <cell r="F1652" t="str">
            <v xml:space="preserve">Camp Fidele Henrietta </v>
          </cell>
          <cell r="G1652">
            <v>57541135</v>
          </cell>
          <cell r="H1652">
            <v>0</v>
          </cell>
          <cell r="I1652" t="str">
            <v>denisrajub50@gmail.com</v>
          </cell>
          <cell r="J1652" t="str">
            <v>HENRIETTA AC</v>
          </cell>
          <cell r="K1652" t="str">
            <v>VCPH</v>
          </cell>
          <cell r="L1652" t="str">
            <v>ATH</v>
          </cell>
          <cell r="M1652" t="str">
            <v>U12</v>
          </cell>
          <cell r="N1652">
            <v>100</v>
          </cell>
        </row>
        <row r="1653">
          <cell r="A1653">
            <v>4261</v>
          </cell>
          <cell r="B1653" t="str">
            <v>ROQUE</v>
          </cell>
          <cell r="C1653" t="str">
            <v>Ethan</v>
          </cell>
          <cell r="D1653" t="str">
            <v>M</v>
          </cell>
          <cell r="E1653">
            <v>42895</v>
          </cell>
          <cell r="F1653" t="str">
            <v xml:space="preserve">Camp Fidele Henrietta </v>
          </cell>
          <cell r="G1653">
            <v>57541135</v>
          </cell>
          <cell r="H1653">
            <v>0</v>
          </cell>
          <cell r="I1653" t="str">
            <v>denisrajub50@gmail.com</v>
          </cell>
          <cell r="J1653" t="str">
            <v>HENRIETTA AC</v>
          </cell>
          <cell r="K1653" t="str">
            <v>VCPH</v>
          </cell>
          <cell r="L1653" t="str">
            <v>ATH</v>
          </cell>
          <cell r="M1653" t="str">
            <v>U10</v>
          </cell>
          <cell r="N1653">
            <v>100</v>
          </cell>
        </row>
        <row r="1654">
          <cell r="A1654">
            <v>1834</v>
          </cell>
          <cell r="B1654" t="str">
            <v>MARIE</v>
          </cell>
          <cell r="C1654" t="str">
            <v>Eliotte</v>
          </cell>
          <cell r="D1654" t="str">
            <v>M</v>
          </cell>
          <cell r="E1654">
            <v>41579</v>
          </cell>
          <cell r="F1654" t="str">
            <v>La Caverne No 1, Vacoas</v>
          </cell>
          <cell r="G1654">
            <v>59140851</v>
          </cell>
          <cell r="H1654">
            <v>0</v>
          </cell>
          <cell r="I1654" t="str">
            <v>annabellemariedmi@gmail.com</v>
          </cell>
          <cell r="J1654" t="str">
            <v>HENRIETTA AC</v>
          </cell>
          <cell r="K1654" t="str">
            <v>VCPH</v>
          </cell>
          <cell r="L1654" t="str">
            <v>ATH</v>
          </cell>
          <cell r="M1654" t="str">
            <v>U14</v>
          </cell>
          <cell r="N1654">
            <v>150</v>
          </cell>
        </row>
        <row r="1655">
          <cell r="A1655">
            <v>1839</v>
          </cell>
          <cell r="B1655" t="str">
            <v>MITRAILLE</v>
          </cell>
          <cell r="C1655" t="str">
            <v>Elishama</v>
          </cell>
          <cell r="D1655" t="str">
            <v>F</v>
          </cell>
          <cell r="E1655">
            <v>40833</v>
          </cell>
          <cell r="F1655" t="str">
            <v>Camp Roche, Henrietta</v>
          </cell>
          <cell r="G1655">
            <v>0</v>
          </cell>
          <cell r="H1655">
            <v>0</v>
          </cell>
          <cell r="I1655">
            <v>0</v>
          </cell>
          <cell r="J1655" t="str">
            <v>HENRIETTA AC</v>
          </cell>
          <cell r="K1655" t="str">
            <v>VCPH</v>
          </cell>
          <cell r="L1655" t="str">
            <v>ATH</v>
          </cell>
          <cell r="M1655" t="str">
            <v>U16</v>
          </cell>
          <cell r="N1655">
            <v>150</v>
          </cell>
        </row>
        <row r="1656">
          <cell r="A1656">
            <v>5105</v>
          </cell>
          <cell r="B1656" t="str">
            <v>POTANAH</v>
          </cell>
          <cell r="C1656" t="str">
            <v>Bruno</v>
          </cell>
          <cell r="D1656" t="str">
            <v>M</v>
          </cell>
          <cell r="E1656">
            <v>24625</v>
          </cell>
          <cell r="F1656" t="str">
            <v>Hollywood No2 Vacoas</v>
          </cell>
          <cell r="G1656">
            <v>0</v>
          </cell>
          <cell r="H1656" t="str">
            <v>P0206672906459</v>
          </cell>
          <cell r="I1656">
            <v>0</v>
          </cell>
          <cell r="J1656" t="str">
            <v>HENRIETTA AC</v>
          </cell>
          <cell r="K1656" t="str">
            <v>VCPH</v>
          </cell>
          <cell r="L1656" t="str">
            <v>RAD</v>
          </cell>
          <cell r="M1656" t="str">
            <v>N/APP</v>
          </cell>
          <cell r="N1656">
            <v>600</v>
          </cell>
        </row>
        <row r="1657">
          <cell r="A1657">
            <v>1659</v>
          </cell>
          <cell r="B1657" t="str">
            <v>MOHES</v>
          </cell>
          <cell r="C1657" t="str">
            <v>Yohan</v>
          </cell>
          <cell r="D1657" t="str">
            <v>M</v>
          </cell>
          <cell r="E1657">
            <v>37608</v>
          </cell>
          <cell r="F1657" t="str">
            <v>Cremation Road, Terminus Triolet</v>
          </cell>
          <cell r="G1657">
            <v>58318295</v>
          </cell>
          <cell r="H1657">
            <v>0</v>
          </cell>
          <cell r="I1657" t="str">
            <v>kervinpolyxene1980@gmail.com</v>
          </cell>
          <cell r="J1657" t="str">
            <v>Q-BORNES PAVILLON AC</v>
          </cell>
          <cell r="K1657" t="str">
            <v>QB</v>
          </cell>
          <cell r="L1657" t="str">
            <v>ATH</v>
          </cell>
          <cell r="M1657" t="str">
            <v>SENIOR</v>
          </cell>
          <cell r="N1657">
            <v>400</v>
          </cell>
        </row>
        <row r="1658">
          <cell r="A1658">
            <v>2292</v>
          </cell>
          <cell r="B1658" t="str">
            <v>JOLA</v>
          </cell>
          <cell r="C1658" t="str">
            <v>Moonkess</v>
          </cell>
          <cell r="D1658" t="str">
            <v>M</v>
          </cell>
          <cell r="E1658">
            <v>21203</v>
          </cell>
          <cell r="F1658" t="str">
            <v>I13, Bauhinia St, Ltk, P. Aux Sables</v>
          </cell>
          <cell r="G1658">
            <v>57267449</v>
          </cell>
          <cell r="H1658" t="str">
            <v>J1801583803853</v>
          </cell>
          <cell r="I1658" t="str">
            <v>moonkessjola@gmail.com</v>
          </cell>
          <cell r="J1658" t="str">
            <v>P-LOUIS RACERS AC</v>
          </cell>
          <cell r="K1658" t="str">
            <v>PL</v>
          </cell>
          <cell r="L1658" t="str">
            <v>NTO</v>
          </cell>
          <cell r="M1658" t="str">
            <v>N/APP</v>
          </cell>
          <cell r="N1658">
            <v>600</v>
          </cell>
        </row>
        <row r="1659">
          <cell r="A1659">
            <v>5107</v>
          </cell>
          <cell r="B1659" t="str">
            <v>THONDOJEE-JACKSON</v>
          </cell>
          <cell r="C1659" t="str">
            <v>Jane Veronique</v>
          </cell>
          <cell r="D1659" t="str">
            <v>F</v>
          </cell>
          <cell r="E1659">
            <v>26073</v>
          </cell>
          <cell r="F1659" t="str">
            <v>77 Ave Paul Claudel Petit Verger, Pointe aux Sables</v>
          </cell>
          <cell r="G1659">
            <v>57500393</v>
          </cell>
          <cell r="H1659" t="str">
            <v>T200571381259C</v>
          </cell>
          <cell r="I1659" t="str">
            <v>janejackson200@yahoo.com</v>
          </cell>
          <cell r="J1659" t="str">
            <v>P-LOUIS RACERS AC</v>
          </cell>
          <cell r="K1659" t="str">
            <v>PL</v>
          </cell>
          <cell r="L1659" t="str">
            <v>RAD</v>
          </cell>
          <cell r="M1659" t="str">
            <v>N/APP</v>
          </cell>
          <cell r="N1659">
            <v>600</v>
          </cell>
        </row>
        <row r="1660">
          <cell r="A1660">
            <v>4274</v>
          </cell>
          <cell r="B1660" t="str">
            <v xml:space="preserve">BAPTISTE </v>
          </cell>
          <cell r="C1660" t="str">
            <v>Jacqueline</v>
          </cell>
          <cell r="D1660" t="str">
            <v>F</v>
          </cell>
          <cell r="E1660">
            <v>31599</v>
          </cell>
          <cell r="F1660" t="str">
            <v>Nassola</v>
          </cell>
          <cell r="G1660">
            <v>57332942</v>
          </cell>
          <cell r="H1660" t="str">
            <v>L060786490557A</v>
          </cell>
          <cell r="I1660" t="str">
            <v>baptistjac@gmail.com</v>
          </cell>
          <cell r="J1660" t="str">
            <v>RONALD JOLICOEUR GRANDE MONTAGNE AC</v>
          </cell>
          <cell r="K1660" t="str">
            <v>ROD</v>
          </cell>
          <cell r="L1660" t="str">
            <v>RAD</v>
          </cell>
          <cell r="M1660" t="str">
            <v>N/APP</v>
          </cell>
          <cell r="N1660">
            <v>600</v>
          </cell>
        </row>
        <row r="1661">
          <cell r="A1661">
            <v>2699</v>
          </cell>
          <cell r="B1661" t="str">
            <v>CLAIR</v>
          </cell>
          <cell r="C1661" t="str">
            <v>C. Nehemie</v>
          </cell>
          <cell r="D1661" t="str">
            <v>M</v>
          </cell>
          <cell r="E1661">
            <v>40297</v>
          </cell>
          <cell r="F1661" t="str">
            <v>Mourouk, Rodrigues</v>
          </cell>
          <cell r="G1661">
            <v>0</v>
          </cell>
          <cell r="H1661">
            <v>0</v>
          </cell>
          <cell r="I1661">
            <v>0</v>
          </cell>
          <cell r="J1661" t="str">
            <v>RONALD JOLICOEUR GRANDE MONTAGNE AC</v>
          </cell>
          <cell r="K1661" t="str">
            <v>ROD</v>
          </cell>
          <cell r="L1661" t="str">
            <v>ATH</v>
          </cell>
          <cell r="M1661" t="str">
            <v>U18</v>
          </cell>
          <cell r="N1661">
            <v>200</v>
          </cell>
        </row>
        <row r="1662">
          <cell r="A1662">
            <v>2236</v>
          </cell>
          <cell r="B1662" t="str">
            <v>SAMOISY</v>
          </cell>
          <cell r="C1662" t="str">
            <v xml:space="preserve">J. Hubert </v>
          </cell>
          <cell r="D1662" t="str">
            <v>M</v>
          </cell>
          <cell r="E1662">
            <v>32987</v>
          </cell>
          <cell r="F1662" t="str">
            <v xml:space="preserve">Baladirou, Rodrigues </v>
          </cell>
          <cell r="G1662">
            <v>57369828</v>
          </cell>
          <cell r="H1662">
            <v>0</v>
          </cell>
          <cell r="I1662" t="str">
            <v>hubertxperiaz1@gmail.com</v>
          </cell>
          <cell r="J1662" t="str">
            <v>RONALD JOLICOEUR GRANDE MONTAGNE AC</v>
          </cell>
          <cell r="K1662" t="str">
            <v>ROD</v>
          </cell>
          <cell r="L1662" t="str">
            <v>COA</v>
          </cell>
          <cell r="M1662" t="str">
            <v>N/APP</v>
          </cell>
          <cell r="N1662">
            <v>600</v>
          </cell>
        </row>
        <row r="1663">
          <cell r="A1663">
            <v>3899</v>
          </cell>
          <cell r="B1663" t="str">
            <v>MERCURE</v>
          </cell>
          <cell r="C1663" t="str">
            <v>Rickvan</v>
          </cell>
          <cell r="D1663" t="str">
            <v>M</v>
          </cell>
          <cell r="E1663">
            <v>39126</v>
          </cell>
          <cell r="F1663" t="str">
            <v>Mt Cabris Est</v>
          </cell>
          <cell r="G1663">
            <v>59366304</v>
          </cell>
          <cell r="H1663">
            <v>0</v>
          </cell>
          <cell r="I1663">
            <v>0</v>
          </cell>
          <cell r="J1663" t="str">
            <v>RONALD JOLICOEUR GRANDE MONTAGNE AC</v>
          </cell>
          <cell r="K1663" t="str">
            <v>ROD</v>
          </cell>
          <cell r="L1663" t="str">
            <v>ATH</v>
          </cell>
          <cell r="M1663" t="str">
            <v>U20</v>
          </cell>
          <cell r="N1663">
            <v>300</v>
          </cell>
        </row>
        <row r="1664">
          <cell r="A1664">
            <v>4001</v>
          </cell>
          <cell r="B1664" t="str">
            <v>RAVINA</v>
          </cell>
          <cell r="C1664" t="str">
            <v>Marie Gwencharlene</v>
          </cell>
          <cell r="D1664" t="str">
            <v>F</v>
          </cell>
          <cell r="E1664">
            <v>41038</v>
          </cell>
          <cell r="F1664" t="str">
            <v>Cygangue</v>
          </cell>
          <cell r="G1664">
            <v>55142178</v>
          </cell>
          <cell r="H1664">
            <v>0</v>
          </cell>
          <cell r="I1664">
            <v>0</v>
          </cell>
          <cell r="J1664" t="str">
            <v>RONALD JOLICOEUR GRANDE MONTAGNE AC</v>
          </cell>
          <cell r="K1664" t="str">
            <v>ROD</v>
          </cell>
          <cell r="L1664" t="str">
            <v>ATH</v>
          </cell>
          <cell r="M1664" t="str">
            <v>U16</v>
          </cell>
          <cell r="N1664">
            <v>150</v>
          </cell>
        </row>
        <row r="1665">
          <cell r="A1665">
            <v>4315</v>
          </cell>
          <cell r="B1665" t="str">
            <v>DENISE</v>
          </cell>
          <cell r="C1665" t="str">
            <v>Gerald</v>
          </cell>
          <cell r="D1665" t="str">
            <v>M</v>
          </cell>
          <cell r="E1665">
            <v>29778</v>
          </cell>
          <cell r="F1665" t="str">
            <v>Flic En Flac</v>
          </cell>
          <cell r="G1665" t="str">
            <v>57631760</v>
          </cell>
          <cell r="H1665" t="str">
            <v>D1107812904584</v>
          </cell>
          <cell r="I1665" t="str">
            <v>g2nise@gmail.com</v>
          </cell>
          <cell r="J1665" t="str">
            <v>MEDINE AC</v>
          </cell>
          <cell r="K1665" t="str">
            <v>BR</v>
          </cell>
          <cell r="L1665" t="str">
            <v>ATH</v>
          </cell>
          <cell r="M1665" t="str">
            <v>MASTERS</v>
          </cell>
          <cell r="N1665">
            <v>600</v>
          </cell>
        </row>
        <row r="1666">
          <cell r="A1666">
            <v>5108</v>
          </cell>
          <cell r="B1666" t="str">
            <v>CHIEFFAR</v>
          </cell>
          <cell r="C1666" t="str">
            <v>Lucas Daryl Leo Chris Nathanel</v>
          </cell>
          <cell r="D1666" t="str">
            <v>M</v>
          </cell>
          <cell r="E1666">
            <v>40285</v>
          </cell>
          <cell r="F1666" t="str">
            <v>G.R Chebel Beau Bassin</v>
          </cell>
          <cell r="G1666">
            <v>0</v>
          </cell>
          <cell r="H1666">
            <v>0</v>
          </cell>
          <cell r="I1666" t="str">
            <v xml:space="preserve"> </v>
          </cell>
          <cell r="J1666" t="str">
            <v>MEDINE AC</v>
          </cell>
          <cell r="K1666" t="str">
            <v>BR</v>
          </cell>
          <cell r="L1666" t="str">
            <v>ATH</v>
          </cell>
          <cell r="M1666" t="str">
            <v>U18</v>
          </cell>
          <cell r="N1666">
            <v>200</v>
          </cell>
        </row>
        <row r="1667">
          <cell r="A1667">
            <v>4351</v>
          </cell>
          <cell r="B1667" t="str">
            <v>RABOUDE</v>
          </cell>
          <cell r="C1667" t="str">
            <v>Alicia</v>
          </cell>
          <cell r="D1667" t="str">
            <v>F</v>
          </cell>
          <cell r="E1667">
            <v>40713</v>
          </cell>
          <cell r="F1667" t="str">
            <v>Nhdc, Solitude, Triolet</v>
          </cell>
          <cell r="G1667">
            <v>57133815</v>
          </cell>
          <cell r="H1667">
            <v>0</v>
          </cell>
          <cell r="I1667">
            <v>0</v>
          </cell>
          <cell r="J1667" t="str">
            <v>POUDRE D'OR AC</v>
          </cell>
          <cell r="K1667" t="str">
            <v>REMP</v>
          </cell>
          <cell r="L1667" t="str">
            <v>ATH</v>
          </cell>
          <cell r="M1667" t="str">
            <v>U16</v>
          </cell>
          <cell r="N1667">
            <v>150</v>
          </cell>
        </row>
        <row r="1668">
          <cell r="A1668">
            <v>4350</v>
          </cell>
          <cell r="B1668" t="str">
            <v>HUSSON</v>
          </cell>
          <cell r="C1668" t="str">
            <v>Noah</v>
          </cell>
          <cell r="D1668" t="str">
            <v>M</v>
          </cell>
          <cell r="E1668">
            <v>40619</v>
          </cell>
          <cell r="F1668" t="str">
            <v>7Eme Mille, Triolet</v>
          </cell>
          <cell r="G1668">
            <v>57133815</v>
          </cell>
          <cell r="H1668">
            <v>0</v>
          </cell>
          <cell r="I1668">
            <v>0</v>
          </cell>
          <cell r="J1668" t="str">
            <v>POUDRE D'OR AC</v>
          </cell>
          <cell r="K1668" t="str">
            <v>REMP</v>
          </cell>
          <cell r="L1668" t="str">
            <v>ATH</v>
          </cell>
          <cell r="M1668" t="str">
            <v>U16</v>
          </cell>
          <cell r="N1668">
            <v>150</v>
          </cell>
        </row>
        <row r="1669">
          <cell r="A1669">
            <v>4354</v>
          </cell>
          <cell r="B1669" t="str">
            <v>COLOMES</v>
          </cell>
          <cell r="C1669" t="str">
            <v>Dylan</v>
          </cell>
          <cell r="D1669" t="str">
            <v>M</v>
          </cell>
          <cell r="E1669">
            <v>40838</v>
          </cell>
          <cell r="F1669" t="str">
            <v>Lot 8, Marier Lane, Solitude</v>
          </cell>
          <cell r="G1669">
            <v>57133815</v>
          </cell>
          <cell r="H1669">
            <v>0</v>
          </cell>
          <cell r="I1669">
            <v>0</v>
          </cell>
          <cell r="J1669" t="str">
            <v>POUDRE D'OR AC</v>
          </cell>
          <cell r="K1669" t="str">
            <v>REMP</v>
          </cell>
          <cell r="L1669" t="str">
            <v>ATH</v>
          </cell>
          <cell r="M1669" t="str">
            <v>U16</v>
          </cell>
          <cell r="N1669">
            <v>150</v>
          </cell>
        </row>
        <row r="1670">
          <cell r="A1670">
            <v>4559</v>
          </cell>
          <cell r="B1670" t="str">
            <v>JACQUETTE</v>
          </cell>
          <cell r="C1670" t="str">
            <v>Jeloraine</v>
          </cell>
          <cell r="D1670" t="str">
            <v>M</v>
          </cell>
          <cell r="E1670">
            <v>42289</v>
          </cell>
          <cell r="F1670">
            <v>0</v>
          </cell>
          <cell r="G1670">
            <v>0</v>
          </cell>
          <cell r="H1670">
            <v>0</v>
          </cell>
          <cell r="I1670">
            <v>0</v>
          </cell>
          <cell r="J1670" t="str">
            <v>POUDRE D'OR AC</v>
          </cell>
          <cell r="K1670" t="str">
            <v>REMP</v>
          </cell>
          <cell r="L1670" t="str">
            <v>ATH</v>
          </cell>
          <cell r="M1670" t="str">
            <v>U12</v>
          </cell>
          <cell r="N1670">
            <v>100</v>
          </cell>
        </row>
        <row r="1671">
          <cell r="A1671">
            <v>4420</v>
          </cell>
          <cell r="B1671" t="str">
            <v>GRENOUILLE</v>
          </cell>
          <cell r="C1671" t="str">
            <v>Liam Amaël</v>
          </cell>
          <cell r="D1671" t="str">
            <v>M</v>
          </cell>
          <cell r="E1671">
            <v>43313</v>
          </cell>
          <cell r="F1671" t="str">
            <v>Telegu Temple Rd, Solitude</v>
          </cell>
          <cell r="G1671">
            <v>57133815</v>
          </cell>
          <cell r="H1671">
            <v>0</v>
          </cell>
          <cell r="I1671">
            <v>0</v>
          </cell>
          <cell r="J1671" t="str">
            <v>POUDRE D'OR AC</v>
          </cell>
          <cell r="K1671" t="str">
            <v>REMP</v>
          </cell>
          <cell r="L1671" t="str">
            <v>ATH</v>
          </cell>
          <cell r="M1671" t="str">
            <v>U10</v>
          </cell>
          <cell r="N1671">
            <v>100</v>
          </cell>
        </row>
        <row r="1672">
          <cell r="A1672">
            <v>4248</v>
          </cell>
          <cell r="B1672" t="str">
            <v>EDOUARD</v>
          </cell>
          <cell r="C1672" t="str">
            <v xml:space="preserve">Wayne </v>
          </cell>
          <cell r="D1672" t="str">
            <v>M</v>
          </cell>
          <cell r="E1672">
            <v>42762</v>
          </cell>
          <cell r="F1672" t="str">
            <v>7Eme Mile, Triolet</v>
          </cell>
          <cell r="G1672">
            <v>57133815</v>
          </cell>
          <cell r="H1672">
            <v>0</v>
          </cell>
          <cell r="I1672">
            <v>0</v>
          </cell>
          <cell r="J1672" t="str">
            <v>POUDRE D'OR AC</v>
          </cell>
          <cell r="K1672" t="str">
            <v>REMP</v>
          </cell>
          <cell r="L1672" t="str">
            <v>ATH</v>
          </cell>
          <cell r="M1672" t="str">
            <v>U10</v>
          </cell>
          <cell r="N1672">
            <v>100</v>
          </cell>
        </row>
        <row r="1673">
          <cell r="A1673">
            <v>5109</v>
          </cell>
          <cell r="B1673" t="str">
            <v>CELINE</v>
          </cell>
          <cell r="C1673" t="str">
            <v>Cedric Jordan</v>
          </cell>
          <cell r="D1673" t="str">
            <v>M</v>
          </cell>
          <cell r="E1673">
            <v>39631</v>
          </cell>
          <cell r="F1673" t="str">
            <v>Royal Road, Notre Dame</v>
          </cell>
          <cell r="G1673">
            <v>54897073</v>
          </cell>
          <cell r="H1673">
            <v>0</v>
          </cell>
          <cell r="I1673" t="str">
            <v>celinecedric051@gmail.com</v>
          </cell>
          <cell r="J1673" t="str">
            <v>POUDRE D'OR AC</v>
          </cell>
          <cell r="K1673" t="str">
            <v>REMP</v>
          </cell>
          <cell r="L1673" t="str">
            <v>ATH</v>
          </cell>
          <cell r="M1673" t="str">
            <v>U20</v>
          </cell>
          <cell r="N1673">
            <v>300</v>
          </cell>
        </row>
        <row r="1674">
          <cell r="A1674">
            <v>4386</v>
          </cell>
          <cell r="B1674" t="str">
            <v>MOOLKEA</v>
          </cell>
          <cell r="C1674" t="str">
            <v>Rida</v>
          </cell>
          <cell r="D1674" t="str">
            <v>F</v>
          </cell>
          <cell r="E1674">
            <v>39274</v>
          </cell>
          <cell r="F1674" t="str">
            <v>Camp De Masque</v>
          </cell>
          <cell r="G1674">
            <v>58221600</v>
          </cell>
          <cell r="H1674" t="str">
            <v>M1107070112047</v>
          </cell>
          <cell r="I1674" t="str">
            <v>Ridamoolkeea@gmail.com</v>
          </cell>
          <cell r="J1674" t="str">
            <v>P-LOUIS RACERS AC</v>
          </cell>
          <cell r="K1674" t="str">
            <v>PL</v>
          </cell>
          <cell r="L1674" t="str">
            <v>ATH</v>
          </cell>
          <cell r="M1674" t="str">
            <v>U20</v>
          </cell>
          <cell r="N1674">
            <v>300</v>
          </cell>
        </row>
        <row r="1675">
          <cell r="A1675">
            <v>5110</v>
          </cell>
          <cell r="B1675" t="str">
            <v>JACKSON</v>
          </cell>
          <cell r="C1675" t="str">
            <v>Mark Wayne</v>
          </cell>
          <cell r="D1675" t="str">
            <v>M</v>
          </cell>
          <cell r="E1675">
            <v>25136</v>
          </cell>
          <cell r="F1675" t="str">
            <v>77 Ave Paul Claudel, Petit Verger, Pointe aux Sables</v>
          </cell>
          <cell r="G1675">
            <v>57500393</v>
          </cell>
          <cell r="H1675">
            <v>548517896</v>
          </cell>
          <cell r="I1675" t="str">
            <v>janejackson200@yahoo.com</v>
          </cell>
          <cell r="J1675" t="str">
            <v>P-LOUIS RACERS AC</v>
          </cell>
          <cell r="K1675" t="str">
            <v>PL</v>
          </cell>
          <cell r="L1675" t="str">
            <v>RAD</v>
          </cell>
          <cell r="M1675" t="str">
            <v>N/APP</v>
          </cell>
          <cell r="N1675">
            <v>600</v>
          </cell>
        </row>
        <row r="1676">
          <cell r="A1676">
            <v>3282</v>
          </cell>
          <cell r="B1676" t="str">
            <v>AGATE</v>
          </cell>
          <cell r="C1676" t="str">
            <v>Josiane</v>
          </cell>
          <cell r="D1676" t="str">
            <v>F</v>
          </cell>
          <cell r="E1676">
            <v>0</v>
          </cell>
          <cell r="F1676" t="str">
            <v>La Caverne, Vacoas</v>
          </cell>
          <cell r="G1676">
            <v>0</v>
          </cell>
          <cell r="H1676">
            <v>0</v>
          </cell>
          <cell r="I1676">
            <v>0</v>
          </cell>
          <cell r="J1676" t="str">
            <v>HENRIETTA AC</v>
          </cell>
          <cell r="K1676" t="str">
            <v>VCPH</v>
          </cell>
          <cell r="L1676" t="str">
            <v>RAD</v>
          </cell>
          <cell r="M1676" t="str">
            <v>N/APP</v>
          </cell>
          <cell r="N1676">
            <v>600</v>
          </cell>
        </row>
        <row r="1677">
          <cell r="A1677">
            <v>1856</v>
          </cell>
          <cell r="B1677" t="str">
            <v>ALLET</v>
          </cell>
          <cell r="C1677" t="str">
            <v>L. Georgy</v>
          </cell>
          <cell r="D1677" t="str">
            <v>M</v>
          </cell>
          <cell r="E1677">
            <v>20468</v>
          </cell>
          <cell r="F1677" t="str">
            <v>Ville-Noire, Mahebourg</v>
          </cell>
          <cell r="G1677">
            <v>0</v>
          </cell>
          <cell r="H1677">
            <v>0</v>
          </cell>
          <cell r="I1677">
            <v>0</v>
          </cell>
          <cell r="J1677" t="str">
            <v>MAHEBOURG AC</v>
          </cell>
          <cell r="K1677" t="str">
            <v>GP</v>
          </cell>
          <cell r="L1677" t="str">
            <v>NTO</v>
          </cell>
          <cell r="M1677" t="str">
            <v>N/APP</v>
          </cell>
          <cell r="N1677">
            <v>600</v>
          </cell>
        </row>
        <row r="1678">
          <cell r="A1678">
            <v>3187</v>
          </cell>
          <cell r="B1678" t="str">
            <v>N'GUESSAN</v>
          </cell>
          <cell r="C1678" t="str">
            <v>Maylina</v>
          </cell>
          <cell r="D1678" t="str">
            <v>F</v>
          </cell>
          <cell r="E1678">
            <v>39885</v>
          </cell>
          <cell r="F1678" t="str">
            <v>445 Avenue Des Rosiers, Belle-Vue, Albion</v>
          </cell>
          <cell r="G1678">
            <v>55012622</v>
          </cell>
          <cell r="H1678">
            <v>0</v>
          </cell>
          <cell r="I1678">
            <v>0</v>
          </cell>
          <cell r="J1678" t="str">
            <v>Q-BORNES PAVILLON AC</v>
          </cell>
          <cell r="K1678" t="str">
            <v>QB</v>
          </cell>
          <cell r="L1678" t="str">
            <v>ATH</v>
          </cell>
          <cell r="M1678" t="str">
            <v>U18</v>
          </cell>
          <cell r="N1678">
            <v>200</v>
          </cell>
        </row>
        <row r="1679">
          <cell r="A1679">
            <v>5111</v>
          </cell>
          <cell r="B1679" t="str">
            <v>BOYJOO</v>
          </cell>
          <cell r="C1679" t="str">
            <v>Prithika</v>
          </cell>
          <cell r="D1679" t="str">
            <v>F</v>
          </cell>
          <cell r="E1679">
            <v>41028</v>
          </cell>
          <cell r="F1679" t="str">
            <v>Wooton, Pinewood</v>
          </cell>
          <cell r="G1679">
            <v>58607056</v>
          </cell>
          <cell r="H1679">
            <v>0</v>
          </cell>
          <cell r="I1679">
            <v>0</v>
          </cell>
          <cell r="J1679" t="str">
            <v>Q-BORNES PAVILLON AC</v>
          </cell>
          <cell r="K1679" t="str">
            <v>QB</v>
          </cell>
          <cell r="L1679" t="str">
            <v>ATH</v>
          </cell>
          <cell r="M1679" t="str">
            <v>U16</v>
          </cell>
          <cell r="N1679">
            <v>150</v>
          </cell>
        </row>
        <row r="1680">
          <cell r="A1680">
            <v>5112</v>
          </cell>
          <cell r="B1680" t="str">
            <v>MACDONALD</v>
          </cell>
          <cell r="C1680" t="str">
            <v>Louise Morag</v>
          </cell>
          <cell r="D1680" t="str">
            <v>F</v>
          </cell>
          <cell r="E1680">
            <v>39826</v>
          </cell>
          <cell r="F1680" t="str">
            <v>Pierre Poivre, Beu Bassin</v>
          </cell>
          <cell r="G1680">
            <v>58186590</v>
          </cell>
          <cell r="H1680">
            <v>0</v>
          </cell>
          <cell r="I1680" t="str">
            <v>louisekerrmacdonald@gmail.com</v>
          </cell>
          <cell r="J1680" t="str">
            <v>Q-BORNES PAVILLON AC</v>
          </cell>
          <cell r="K1680" t="str">
            <v>QB</v>
          </cell>
          <cell r="L1680" t="str">
            <v>ATH</v>
          </cell>
          <cell r="M1680" t="str">
            <v>U18</v>
          </cell>
          <cell r="N1680">
            <v>200</v>
          </cell>
        </row>
        <row r="1681">
          <cell r="A1681">
            <v>5113</v>
          </cell>
          <cell r="B1681" t="str">
            <v>SAJEEWON</v>
          </cell>
          <cell r="C1681" t="str">
            <v>Surina Sevanshini</v>
          </cell>
          <cell r="D1681" t="str">
            <v>F</v>
          </cell>
          <cell r="E1681">
            <v>41238</v>
          </cell>
          <cell r="F1681" t="str">
            <v>Chateauneuf, Beau Bassin</v>
          </cell>
          <cell r="G1681">
            <v>54832661</v>
          </cell>
          <cell r="H1681">
            <v>0</v>
          </cell>
          <cell r="I1681" t="str">
            <v>ssanigadoo@prudenceleasing.com</v>
          </cell>
          <cell r="J1681" t="str">
            <v>Q-BORNES PAVILLON AC</v>
          </cell>
          <cell r="K1681" t="str">
            <v>QB</v>
          </cell>
          <cell r="L1681" t="str">
            <v>ATH</v>
          </cell>
          <cell r="M1681" t="str">
            <v>U16</v>
          </cell>
          <cell r="N1681">
            <v>150</v>
          </cell>
        </row>
        <row r="1682">
          <cell r="A1682">
            <v>2680</v>
          </cell>
          <cell r="B1682" t="str">
            <v>EMILIEN</v>
          </cell>
          <cell r="C1682" t="str">
            <v>Alvin</v>
          </cell>
          <cell r="D1682" t="str">
            <v>M</v>
          </cell>
          <cell r="E1682">
            <v>38442</v>
          </cell>
          <cell r="F1682" t="str">
            <v>Brulé, Rodrigues</v>
          </cell>
          <cell r="G1682">
            <v>54895154</v>
          </cell>
          <cell r="H1682" t="str">
            <v>E3103050077553</v>
          </cell>
          <cell r="I1682" t="str">
            <v>akr6e8@gmail.com</v>
          </cell>
          <cell r="J1682" t="str">
            <v>CAMP DU ROI FIGHTERS AC</v>
          </cell>
          <cell r="K1682" t="str">
            <v>ROD</v>
          </cell>
          <cell r="L1682" t="str">
            <v>ATH</v>
          </cell>
          <cell r="M1682" t="str">
            <v>SENIOR</v>
          </cell>
          <cell r="N1682">
            <v>400</v>
          </cell>
        </row>
        <row r="1683">
          <cell r="A1683">
            <v>2384</v>
          </cell>
          <cell r="B1683" t="str">
            <v>ALBERT</v>
          </cell>
          <cell r="C1683" t="str">
            <v>Stacy</v>
          </cell>
          <cell r="D1683" t="str">
            <v>F</v>
          </cell>
          <cell r="E1683">
            <v>38087</v>
          </cell>
          <cell r="F1683" t="str">
            <v>Deux Goyaves, Rodrigues</v>
          </cell>
          <cell r="G1683">
            <v>57185398</v>
          </cell>
          <cell r="H1683">
            <v>0</v>
          </cell>
          <cell r="I1683" t="str">
            <v>albertstacyloana@gmail.com</v>
          </cell>
          <cell r="J1683" t="str">
            <v>CAMP DU ROI FIGHTERS AC</v>
          </cell>
          <cell r="K1683" t="str">
            <v>ROD</v>
          </cell>
          <cell r="L1683" t="str">
            <v>ATH</v>
          </cell>
          <cell r="M1683" t="str">
            <v>SENIOR</v>
          </cell>
          <cell r="N1683">
            <v>400</v>
          </cell>
        </row>
        <row r="1684">
          <cell r="A1684">
            <v>5114</v>
          </cell>
          <cell r="B1684" t="str">
            <v>BEGUE</v>
          </cell>
          <cell r="C1684" t="str">
            <v>Marie Anne Mugreen</v>
          </cell>
          <cell r="D1684" t="str">
            <v>F</v>
          </cell>
          <cell r="E1684" t="str">
            <v>25/11/2013</v>
          </cell>
          <cell r="F1684" t="str">
            <v>Terre Rouge</v>
          </cell>
          <cell r="G1684">
            <v>57364470</v>
          </cell>
          <cell r="H1684">
            <v>0</v>
          </cell>
          <cell r="I1684" t="str">
            <v>maryzolifleur1979@gmail.com</v>
          </cell>
          <cell r="J1684" t="str">
            <v>CAMP DU ROI FIGHTERS AC</v>
          </cell>
          <cell r="K1684" t="str">
            <v>ROD</v>
          </cell>
          <cell r="L1684" t="str">
            <v>ATH</v>
          </cell>
          <cell r="M1684" t="str">
            <v>U14</v>
          </cell>
          <cell r="N1684">
            <v>150</v>
          </cell>
        </row>
        <row r="1685">
          <cell r="A1685">
            <v>5115</v>
          </cell>
          <cell r="B1685" t="str">
            <v>SPEVILLE HORTENSE</v>
          </cell>
          <cell r="C1685" t="str">
            <v>Marie Helly Jane</v>
          </cell>
          <cell r="D1685" t="str">
            <v>F</v>
          </cell>
          <cell r="E1685" t="str">
            <v>30/06/2011</v>
          </cell>
          <cell r="F1685" t="str">
            <v>Terre Rouge</v>
          </cell>
          <cell r="G1685">
            <v>57364470</v>
          </cell>
          <cell r="H1685">
            <v>0</v>
          </cell>
          <cell r="I1685" t="str">
            <v>maryzolifleur1979@gmail.com</v>
          </cell>
          <cell r="J1685" t="str">
            <v>CAMP DU ROI FIGHTERS AC</v>
          </cell>
          <cell r="K1685" t="str">
            <v>ROD</v>
          </cell>
          <cell r="L1685" t="str">
            <v>ATH</v>
          </cell>
          <cell r="M1685" t="str">
            <v>U16</v>
          </cell>
          <cell r="N1685">
            <v>150</v>
          </cell>
        </row>
        <row r="1686">
          <cell r="A1686">
            <v>5116</v>
          </cell>
          <cell r="B1686" t="str">
            <v>MONDRE</v>
          </cell>
          <cell r="C1686" t="str">
            <v>Syrianne</v>
          </cell>
          <cell r="D1686" t="str">
            <v>F</v>
          </cell>
          <cell r="E1686" t="str">
            <v>13/06/2008</v>
          </cell>
          <cell r="F1686" t="str">
            <v>Terre Rouge</v>
          </cell>
          <cell r="G1686">
            <v>57709762</v>
          </cell>
          <cell r="H1686">
            <v>0</v>
          </cell>
          <cell r="I1686" t="str">
            <v>mondresyriane@gmail.com</v>
          </cell>
          <cell r="J1686" t="str">
            <v>CAMP DU ROI FIGHTERS AC</v>
          </cell>
          <cell r="K1686" t="str">
            <v>ROD</v>
          </cell>
          <cell r="L1686" t="str">
            <v>ATH</v>
          </cell>
          <cell r="M1686" t="str">
            <v>U20</v>
          </cell>
          <cell r="N1686">
            <v>300</v>
          </cell>
        </row>
        <row r="1687">
          <cell r="A1687">
            <v>5117</v>
          </cell>
          <cell r="B1687" t="str">
            <v>BACHELIER</v>
          </cell>
          <cell r="C1687" t="str">
            <v>Thomas</v>
          </cell>
          <cell r="D1687" t="str">
            <v>M</v>
          </cell>
          <cell r="E1687">
            <v>37668</v>
          </cell>
          <cell r="F1687" t="str">
            <v>42 Plantation Marguery, Tamarin</v>
          </cell>
          <cell r="G1687">
            <v>33666192500</v>
          </cell>
          <cell r="H1687">
            <v>0</v>
          </cell>
          <cell r="I1687" t="str">
            <v>thomas-bachelier@outlook.fr</v>
          </cell>
          <cell r="J1687" t="str">
            <v>Q-BORNES PAVILLON AC</v>
          </cell>
          <cell r="K1687" t="str">
            <v>QB</v>
          </cell>
          <cell r="L1687" t="str">
            <v>ATH</v>
          </cell>
          <cell r="M1687" t="str">
            <v>SENIOR</v>
          </cell>
          <cell r="N1687">
            <v>400</v>
          </cell>
        </row>
        <row r="1688">
          <cell r="A1688">
            <v>5118</v>
          </cell>
          <cell r="B1688" t="str">
            <v>DHACOOJEE</v>
          </cell>
          <cell r="C1688" t="str">
            <v>Mowishnee</v>
          </cell>
          <cell r="D1688" t="str">
            <v>F</v>
          </cell>
          <cell r="E1688">
            <v>41086</v>
          </cell>
          <cell r="F1688" t="str">
            <v>Temple Road, Tamarin</v>
          </cell>
          <cell r="G1688">
            <v>59032066</v>
          </cell>
          <cell r="H1688">
            <v>0</v>
          </cell>
          <cell r="I1688" t="str">
            <v>mishtydhacoojee@email.com</v>
          </cell>
          <cell r="J1688" t="str">
            <v>Q-BORNES PAVILLON AC</v>
          </cell>
          <cell r="K1688" t="str">
            <v>QB</v>
          </cell>
          <cell r="L1688" t="str">
            <v>ATH</v>
          </cell>
          <cell r="M1688" t="str">
            <v>U16</v>
          </cell>
          <cell r="N1688">
            <v>150</v>
          </cell>
        </row>
        <row r="1689">
          <cell r="A1689">
            <v>5119</v>
          </cell>
          <cell r="B1689" t="str">
            <v>RAMSAMY</v>
          </cell>
          <cell r="C1689" t="str">
            <v>Fabrice</v>
          </cell>
          <cell r="D1689" t="str">
            <v>M</v>
          </cell>
          <cell r="E1689">
            <v>31763</v>
          </cell>
          <cell r="F1689" t="str">
            <v>CORAIL Pte BUTTE</v>
          </cell>
          <cell r="G1689">
            <v>54928694</v>
          </cell>
          <cell r="H1689" t="str">
            <v>R1712864600339</v>
          </cell>
          <cell r="I1689" t="str">
            <v>rodintelectua@gmail.com</v>
          </cell>
          <cell r="J1689" t="str">
            <v>RONALD JOLICOEUR GRANDE MONTAGNE AC</v>
          </cell>
          <cell r="K1689" t="str">
            <v>ROD</v>
          </cell>
          <cell r="L1689" t="str">
            <v>COA</v>
          </cell>
          <cell r="M1689" t="str">
            <v>N/APP</v>
          </cell>
          <cell r="N1689">
            <v>600</v>
          </cell>
        </row>
        <row r="1690">
          <cell r="A1690">
            <v>5120</v>
          </cell>
          <cell r="B1690" t="str">
            <v>SPEVILLE</v>
          </cell>
          <cell r="C1690" t="str">
            <v>Angel Denroy</v>
          </cell>
          <cell r="D1690" t="str">
            <v>M</v>
          </cell>
          <cell r="E1690">
            <v>40290</v>
          </cell>
          <cell r="F1690" t="str">
            <v>BATATRAN</v>
          </cell>
          <cell r="G1690">
            <v>0</v>
          </cell>
          <cell r="H1690" t="str">
            <v>S220410005711C</v>
          </cell>
          <cell r="I1690" t="str">
            <v>engeldenroyspeville22@gmail.com</v>
          </cell>
          <cell r="J1690" t="str">
            <v>RONALD JOLICOEUR GRANDE MONTAGNE AC</v>
          </cell>
          <cell r="K1690" t="str">
            <v>ROD</v>
          </cell>
          <cell r="L1690" t="str">
            <v>ATH</v>
          </cell>
          <cell r="M1690" t="str">
            <v>U18</v>
          </cell>
          <cell r="N1690">
            <v>200</v>
          </cell>
        </row>
        <row r="1691">
          <cell r="A1691">
            <v>5121</v>
          </cell>
          <cell r="B1691" t="str">
            <v>EMILIEN</v>
          </cell>
          <cell r="C1691" t="str">
            <v>Joseph Andre</v>
          </cell>
          <cell r="D1691" t="str">
            <v>M</v>
          </cell>
          <cell r="E1691">
            <v>27774</v>
          </cell>
          <cell r="F1691" t="str">
            <v>ST FRANCOIS</v>
          </cell>
          <cell r="G1691">
            <v>57758634</v>
          </cell>
          <cell r="H1691" t="str">
            <v>E1501768100614</v>
          </cell>
          <cell r="I1691" t="str">
            <v>aemilien924@gmail.com</v>
          </cell>
          <cell r="J1691" t="str">
            <v>RONALD JOLICOEUR GRANDE MONTAGNE AC</v>
          </cell>
          <cell r="K1691" t="str">
            <v>ROD</v>
          </cell>
          <cell r="L1691" t="str">
            <v>COA</v>
          </cell>
          <cell r="M1691" t="str">
            <v>N/APP</v>
          </cell>
          <cell r="N1691">
            <v>600</v>
          </cell>
        </row>
        <row r="1692">
          <cell r="A1692">
            <v>5122</v>
          </cell>
          <cell r="B1692" t="str">
            <v>MOUTOUSSAMY</v>
          </cell>
          <cell r="C1692" t="str">
            <v>Gary</v>
          </cell>
          <cell r="D1692" t="str">
            <v>M</v>
          </cell>
          <cell r="E1692">
            <v>39597</v>
          </cell>
          <cell r="F1692" t="str">
            <v>Ave Victoria Plaisance  R.Hill</v>
          </cell>
          <cell r="G1692">
            <v>0</v>
          </cell>
          <cell r="H1692">
            <v>0</v>
          </cell>
          <cell r="I1692" t="str">
            <v xml:space="preserve"> </v>
          </cell>
          <cell r="J1692" t="str">
            <v>BEAU BASSIN AC</v>
          </cell>
          <cell r="K1692" t="str">
            <v>BBRH</v>
          </cell>
          <cell r="L1692" t="str">
            <v>ATH</v>
          </cell>
          <cell r="M1692" t="str">
            <v>U20</v>
          </cell>
          <cell r="N1692">
            <v>300</v>
          </cell>
        </row>
        <row r="1693">
          <cell r="A1693">
            <v>4257</v>
          </cell>
          <cell r="B1693" t="str">
            <v xml:space="preserve">VIRGINIE </v>
          </cell>
          <cell r="C1693" t="str">
            <v>Jezzy</v>
          </cell>
          <cell r="D1693" t="str">
            <v>F</v>
          </cell>
          <cell r="E1693">
            <v>40269</v>
          </cell>
          <cell r="F1693" t="str">
            <v xml:space="preserve">Q3 Rue Hontensia Barkly B.Bassin </v>
          </cell>
          <cell r="G1693">
            <v>0</v>
          </cell>
          <cell r="H1693">
            <v>0</v>
          </cell>
          <cell r="I1693">
            <v>0</v>
          </cell>
          <cell r="J1693" t="str">
            <v>BEAU BASSIN AC</v>
          </cell>
          <cell r="K1693" t="str">
            <v>BBRH</v>
          </cell>
          <cell r="L1693" t="str">
            <v>ATH</v>
          </cell>
          <cell r="M1693" t="str">
            <v>U18</v>
          </cell>
          <cell r="N1693">
            <v>200</v>
          </cell>
        </row>
        <row r="1694">
          <cell r="A1694">
            <v>4534</v>
          </cell>
          <cell r="B1694" t="str">
            <v>FELICITÈ</v>
          </cell>
          <cell r="C1694" t="str">
            <v>Kellyan</v>
          </cell>
          <cell r="D1694" t="str">
            <v>M</v>
          </cell>
          <cell r="E1694">
            <v>43035</v>
          </cell>
          <cell r="F1694" t="str">
            <v xml:space="preserve">Point Aux Sables </v>
          </cell>
          <cell r="G1694">
            <v>0</v>
          </cell>
          <cell r="H1694">
            <v>0</v>
          </cell>
          <cell r="I1694">
            <v>0</v>
          </cell>
          <cell r="J1694" t="str">
            <v>BEAU BASSIN AC</v>
          </cell>
          <cell r="K1694" t="str">
            <v>BBRH</v>
          </cell>
          <cell r="L1694" t="str">
            <v>ATH</v>
          </cell>
          <cell r="M1694" t="str">
            <v>U10</v>
          </cell>
          <cell r="N1694">
            <v>100</v>
          </cell>
        </row>
        <row r="1695">
          <cell r="A1695">
            <v>5123</v>
          </cell>
          <cell r="B1695" t="str">
            <v>LAW YAN LUN</v>
          </cell>
          <cell r="C1695" t="str">
            <v>Jonathan Lawkreng Foung</v>
          </cell>
          <cell r="D1695" t="str">
            <v>M</v>
          </cell>
          <cell r="E1695">
            <v>36062</v>
          </cell>
          <cell r="F1695" t="str">
            <v xml:space="preserve">olivier st Block C18 Petit verger  Pte aux Sable </v>
          </cell>
          <cell r="G1695">
            <v>0</v>
          </cell>
          <cell r="H1695" t="str">
            <v>L2409980104587</v>
          </cell>
          <cell r="I1695" t="str">
            <v>lawkenzo924@gmail.com</v>
          </cell>
          <cell r="J1695" t="str">
            <v>LE HOCHET AC</v>
          </cell>
          <cell r="K1695" t="str">
            <v>PAMP</v>
          </cell>
          <cell r="L1695" t="str">
            <v>ATH</v>
          </cell>
          <cell r="M1695" t="str">
            <v>SENIOR</v>
          </cell>
          <cell r="N1695">
            <v>400</v>
          </cell>
        </row>
        <row r="1696">
          <cell r="A1696">
            <v>5124</v>
          </cell>
          <cell r="B1696" t="str">
            <v>DAVID</v>
          </cell>
          <cell r="C1696" t="str">
            <v>Kaycy</v>
          </cell>
          <cell r="D1696" t="str">
            <v>F</v>
          </cell>
          <cell r="E1696">
            <v>40282</v>
          </cell>
          <cell r="F1696" t="str">
            <v>Providence quartier militaire rue trochetia 3</v>
          </cell>
          <cell r="G1696">
            <v>54921796</v>
          </cell>
          <cell r="H1696" t="str">
            <v>D1404100055780</v>
          </cell>
          <cell r="I1696" t="str">
            <v>davidkaycy@gmail.com</v>
          </cell>
          <cell r="J1696" t="str">
            <v>STANLEY / TREFLES AC</v>
          </cell>
          <cell r="K1696" t="str">
            <v>BBRH</v>
          </cell>
          <cell r="L1696" t="str">
            <v>ATH</v>
          </cell>
          <cell r="M1696" t="str">
            <v>U18</v>
          </cell>
          <cell r="N1696">
            <v>200</v>
          </cell>
        </row>
        <row r="1697">
          <cell r="A1697">
            <v>5125</v>
          </cell>
          <cell r="B1697" t="str">
            <v>BHASKARAN</v>
          </cell>
          <cell r="C1697" t="str">
            <v>William</v>
          </cell>
          <cell r="D1697" t="str">
            <v>M</v>
          </cell>
          <cell r="E1697">
            <v>41678</v>
          </cell>
          <cell r="F1697" t="str">
            <v>102 Tamarina Golf estate , Tamarin</v>
          </cell>
          <cell r="G1697">
            <v>58545135</v>
          </cell>
          <cell r="H1697">
            <v>0</v>
          </cell>
          <cell r="I1697" t="str">
            <v>taniaghandouri@hotmail.com</v>
          </cell>
          <cell r="J1697" t="str">
            <v>STANLEY / TREFLES AC</v>
          </cell>
          <cell r="K1697" t="str">
            <v>BBRH</v>
          </cell>
          <cell r="L1697" t="str">
            <v>ATH</v>
          </cell>
          <cell r="M1697" t="str">
            <v>U14</v>
          </cell>
          <cell r="N1697">
            <v>150</v>
          </cell>
        </row>
        <row r="1698">
          <cell r="A1698">
            <v>5126</v>
          </cell>
          <cell r="B1698" t="str">
            <v>HARAH</v>
          </cell>
          <cell r="C1698" t="str">
            <v>Ayush</v>
          </cell>
          <cell r="D1698" t="str">
            <v>M</v>
          </cell>
          <cell r="E1698">
            <v>41607</v>
          </cell>
          <cell r="F1698" t="str">
            <v>460 pinewood garden Wooton</v>
          </cell>
          <cell r="G1698">
            <v>52588442</v>
          </cell>
          <cell r="H1698" t="str">
            <v>H2911130131032</v>
          </cell>
          <cell r="I1698" t="str">
            <v>Smita_lck@yahoo.com</v>
          </cell>
          <cell r="J1698" t="str">
            <v>STANLEY / TREFLES AC</v>
          </cell>
          <cell r="K1698" t="str">
            <v>BBRH</v>
          </cell>
          <cell r="L1698" t="str">
            <v>ATH</v>
          </cell>
          <cell r="M1698" t="str">
            <v>U14</v>
          </cell>
          <cell r="N1698">
            <v>150</v>
          </cell>
        </row>
        <row r="1699">
          <cell r="A1699">
            <v>4082</v>
          </cell>
          <cell r="B1699" t="str">
            <v>RAMKISSOON</v>
          </cell>
          <cell r="C1699" t="str">
            <v>Anéllie</v>
          </cell>
          <cell r="D1699" t="str">
            <v>F</v>
          </cell>
          <cell r="E1699">
            <v>39575</v>
          </cell>
          <cell r="F1699" t="str">
            <v>Block B1 Avenue Joseph Conrad Cité Malherbe</v>
          </cell>
          <cell r="G1699">
            <v>57067660</v>
          </cell>
          <cell r="H1699" t="str">
            <v>R070508006111E</v>
          </cell>
          <cell r="I1699" t="str">
            <v>0705anellieramkissoon@gmail.com</v>
          </cell>
          <cell r="J1699" t="str">
            <v>STANLEY / TREFLES AC</v>
          </cell>
          <cell r="K1699" t="str">
            <v>BBRH</v>
          </cell>
          <cell r="L1699" t="str">
            <v>ATH</v>
          </cell>
          <cell r="M1699" t="str">
            <v>U20</v>
          </cell>
          <cell r="N1699">
            <v>300</v>
          </cell>
        </row>
        <row r="1700">
          <cell r="A1700">
            <v>3627</v>
          </cell>
          <cell r="B1700" t="str">
            <v>ALLET</v>
          </cell>
          <cell r="C1700" t="str">
            <v>Ryan Randy</v>
          </cell>
          <cell r="D1700" t="str">
            <v>M</v>
          </cell>
          <cell r="E1700">
            <v>36908</v>
          </cell>
          <cell r="F1700" t="str">
            <v>163 Morcellement Ruisseau Délices, Ville Noire, Mahébough</v>
          </cell>
          <cell r="G1700">
            <v>54817769</v>
          </cell>
          <cell r="H1700" t="str">
            <v>A170101220006D</v>
          </cell>
          <cell r="I1700" t="str">
            <v>randyallet@outlook.com</v>
          </cell>
          <cell r="J1700" t="str">
            <v>P-LOUIS RACERS AC</v>
          </cell>
          <cell r="K1700" t="str">
            <v>PL</v>
          </cell>
          <cell r="L1700" t="str">
            <v>ATH</v>
          </cell>
          <cell r="M1700" t="str">
            <v>SENIOR</v>
          </cell>
          <cell r="N1700">
            <v>400</v>
          </cell>
        </row>
        <row r="1701">
          <cell r="A1701">
            <v>4142</v>
          </cell>
          <cell r="B1701" t="str">
            <v>CASALES</v>
          </cell>
          <cell r="C1701" t="str">
            <v>Valerio</v>
          </cell>
          <cell r="D1701" t="str">
            <v>M</v>
          </cell>
          <cell r="E1701">
            <v>19969</v>
          </cell>
          <cell r="F1701" t="str">
            <v>3 Rue Guy Forget, Beau-Bassin.</v>
          </cell>
          <cell r="G1701">
            <v>57941333</v>
          </cell>
          <cell r="H1701" t="str">
            <v>C020954822359B</v>
          </cell>
          <cell r="I1701" t="str">
            <v>affouyecharlotte@gmail.com</v>
          </cell>
          <cell r="J1701" t="str">
            <v>P-LOUIS RACERS AC</v>
          </cell>
          <cell r="K1701" t="str">
            <v>PL</v>
          </cell>
          <cell r="L1701" t="str">
            <v>COA</v>
          </cell>
          <cell r="M1701" t="str">
            <v>N/APP</v>
          </cell>
          <cell r="N1701">
            <v>600</v>
          </cell>
        </row>
        <row r="1702">
          <cell r="A1702">
            <v>3565</v>
          </cell>
          <cell r="B1702" t="str">
            <v>LOZEREAU</v>
          </cell>
          <cell r="C1702" t="str">
            <v>Jean Daniel</v>
          </cell>
          <cell r="D1702" t="str">
            <v>M</v>
          </cell>
          <cell r="E1702">
            <v>35487</v>
          </cell>
          <cell r="F1702" t="str">
            <v>M Nagri Road 9Eme Mille Triolet</v>
          </cell>
          <cell r="G1702">
            <v>0</v>
          </cell>
          <cell r="H1702" t="str">
            <v>L260297300147C</v>
          </cell>
          <cell r="I1702" t="str">
            <v>jdaniel.lozereau99@gmail.com</v>
          </cell>
          <cell r="J1702" t="str">
            <v>Q-BORNES HURRICANE AC</v>
          </cell>
          <cell r="K1702" t="str">
            <v>QB</v>
          </cell>
          <cell r="L1702" t="str">
            <v>ATH</v>
          </cell>
          <cell r="M1702" t="str">
            <v>SENIOR</v>
          </cell>
          <cell r="N1702">
            <v>400</v>
          </cell>
        </row>
        <row r="1703">
          <cell r="A1703">
            <v>3457</v>
          </cell>
          <cell r="B1703" t="str">
            <v>CHUTTOO</v>
          </cell>
          <cell r="C1703" t="str">
            <v>Nick Anderson Ethan</v>
          </cell>
          <cell r="D1703" t="str">
            <v>M</v>
          </cell>
          <cell r="E1703">
            <v>40134</v>
          </cell>
          <cell r="F1703" t="str">
            <v>65C, Boundary Lane, Quatre-Bornes</v>
          </cell>
          <cell r="G1703">
            <v>54565391</v>
          </cell>
          <cell r="H1703" t="str">
            <v>C171109014677G</v>
          </cell>
          <cell r="I1703" t="str">
            <v>anderulz17@gmail.com</v>
          </cell>
          <cell r="J1703" t="str">
            <v>Q-BORNES HURRICANE AC</v>
          </cell>
          <cell r="K1703" t="str">
            <v>QB</v>
          </cell>
          <cell r="L1703" t="str">
            <v>ATH</v>
          </cell>
          <cell r="M1703" t="str">
            <v>U18</v>
          </cell>
          <cell r="N1703">
            <v>200</v>
          </cell>
        </row>
        <row r="1704">
          <cell r="A1704">
            <v>5127</v>
          </cell>
          <cell r="B1704" t="str">
            <v>MARIE</v>
          </cell>
          <cell r="C1704" t="str">
            <v>Lea</v>
          </cell>
          <cell r="D1704" t="str">
            <v>F</v>
          </cell>
          <cell r="E1704" t="str">
            <v>27.05.11</v>
          </cell>
          <cell r="F1704" t="str">
            <v>Cite Mangalkhan Floreal</v>
          </cell>
          <cell r="G1704">
            <v>57358012</v>
          </cell>
          <cell r="H1704">
            <v>0</v>
          </cell>
          <cell r="I1704" t="str">
            <v xml:space="preserve"> </v>
          </cell>
          <cell r="J1704" t="str">
            <v>CUREPIPE HARLEM AC</v>
          </cell>
          <cell r="K1704" t="str">
            <v>CPE</v>
          </cell>
          <cell r="L1704" t="str">
            <v>ATH</v>
          </cell>
          <cell r="M1704" t="str">
            <v>U16</v>
          </cell>
          <cell r="N1704">
            <v>150</v>
          </cell>
        </row>
        <row r="1705">
          <cell r="A1705">
            <v>5128</v>
          </cell>
          <cell r="B1705" t="str">
            <v>FELICITE</v>
          </cell>
          <cell r="C1705" t="str">
            <v>Kenza</v>
          </cell>
          <cell r="D1705" t="str">
            <v>F</v>
          </cell>
          <cell r="E1705" t="str">
            <v>07.09.11</v>
          </cell>
          <cell r="F1705" t="str">
            <v>Blk A6, Cite Malherbes, Curepipe</v>
          </cell>
          <cell r="G1705">
            <v>54872337</v>
          </cell>
          <cell r="H1705">
            <v>0</v>
          </cell>
          <cell r="I1705" t="str">
            <v xml:space="preserve"> </v>
          </cell>
          <cell r="J1705" t="str">
            <v>CUREPIPE HARLEM AC</v>
          </cell>
          <cell r="K1705" t="str">
            <v>CPE</v>
          </cell>
          <cell r="L1705" t="str">
            <v>ATH</v>
          </cell>
          <cell r="M1705" t="str">
            <v>U16</v>
          </cell>
          <cell r="N1705">
            <v>150</v>
          </cell>
        </row>
        <row r="1706">
          <cell r="A1706">
            <v>5129</v>
          </cell>
          <cell r="B1706" t="str">
            <v>LOTOAH</v>
          </cell>
          <cell r="C1706" t="str">
            <v>Timothee</v>
          </cell>
          <cell r="D1706" t="str">
            <v>M</v>
          </cell>
          <cell r="E1706" t="str">
            <v>28.01.13</v>
          </cell>
          <cell r="F1706" t="str">
            <v xml:space="preserve">Impasse Gaffoor, Robinson Road </v>
          </cell>
          <cell r="G1706">
            <v>58114297</v>
          </cell>
          <cell r="H1706">
            <v>0</v>
          </cell>
          <cell r="I1706" t="str">
            <v xml:space="preserve"> </v>
          </cell>
          <cell r="J1706" t="str">
            <v>CUREPIPE HARLEM AC</v>
          </cell>
          <cell r="K1706" t="str">
            <v>CPE</v>
          </cell>
          <cell r="L1706" t="str">
            <v>ATH</v>
          </cell>
          <cell r="M1706" t="str">
            <v>U14</v>
          </cell>
          <cell r="N1706">
            <v>150</v>
          </cell>
        </row>
        <row r="1707">
          <cell r="A1707">
            <v>5130</v>
          </cell>
          <cell r="B1707" t="str">
            <v>CAMOIN</v>
          </cell>
          <cell r="C1707" t="str">
            <v>Emmanuel</v>
          </cell>
          <cell r="D1707" t="str">
            <v>M</v>
          </cell>
          <cell r="E1707" t="str">
            <v>24.04.12</v>
          </cell>
          <cell r="F1707" t="str">
            <v>N34 Rue Willoughby Curepipe</v>
          </cell>
          <cell r="G1707">
            <v>57120105</v>
          </cell>
          <cell r="H1707">
            <v>0</v>
          </cell>
          <cell r="I1707" t="str">
            <v xml:space="preserve"> </v>
          </cell>
          <cell r="J1707" t="str">
            <v>CUREPIPE HARLEM AC</v>
          </cell>
          <cell r="K1707" t="str">
            <v>CPE</v>
          </cell>
          <cell r="L1707" t="str">
            <v>ATH</v>
          </cell>
          <cell r="M1707" t="str">
            <v>U16</v>
          </cell>
          <cell r="N1707">
            <v>150</v>
          </cell>
        </row>
        <row r="1708">
          <cell r="A1708">
            <v>5131</v>
          </cell>
          <cell r="B1708" t="str">
            <v>CAMOIN</v>
          </cell>
          <cell r="C1708" t="str">
            <v>Lucas</v>
          </cell>
          <cell r="D1708" t="str">
            <v>M</v>
          </cell>
          <cell r="E1708" t="str">
            <v>02.10.14</v>
          </cell>
          <cell r="F1708" t="str">
            <v>N34 Rue Willoughby Curepipe</v>
          </cell>
          <cell r="G1708">
            <v>57120105</v>
          </cell>
          <cell r="H1708">
            <v>0</v>
          </cell>
          <cell r="I1708" t="str">
            <v xml:space="preserve"> </v>
          </cell>
          <cell r="J1708" t="str">
            <v>CUREPIPE HARLEM AC</v>
          </cell>
          <cell r="K1708" t="str">
            <v>CPE</v>
          </cell>
          <cell r="L1708" t="str">
            <v>ATH</v>
          </cell>
          <cell r="M1708" t="str">
            <v>U14</v>
          </cell>
          <cell r="N1708">
            <v>150</v>
          </cell>
        </row>
        <row r="1709">
          <cell r="A1709">
            <v>5132</v>
          </cell>
          <cell r="B1709" t="str">
            <v>GANGARAM</v>
          </cell>
          <cell r="C1709" t="str">
            <v>Maritza</v>
          </cell>
          <cell r="D1709" t="str">
            <v>F</v>
          </cell>
          <cell r="E1709" t="str">
            <v>25.03.14</v>
          </cell>
          <cell r="F1709" t="str">
            <v>Morc Baptiste Camp Levieux Eau Coulee</v>
          </cell>
          <cell r="G1709">
            <v>57665466</v>
          </cell>
          <cell r="H1709">
            <v>0</v>
          </cell>
          <cell r="I1709" t="str">
            <v xml:space="preserve"> </v>
          </cell>
          <cell r="J1709" t="str">
            <v>CUREPIPE HARLEM AC</v>
          </cell>
          <cell r="K1709" t="str">
            <v>CPE</v>
          </cell>
          <cell r="L1709" t="str">
            <v>ATH</v>
          </cell>
          <cell r="M1709" t="str">
            <v>U14</v>
          </cell>
          <cell r="N1709">
            <v>150</v>
          </cell>
        </row>
        <row r="1710">
          <cell r="A1710">
            <v>5133</v>
          </cell>
          <cell r="B1710" t="str">
            <v>LAMOUR</v>
          </cell>
          <cell r="C1710" t="str">
            <v>Emiliana</v>
          </cell>
          <cell r="D1710" t="str">
            <v>F</v>
          </cell>
          <cell r="E1710" t="str">
            <v>13.04.16</v>
          </cell>
          <cell r="F1710" t="str">
            <v>92, Rue Charles Regnaud, Curepipe</v>
          </cell>
          <cell r="G1710">
            <v>59020924</v>
          </cell>
          <cell r="H1710">
            <v>0</v>
          </cell>
          <cell r="I1710" t="str">
            <v xml:space="preserve"> </v>
          </cell>
          <cell r="J1710" t="str">
            <v>CUREPIPE HARLEM AC</v>
          </cell>
          <cell r="K1710" t="str">
            <v>CPE</v>
          </cell>
          <cell r="L1710" t="str">
            <v>ATH</v>
          </cell>
          <cell r="M1710" t="str">
            <v>U12</v>
          </cell>
          <cell r="N1710">
            <v>100</v>
          </cell>
        </row>
        <row r="1711">
          <cell r="A1711">
            <v>1707</v>
          </cell>
          <cell r="B1711" t="str">
            <v>ANTOINE</v>
          </cell>
          <cell r="C1711" t="str">
            <v>A. Donovan</v>
          </cell>
          <cell r="D1711" t="str">
            <v>M</v>
          </cell>
          <cell r="E1711">
            <v>38025</v>
          </cell>
          <cell r="F1711" t="str">
            <v>Avenue St Joseph, Montagne Blanche</v>
          </cell>
          <cell r="G1711">
            <v>57587043</v>
          </cell>
          <cell r="H1711">
            <v>0</v>
          </cell>
          <cell r="I1711" t="str">
            <v>denovanalexandre@gmail.com</v>
          </cell>
          <cell r="J1711" t="str">
            <v>MEDINE AC</v>
          </cell>
          <cell r="K1711" t="str">
            <v>BR</v>
          </cell>
          <cell r="L1711" t="str">
            <v>ATH</v>
          </cell>
          <cell r="M1711" t="str">
            <v>SENIOR</v>
          </cell>
          <cell r="N1711">
            <v>400</v>
          </cell>
        </row>
        <row r="1712">
          <cell r="A1712">
            <v>1703</v>
          </cell>
          <cell r="B1712" t="str">
            <v>TALBOTIER</v>
          </cell>
          <cell r="C1712" t="str">
            <v xml:space="preserve">Andréa </v>
          </cell>
          <cell r="D1712" t="str">
            <v>F</v>
          </cell>
          <cell r="E1712">
            <v>38631</v>
          </cell>
          <cell r="F1712" t="str">
            <v>La Mivoie, Tamarin</v>
          </cell>
          <cell r="G1712">
            <v>57388674</v>
          </cell>
          <cell r="H1712">
            <v>0</v>
          </cell>
          <cell r="I1712" t="str">
            <v>andrea.tlbtr@gmail.com</v>
          </cell>
          <cell r="J1712" t="str">
            <v>MEDINE AC</v>
          </cell>
          <cell r="K1712" t="str">
            <v>BR</v>
          </cell>
          <cell r="L1712" t="str">
            <v>ATH</v>
          </cell>
          <cell r="M1712" t="str">
            <v>SENIOR</v>
          </cell>
          <cell r="N1712">
            <v>400</v>
          </cell>
        </row>
        <row r="1713">
          <cell r="A1713">
            <v>5134</v>
          </cell>
          <cell r="B1713" t="str">
            <v>L'AIGUILLE</v>
          </cell>
          <cell r="C1713" t="str">
            <v>Caleb Harrison</v>
          </cell>
          <cell r="D1713" t="str">
            <v>M</v>
          </cell>
          <cell r="E1713">
            <v>40961</v>
          </cell>
          <cell r="F1713" t="str">
            <v>Avenue Jean Lebrun Ollier Q.Bornes</v>
          </cell>
          <cell r="G1713">
            <v>57851681</v>
          </cell>
          <cell r="H1713">
            <v>0</v>
          </cell>
          <cell r="I1713" t="str">
            <v>mathieuaiguille@gmail.com</v>
          </cell>
          <cell r="J1713" t="str">
            <v>GYMKHANA VACOAS AC</v>
          </cell>
          <cell r="K1713" t="str">
            <v>VCPH</v>
          </cell>
          <cell r="L1713" t="str">
            <v>ATH</v>
          </cell>
          <cell r="M1713" t="str">
            <v>U16</v>
          </cell>
          <cell r="N1713">
            <v>150</v>
          </cell>
        </row>
        <row r="1714">
          <cell r="A1714">
            <v>3950</v>
          </cell>
          <cell r="B1714" t="str">
            <v xml:space="preserve">JEANNTON </v>
          </cell>
          <cell r="C1714" t="str">
            <v xml:space="preserve">Loanna </v>
          </cell>
          <cell r="D1714" t="str">
            <v>F</v>
          </cell>
          <cell r="E1714">
            <v>40735</v>
          </cell>
          <cell r="F1714" t="str">
            <v xml:space="preserve">Edc Rose Belle </v>
          </cell>
          <cell r="G1714">
            <v>0</v>
          </cell>
          <cell r="H1714">
            <v>0</v>
          </cell>
          <cell r="I1714">
            <v>0</v>
          </cell>
          <cell r="J1714" t="str">
            <v>CUREPIPE HARLEM AC 'B'</v>
          </cell>
          <cell r="K1714" t="str">
            <v>CPE</v>
          </cell>
          <cell r="L1714" t="str">
            <v>ATH</v>
          </cell>
          <cell r="M1714" t="str">
            <v>U16</v>
          </cell>
          <cell r="N1714">
            <v>150</v>
          </cell>
        </row>
        <row r="1715">
          <cell r="A1715">
            <v>4230</v>
          </cell>
          <cell r="B1715" t="str">
            <v>RAMSAHAYE</v>
          </cell>
          <cell r="C1715" t="str">
            <v>Jahnel Wayne</v>
          </cell>
          <cell r="D1715" t="str">
            <v>M</v>
          </cell>
          <cell r="E1715">
            <v>39643</v>
          </cell>
          <cell r="F1715" t="str">
            <v xml:space="preserve">Camp Goolbar Chemin Grenier </v>
          </cell>
          <cell r="G1715">
            <v>0</v>
          </cell>
          <cell r="H1715">
            <v>0</v>
          </cell>
          <cell r="I1715">
            <v>0</v>
          </cell>
          <cell r="J1715" t="str">
            <v>CUREPIPE HARLEM AC 'B'</v>
          </cell>
          <cell r="K1715" t="str">
            <v>CPE</v>
          </cell>
          <cell r="L1715" t="str">
            <v>ATH</v>
          </cell>
          <cell r="M1715" t="str">
            <v>U20</v>
          </cell>
          <cell r="N1715">
            <v>300</v>
          </cell>
        </row>
        <row r="1716">
          <cell r="A1716">
            <v>3242</v>
          </cell>
          <cell r="B1716" t="str">
            <v>ROSALIE</v>
          </cell>
          <cell r="C1716" t="str">
            <v>Romain Matéo</v>
          </cell>
          <cell r="D1716" t="str">
            <v>M</v>
          </cell>
          <cell r="E1716">
            <v>39883</v>
          </cell>
          <cell r="F1716" t="str">
            <v xml:space="preserve">Royal Road New Grove </v>
          </cell>
          <cell r="G1716">
            <v>0</v>
          </cell>
          <cell r="H1716">
            <v>0</v>
          </cell>
          <cell r="I1716">
            <v>0</v>
          </cell>
          <cell r="J1716" t="str">
            <v>CUREPIPE HARLEM AC 'B'</v>
          </cell>
          <cell r="K1716" t="str">
            <v>CPE</v>
          </cell>
          <cell r="L1716" t="str">
            <v>ATH</v>
          </cell>
          <cell r="M1716" t="str">
            <v>U18</v>
          </cell>
          <cell r="N1716">
            <v>200</v>
          </cell>
        </row>
        <row r="1717">
          <cell r="A1717">
            <v>3739</v>
          </cell>
          <cell r="B1717" t="str">
            <v>TRIPIER</v>
          </cell>
          <cell r="C1717" t="str">
            <v xml:space="preserve">Fabien </v>
          </cell>
          <cell r="D1717" t="str">
            <v>M</v>
          </cell>
          <cell r="E1717">
            <v>40619</v>
          </cell>
          <cell r="F1717" t="str">
            <v xml:space="preserve">Brise De Mer Souillac </v>
          </cell>
          <cell r="G1717">
            <v>0</v>
          </cell>
          <cell r="H1717">
            <v>0</v>
          </cell>
          <cell r="I1717">
            <v>0</v>
          </cell>
          <cell r="J1717" t="str">
            <v>CUREPIPE HARLEM AC 'B'</v>
          </cell>
          <cell r="K1717" t="str">
            <v>CPE</v>
          </cell>
          <cell r="L1717" t="str">
            <v>ATH</v>
          </cell>
          <cell r="M1717" t="str">
            <v>U16</v>
          </cell>
          <cell r="N1717">
            <v>150</v>
          </cell>
        </row>
        <row r="1718">
          <cell r="A1718">
            <v>4231</v>
          </cell>
          <cell r="B1718" t="str">
            <v>YERRIAH</v>
          </cell>
          <cell r="C1718" t="str">
            <v>Aurelien Dwaye</v>
          </cell>
          <cell r="D1718" t="str">
            <v>M</v>
          </cell>
          <cell r="E1718">
            <v>39550</v>
          </cell>
          <cell r="F1718" t="str">
            <v>Rue Frederick Bonnefin Forest Side</v>
          </cell>
          <cell r="G1718">
            <v>0</v>
          </cell>
          <cell r="H1718">
            <v>0</v>
          </cell>
          <cell r="I1718">
            <v>0</v>
          </cell>
          <cell r="J1718" t="str">
            <v>CUREPIPE HARLEM AC 'B'</v>
          </cell>
          <cell r="K1718" t="str">
            <v>CPE</v>
          </cell>
          <cell r="L1718" t="str">
            <v>ATH</v>
          </cell>
          <cell r="M1718" t="str">
            <v>U20</v>
          </cell>
          <cell r="N1718">
            <v>300</v>
          </cell>
        </row>
        <row r="1719">
          <cell r="A1719">
            <v>5135</v>
          </cell>
          <cell r="B1719" t="str">
            <v>BOTHE</v>
          </cell>
          <cell r="C1719" t="str">
            <v>Matteo</v>
          </cell>
          <cell r="D1719" t="str">
            <v>M</v>
          </cell>
          <cell r="E1719">
            <v>40586</v>
          </cell>
          <cell r="F1719" t="str">
            <v xml:space="preserve">Siding rd New Grove </v>
          </cell>
          <cell r="G1719">
            <v>0</v>
          </cell>
          <cell r="H1719">
            <v>0</v>
          </cell>
          <cell r="I1719" t="str">
            <v xml:space="preserve"> </v>
          </cell>
          <cell r="J1719" t="str">
            <v>CUREPIPE HARLEM AC 'B'</v>
          </cell>
          <cell r="K1719" t="str">
            <v>CPE</v>
          </cell>
          <cell r="L1719" t="str">
            <v>ATH</v>
          </cell>
          <cell r="M1719" t="str">
            <v>U16</v>
          </cell>
          <cell r="N1719">
            <v>150</v>
          </cell>
        </row>
        <row r="1720">
          <cell r="A1720">
            <v>5136</v>
          </cell>
          <cell r="B1720" t="str">
            <v xml:space="preserve">PALMIRE </v>
          </cell>
          <cell r="C1720" t="str">
            <v>Wayne</v>
          </cell>
          <cell r="D1720" t="str">
            <v>M</v>
          </cell>
          <cell r="E1720">
            <v>39853</v>
          </cell>
          <cell r="F1720" t="str">
            <v xml:space="preserve">les casernes Curepipe </v>
          </cell>
          <cell r="G1720">
            <v>0</v>
          </cell>
          <cell r="H1720">
            <v>0</v>
          </cell>
          <cell r="I1720" t="str">
            <v xml:space="preserve"> </v>
          </cell>
          <cell r="J1720" t="str">
            <v>CUREPIPE HARLEM AC 'B'</v>
          </cell>
          <cell r="K1720" t="str">
            <v>CPE</v>
          </cell>
          <cell r="L1720" t="str">
            <v>ATH</v>
          </cell>
          <cell r="M1720" t="str">
            <v>U18</v>
          </cell>
          <cell r="N1720">
            <v>200</v>
          </cell>
        </row>
        <row r="1721">
          <cell r="A1721">
            <v>5137</v>
          </cell>
          <cell r="B1721" t="str">
            <v>NADAL</v>
          </cell>
          <cell r="C1721" t="str">
            <v>Jeffrey</v>
          </cell>
          <cell r="D1721" t="str">
            <v>M</v>
          </cell>
          <cell r="E1721">
            <v>38784</v>
          </cell>
          <cell r="F1721" t="str">
            <v>Vieux grand port</v>
          </cell>
          <cell r="G1721">
            <v>0</v>
          </cell>
          <cell r="H1721">
            <v>0</v>
          </cell>
          <cell r="I1721" t="str">
            <v xml:space="preserve"> </v>
          </cell>
          <cell r="J1721" t="str">
            <v>CUREPIPE HARLEM AC 'B'</v>
          </cell>
          <cell r="K1721" t="str">
            <v>CPE</v>
          </cell>
          <cell r="L1721" t="str">
            <v>ATH</v>
          </cell>
          <cell r="M1721" t="str">
            <v>SENIOR</v>
          </cell>
          <cell r="N1721">
            <v>400</v>
          </cell>
        </row>
        <row r="1722">
          <cell r="A1722">
            <v>5138</v>
          </cell>
          <cell r="B1722" t="str">
            <v>MACRIME</v>
          </cell>
          <cell r="C1722" t="str">
            <v>Shanonn</v>
          </cell>
          <cell r="D1722" t="str">
            <v>F</v>
          </cell>
          <cell r="E1722">
            <v>40389</v>
          </cell>
          <cell r="F1722" t="str">
            <v>Ballison Rose belle</v>
          </cell>
          <cell r="G1722">
            <v>0</v>
          </cell>
          <cell r="H1722">
            <v>0</v>
          </cell>
          <cell r="I1722" t="str">
            <v xml:space="preserve"> </v>
          </cell>
          <cell r="J1722" t="str">
            <v>CUREPIPE HARLEM AC 'B'</v>
          </cell>
          <cell r="K1722" t="str">
            <v>CPE</v>
          </cell>
          <cell r="L1722" t="str">
            <v>ATH</v>
          </cell>
          <cell r="M1722" t="str">
            <v>U18</v>
          </cell>
          <cell r="N1722">
            <v>200</v>
          </cell>
        </row>
        <row r="1723">
          <cell r="A1723">
            <v>5139</v>
          </cell>
          <cell r="B1723" t="str">
            <v xml:space="preserve">LECERF </v>
          </cell>
          <cell r="C1723" t="str">
            <v>Teejy</v>
          </cell>
          <cell r="D1723" t="str">
            <v>M</v>
          </cell>
          <cell r="E1723">
            <v>38894</v>
          </cell>
          <cell r="F1723" t="str">
            <v xml:space="preserve">Forest side Curepipe </v>
          </cell>
          <cell r="G1723">
            <v>0</v>
          </cell>
          <cell r="H1723">
            <v>0</v>
          </cell>
          <cell r="I1723" t="str">
            <v xml:space="preserve"> </v>
          </cell>
          <cell r="J1723" t="str">
            <v>CUREPIPE HARLEM AC 'B'</v>
          </cell>
          <cell r="K1723" t="str">
            <v>CPE</v>
          </cell>
          <cell r="L1723" t="str">
            <v>COA</v>
          </cell>
          <cell r="M1723" t="str">
            <v>N/APP</v>
          </cell>
          <cell r="N1723">
            <v>600</v>
          </cell>
        </row>
        <row r="1724">
          <cell r="A1724">
            <v>5140</v>
          </cell>
          <cell r="B1724" t="str">
            <v>BABET</v>
          </cell>
          <cell r="C1724" t="str">
            <v>Saël</v>
          </cell>
          <cell r="D1724" t="str">
            <v>M</v>
          </cell>
          <cell r="E1724">
            <v>40476</v>
          </cell>
          <cell r="F1724" t="str">
            <v>Leopold Street,  Grand-Port</v>
          </cell>
          <cell r="G1724">
            <v>58478575</v>
          </cell>
          <cell r="H1724">
            <v>0</v>
          </cell>
          <cell r="I1724" t="str">
            <v xml:space="preserve"> </v>
          </cell>
          <cell r="J1724" t="str">
            <v>SOUILLAC AC</v>
          </cell>
          <cell r="K1724" t="str">
            <v>SAV</v>
          </cell>
          <cell r="L1724" t="str">
            <v>ATH</v>
          </cell>
          <cell r="M1724" t="str">
            <v>U18</v>
          </cell>
          <cell r="N1724">
            <v>200</v>
          </cell>
        </row>
        <row r="1725">
          <cell r="A1725">
            <v>4353</v>
          </cell>
          <cell r="B1725" t="str">
            <v>FRANÇOIS</v>
          </cell>
          <cell r="C1725" t="str">
            <v>Dyreon</v>
          </cell>
          <cell r="D1725" t="str">
            <v>M</v>
          </cell>
          <cell r="E1725">
            <v>42022</v>
          </cell>
          <cell r="F1725" t="str">
            <v xml:space="preserve">Minerve Lane, Solitude </v>
          </cell>
          <cell r="G1725">
            <v>57133815</v>
          </cell>
          <cell r="H1725">
            <v>0</v>
          </cell>
          <cell r="I1725">
            <v>0</v>
          </cell>
          <cell r="J1725" t="str">
            <v>POUDRE D'OR AC</v>
          </cell>
          <cell r="K1725" t="str">
            <v>REMP</v>
          </cell>
          <cell r="L1725" t="str">
            <v>ATH</v>
          </cell>
          <cell r="M1725" t="str">
            <v>U12</v>
          </cell>
          <cell r="N1725">
            <v>100</v>
          </cell>
        </row>
        <row r="1726">
          <cell r="A1726">
            <v>2637</v>
          </cell>
          <cell r="B1726" t="str">
            <v>BACHOOMUN</v>
          </cell>
          <cell r="C1726" t="str">
            <v>Hans</v>
          </cell>
          <cell r="D1726" t="str">
            <v>M</v>
          </cell>
          <cell r="E1726">
            <v>39660</v>
          </cell>
          <cell r="F1726" t="str">
            <v xml:space="preserve">Schoenfeld Rd, Poudre D'Or Hamlet </v>
          </cell>
          <cell r="G1726">
            <v>52513380</v>
          </cell>
          <cell r="H1726">
            <v>0</v>
          </cell>
          <cell r="I1726" t="str">
            <v>sbachoomun@intnet.mu</v>
          </cell>
          <cell r="J1726" t="str">
            <v>POUDRE D'OR AC</v>
          </cell>
          <cell r="K1726" t="str">
            <v>REMP</v>
          </cell>
          <cell r="L1726" t="str">
            <v>ATH</v>
          </cell>
          <cell r="M1726" t="str">
            <v>U20</v>
          </cell>
          <cell r="N1726">
            <v>300</v>
          </cell>
        </row>
        <row r="1727">
          <cell r="A1727">
            <v>1487</v>
          </cell>
          <cell r="B1727" t="str">
            <v>DUSSOYE</v>
          </cell>
          <cell r="C1727" t="str">
            <v>Parmes</v>
          </cell>
          <cell r="D1727" t="str">
            <v>M</v>
          </cell>
          <cell r="E1727">
            <v>21472</v>
          </cell>
          <cell r="F1727" t="str">
            <v>Madrassa Lane Gokoola Piton</v>
          </cell>
          <cell r="G1727">
            <v>58302359</v>
          </cell>
          <cell r="H1727" t="str">
            <v>D1410581906391</v>
          </cell>
          <cell r="I1727" t="str">
            <v>dussoyerohit13@gmail.com</v>
          </cell>
          <cell r="J1727" t="str">
            <v>POUDRE D'OR AC</v>
          </cell>
          <cell r="K1727" t="str">
            <v>REMP</v>
          </cell>
          <cell r="L1727" t="str">
            <v>NTO</v>
          </cell>
          <cell r="M1727" t="str">
            <v>N/APP</v>
          </cell>
          <cell r="N1727">
            <v>600</v>
          </cell>
        </row>
        <row r="1728">
          <cell r="A1728">
            <v>5141</v>
          </cell>
          <cell r="B1728" t="str">
            <v>MOOKEN</v>
          </cell>
          <cell r="C1728" t="str">
            <v>Shivakumaren</v>
          </cell>
          <cell r="D1728" t="str">
            <v>M</v>
          </cell>
          <cell r="E1728">
            <v>43311</v>
          </cell>
          <cell r="F1728" t="str">
            <v xml:space="preserve">Residence Vieux Tamarinier, Goodlands </v>
          </cell>
          <cell r="G1728">
            <v>59115525</v>
          </cell>
          <cell r="H1728">
            <v>0</v>
          </cell>
          <cell r="I1728" t="str">
            <v>Vrinda.mes@mail.com</v>
          </cell>
          <cell r="J1728" t="str">
            <v>POUDRE D'OR AC</v>
          </cell>
          <cell r="K1728" t="str">
            <v>REMP</v>
          </cell>
          <cell r="L1728" t="str">
            <v>ATH</v>
          </cell>
          <cell r="M1728" t="str">
            <v>U10</v>
          </cell>
          <cell r="N1728">
            <v>100</v>
          </cell>
        </row>
        <row r="1729">
          <cell r="A1729">
            <v>5142</v>
          </cell>
          <cell r="B1729" t="str">
            <v>CAPTIEUX</v>
          </cell>
          <cell r="C1729" t="str">
            <v>Jahmelia</v>
          </cell>
          <cell r="D1729" t="str">
            <v>F</v>
          </cell>
          <cell r="E1729">
            <v>42602</v>
          </cell>
          <cell r="F1729" t="str">
            <v>NHDC, Solitude, Triolet</v>
          </cell>
          <cell r="G1729">
            <v>57495266</v>
          </cell>
          <cell r="H1729">
            <v>0</v>
          </cell>
          <cell r="I1729" t="str">
            <v xml:space="preserve"> </v>
          </cell>
          <cell r="J1729" t="str">
            <v>POUDRE D'OR AC</v>
          </cell>
          <cell r="K1729" t="str">
            <v>REMP</v>
          </cell>
          <cell r="L1729" t="str">
            <v>ATH</v>
          </cell>
          <cell r="M1729" t="str">
            <v>U12</v>
          </cell>
          <cell r="N1729">
            <v>100</v>
          </cell>
        </row>
        <row r="1730">
          <cell r="A1730">
            <v>5143</v>
          </cell>
          <cell r="B1730" t="str">
            <v>RABOUDE</v>
          </cell>
          <cell r="C1730" t="str">
            <v>Jesley</v>
          </cell>
          <cell r="D1730" t="str">
            <v>M</v>
          </cell>
          <cell r="E1730">
            <v>42550</v>
          </cell>
          <cell r="F1730" t="str">
            <v>NHDC, Solitude, Triolet</v>
          </cell>
          <cell r="G1730">
            <v>57495266</v>
          </cell>
          <cell r="H1730">
            <v>0</v>
          </cell>
          <cell r="I1730" t="str">
            <v xml:space="preserve"> </v>
          </cell>
          <cell r="J1730" t="str">
            <v>POUDRE D'OR AC</v>
          </cell>
          <cell r="K1730" t="str">
            <v>REMP</v>
          </cell>
          <cell r="L1730" t="str">
            <v>ATH</v>
          </cell>
          <cell r="M1730" t="str">
            <v>U12</v>
          </cell>
          <cell r="N1730">
            <v>100</v>
          </cell>
        </row>
        <row r="1731">
          <cell r="A1731">
            <v>5144</v>
          </cell>
          <cell r="B1731" t="str">
            <v xml:space="preserve">ANDY </v>
          </cell>
          <cell r="C1731" t="str">
            <v>Brady Ethan</v>
          </cell>
          <cell r="D1731" t="str">
            <v>M</v>
          </cell>
          <cell r="E1731">
            <v>42618</v>
          </cell>
          <cell r="F1731" t="str">
            <v>NHDC, Solitude, Triolet</v>
          </cell>
          <cell r="G1731">
            <v>57495266</v>
          </cell>
          <cell r="H1731">
            <v>0</v>
          </cell>
          <cell r="I1731" t="str">
            <v xml:space="preserve"> </v>
          </cell>
          <cell r="J1731" t="str">
            <v>POUDRE D'OR AC</v>
          </cell>
          <cell r="K1731" t="str">
            <v>REMP</v>
          </cell>
          <cell r="L1731" t="str">
            <v>ATH</v>
          </cell>
          <cell r="M1731" t="str">
            <v>U12</v>
          </cell>
          <cell r="N1731">
            <v>100</v>
          </cell>
        </row>
        <row r="1732">
          <cell r="A1732">
            <v>5145</v>
          </cell>
          <cell r="B1732" t="str">
            <v>SPEVILLE</v>
          </cell>
          <cell r="C1732" t="str">
            <v>Nasta Azaria</v>
          </cell>
          <cell r="D1732" t="str">
            <v>F</v>
          </cell>
          <cell r="E1732">
            <v>40282</v>
          </cell>
          <cell r="F1732" t="str">
            <v>Grand La Fouche Mangue</v>
          </cell>
          <cell r="G1732">
            <v>0</v>
          </cell>
          <cell r="H1732" t="str">
            <v>S1404100051377</v>
          </cell>
          <cell r="I1732">
            <v>0</v>
          </cell>
          <cell r="J1732" t="str">
            <v>RONALD JOLICOEUR GRANDE MONTAGNE AC</v>
          </cell>
          <cell r="K1732" t="str">
            <v>ROD</v>
          </cell>
          <cell r="L1732" t="str">
            <v>ATH</v>
          </cell>
          <cell r="M1732" t="str">
            <v>U18</v>
          </cell>
          <cell r="N1732">
            <v>200</v>
          </cell>
        </row>
        <row r="1733">
          <cell r="A1733">
            <v>5146</v>
          </cell>
          <cell r="B1733" t="str">
            <v>BOTSAR</v>
          </cell>
          <cell r="C1733" t="str">
            <v>Anne Saloma Sephora</v>
          </cell>
          <cell r="D1733" t="str">
            <v>F</v>
          </cell>
          <cell r="E1733">
            <v>33674</v>
          </cell>
          <cell r="F1733" t="str">
            <v>Montagne Du Sable</v>
          </cell>
          <cell r="G1733">
            <v>57102224</v>
          </cell>
          <cell r="H1733" t="str">
            <v>P110392380129D</v>
          </cell>
          <cell r="I1733" t="str">
            <v>Pascalibotsa@gmail.com</v>
          </cell>
          <cell r="J1733" t="str">
            <v>RONALD JOLICOEUR GRANDE MONTAGNE AC</v>
          </cell>
          <cell r="K1733" t="str">
            <v>ROD</v>
          </cell>
          <cell r="L1733" t="str">
            <v>ATH</v>
          </cell>
          <cell r="M1733" t="str">
            <v>SENIOR</v>
          </cell>
          <cell r="N1733">
            <v>400</v>
          </cell>
        </row>
        <row r="1734">
          <cell r="A1734">
            <v>5147</v>
          </cell>
          <cell r="B1734" t="str">
            <v>FLORE</v>
          </cell>
          <cell r="C1734" t="str">
            <v>Loic</v>
          </cell>
          <cell r="D1734" t="str">
            <v>M</v>
          </cell>
          <cell r="E1734">
            <v>40303</v>
          </cell>
          <cell r="F1734" t="str">
            <v>PETIT VERGER, PTE AUX SABLES</v>
          </cell>
          <cell r="G1734">
            <v>0</v>
          </cell>
          <cell r="H1734">
            <v>0</v>
          </cell>
          <cell r="I1734" t="str">
            <v xml:space="preserve"> </v>
          </cell>
          <cell r="J1734" t="str">
            <v>BLACK RIVER STAR AC</v>
          </cell>
          <cell r="K1734" t="str">
            <v>BR</v>
          </cell>
          <cell r="L1734" t="str">
            <v>ATH</v>
          </cell>
          <cell r="M1734" t="str">
            <v>U18</v>
          </cell>
          <cell r="N1734">
            <v>200</v>
          </cell>
        </row>
        <row r="1735">
          <cell r="A1735">
            <v>5148</v>
          </cell>
          <cell r="B1735" t="str">
            <v>PUBOO</v>
          </cell>
          <cell r="C1735" t="str">
            <v>Seewooraj</v>
          </cell>
          <cell r="D1735" t="str">
            <v>M</v>
          </cell>
          <cell r="E1735">
            <v>23802</v>
          </cell>
          <cell r="F1735" t="str">
            <v>BARLOW, BELLEVUE MAUREL</v>
          </cell>
          <cell r="G1735">
            <v>0</v>
          </cell>
          <cell r="H1735" t="str">
            <v>P010365110165D</v>
          </cell>
          <cell r="I1735" t="str">
            <v xml:space="preserve"> </v>
          </cell>
          <cell r="J1735" t="str">
            <v>BLACK RIVER STAR AC</v>
          </cell>
          <cell r="K1735" t="str">
            <v>BR</v>
          </cell>
          <cell r="L1735" t="str">
            <v>NTO</v>
          </cell>
          <cell r="M1735" t="str">
            <v>N/APP</v>
          </cell>
          <cell r="N1735">
            <v>600</v>
          </cell>
        </row>
        <row r="1736">
          <cell r="A1736">
            <v>2425</v>
          </cell>
          <cell r="B1736" t="str">
            <v>COTIA</v>
          </cell>
          <cell r="C1736" t="str">
            <v xml:space="preserve">Kimberley </v>
          </cell>
          <cell r="D1736" t="str">
            <v>F</v>
          </cell>
          <cell r="E1736">
            <v>40612</v>
          </cell>
          <cell r="F1736" t="str">
            <v>Avenue Des Fleurs, Bambous</v>
          </cell>
          <cell r="G1736">
            <v>0</v>
          </cell>
          <cell r="H1736">
            <v>0</v>
          </cell>
          <cell r="I1736" t="str">
            <v>ga362@yahoo.com</v>
          </cell>
          <cell r="J1736" t="str">
            <v>GUEPARD AC</v>
          </cell>
          <cell r="K1736" t="str">
            <v>BR</v>
          </cell>
          <cell r="L1736" t="str">
            <v>ATH</v>
          </cell>
          <cell r="M1736" t="str">
            <v>U16</v>
          </cell>
          <cell r="N1736">
            <v>150</v>
          </cell>
        </row>
        <row r="1737">
          <cell r="A1737">
            <v>2426</v>
          </cell>
          <cell r="B1737" t="str">
            <v>RENE</v>
          </cell>
          <cell r="C1737" t="str">
            <v>Lea</v>
          </cell>
          <cell r="D1737" t="str">
            <v>F</v>
          </cell>
          <cell r="E1737">
            <v>41064</v>
          </cell>
          <cell r="F1737" t="str">
            <v>Route Geoffroy, Bambous</v>
          </cell>
          <cell r="G1737">
            <v>0</v>
          </cell>
          <cell r="H1737">
            <v>0</v>
          </cell>
          <cell r="I1737" t="str">
            <v>ga362@yahoo.com</v>
          </cell>
          <cell r="J1737" t="str">
            <v>GUEPARD AC</v>
          </cell>
          <cell r="K1737" t="str">
            <v>BR</v>
          </cell>
          <cell r="L1737" t="str">
            <v>ATH</v>
          </cell>
          <cell r="M1737" t="str">
            <v>U16</v>
          </cell>
          <cell r="N1737">
            <v>150</v>
          </cell>
        </row>
        <row r="1738">
          <cell r="A1738">
            <v>5149</v>
          </cell>
          <cell r="B1738" t="str">
            <v>NAPAUL</v>
          </cell>
          <cell r="C1738" t="str">
            <v>Devbanshlall</v>
          </cell>
          <cell r="D1738" t="str">
            <v>M</v>
          </cell>
          <cell r="E1738">
            <v>28967</v>
          </cell>
          <cell r="F1738" t="str">
            <v>AVENUE CENTRAL, BAMBOUS</v>
          </cell>
          <cell r="G1738">
            <v>0</v>
          </cell>
          <cell r="H1738" t="str">
            <v>N2204793817467</v>
          </cell>
          <cell r="I1738" t="str">
            <v xml:space="preserve"> </v>
          </cell>
          <cell r="J1738" t="str">
            <v>GUEPARD AC</v>
          </cell>
          <cell r="K1738" t="str">
            <v>BR</v>
          </cell>
          <cell r="L1738" t="str">
            <v>NTO</v>
          </cell>
          <cell r="M1738" t="str">
            <v>N/APP</v>
          </cell>
          <cell r="N1738">
            <v>600</v>
          </cell>
        </row>
        <row r="1739">
          <cell r="A1739">
            <v>2066</v>
          </cell>
          <cell r="B1739" t="str">
            <v>RESPOY</v>
          </cell>
          <cell r="C1739" t="str">
            <v>Séphora E.</v>
          </cell>
          <cell r="D1739" t="str">
            <v>F</v>
          </cell>
          <cell r="E1739">
            <v>39514</v>
          </cell>
          <cell r="F1739" t="str">
            <v>La Boutique Coco, Riche Mare</v>
          </cell>
          <cell r="G1739">
            <v>0</v>
          </cell>
          <cell r="H1739" t="str">
            <v>R030708009144C</v>
          </cell>
          <cell r="I1739">
            <v>0</v>
          </cell>
          <cell r="J1739" t="str">
            <v>BOULET ROUGE AC</v>
          </cell>
          <cell r="K1739" t="str">
            <v>FLQ</v>
          </cell>
          <cell r="L1739" t="str">
            <v>ATH</v>
          </cell>
          <cell r="M1739" t="str">
            <v>U20</v>
          </cell>
          <cell r="N1739">
            <v>300</v>
          </cell>
        </row>
        <row r="1740">
          <cell r="A1740">
            <v>5150</v>
          </cell>
          <cell r="B1740" t="str">
            <v>ARMANCE</v>
          </cell>
          <cell r="C1740" t="str">
            <v>Julia Maëva</v>
          </cell>
          <cell r="D1740" t="str">
            <v>F</v>
          </cell>
          <cell r="E1740">
            <v>39202</v>
          </cell>
          <cell r="F1740" t="str">
            <v>PALMAR</v>
          </cell>
          <cell r="G1740">
            <v>59490930</v>
          </cell>
          <cell r="H1740">
            <v>0</v>
          </cell>
          <cell r="I1740" t="str">
            <v>maevaarmance807@gmail.com</v>
          </cell>
          <cell r="J1740" t="str">
            <v>BOULET ROUGE AC</v>
          </cell>
          <cell r="K1740" t="str">
            <v>FLQ</v>
          </cell>
          <cell r="L1740" t="str">
            <v>ATH</v>
          </cell>
          <cell r="M1740" t="str">
            <v>U20</v>
          </cell>
          <cell r="N1740">
            <v>300</v>
          </cell>
        </row>
        <row r="1741">
          <cell r="A1741">
            <v>5151</v>
          </cell>
          <cell r="B1741" t="str">
            <v>BEEMADOO</v>
          </cell>
          <cell r="C1741" t="str">
            <v>Gopal</v>
          </cell>
          <cell r="D1741" t="str">
            <v>M</v>
          </cell>
          <cell r="E1741">
            <v>0</v>
          </cell>
          <cell r="F1741" t="str">
            <v>BOULET ROUGE, CENTRAL FLACQ</v>
          </cell>
          <cell r="G1741">
            <v>57680853</v>
          </cell>
          <cell r="H1741">
            <v>0</v>
          </cell>
          <cell r="I1741" t="str">
            <v>dylenlfc@yahoo.com</v>
          </cell>
          <cell r="J1741" t="str">
            <v>BOULET ROUGE AC</v>
          </cell>
          <cell r="K1741" t="str">
            <v>FLQ</v>
          </cell>
          <cell r="L1741" t="str">
            <v>COA</v>
          </cell>
          <cell r="M1741" t="str">
            <v/>
          </cell>
          <cell r="N1741">
            <v>600</v>
          </cell>
        </row>
        <row r="1742">
          <cell r="A1742">
            <v>5152</v>
          </cell>
          <cell r="B1742" t="str">
            <v>BEGUR</v>
          </cell>
          <cell r="C1742" t="str">
            <v>Marie Sarana</v>
          </cell>
          <cell r="D1742" t="str">
            <v>F</v>
          </cell>
          <cell r="E1742">
            <v>40764</v>
          </cell>
          <cell r="F1742">
            <v>0</v>
          </cell>
          <cell r="G1742">
            <v>0</v>
          </cell>
          <cell r="H1742" t="str">
            <v>B0908110105451</v>
          </cell>
          <cell r="I1742">
            <v>0</v>
          </cell>
          <cell r="J1742" t="str">
            <v>RONALD JOLICOEUR GRANDE MONTAGNE AC</v>
          </cell>
          <cell r="K1742" t="str">
            <v>ROD</v>
          </cell>
          <cell r="L1742" t="str">
            <v>ATH</v>
          </cell>
          <cell r="M1742" t="str">
            <v>U16</v>
          </cell>
          <cell r="N1742">
            <v>150</v>
          </cell>
        </row>
        <row r="1743">
          <cell r="A1743">
            <v>3464</v>
          </cell>
          <cell r="B1743" t="str">
            <v>CHANDRE</v>
          </cell>
          <cell r="C1743" t="str">
            <v>Herve</v>
          </cell>
          <cell r="D1743" t="str">
            <v>M</v>
          </cell>
          <cell r="E1743">
            <v>25637</v>
          </cell>
          <cell r="F1743" t="str">
            <v>9 Dupont Street Port Louis</v>
          </cell>
          <cell r="G1743">
            <v>57505267</v>
          </cell>
          <cell r="H1743">
            <v>0</v>
          </cell>
          <cell r="I1743" t="str">
            <v>christrv@live.com</v>
          </cell>
          <cell r="J1743" t="str">
            <v>Q-BORNES PAVILLON AC</v>
          </cell>
          <cell r="K1743" t="str">
            <v>QB</v>
          </cell>
          <cell r="L1743" t="str">
            <v>NTO</v>
          </cell>
          <cell r="M1743" t="str">
            <v>N/APP</v>
          </cell>
          <cell r="N1743">
            <v>600</v>
          </cell>
        </row>
        <row r="1744">
          <cell r="A1744">
            <v>5153</v>
          </cell>
          <cell r="B1744" t="str">
            <v>SAMUEL</v>
          </cell>
          <cell r="C1744" t="str">
            <v>Hailey</v>
          </cell>
          <cell r="D1744" t="str">
            <v>F</v>
          </cell>
          <cell r="E1744">
            <v>40911</v>
          </cell>
          <cell r="F1744" t="str">
            <v>B01 NHDC L'assurance, Dagotiere</v>
          </cell>
          <cell r="G1744">
            <v>54778068</v>
          </cell>
          <cell r="H1744">
            <v>0</v>
          </cell>
          <cell r="I1744" t="str">
            <v>haileysamuel93@gmail.com</v>
          </cell>
          <cell r="J1744" t="str">
            <v>Q-BORNES PAVILLON AC</v>
          </cell>
          <cell r="K1744" t="str">
            <v>QB</v>
          </cell>
          <cell r="L1744" t="str">
            <v>ATH</v>
          </cell>
          <cell r="M1744" t="str">
            <v>U16</v>
          </cell>
          <cell r="N1744">
            <v>150</v>
          </cell>
        </row>
        <row r="1745">
          <cell r="A1745">
            <v>5154</v>
          </cell>
          <cell r="B1745" t="str">
            <v>LAGAMELLE</v>
          </cell>
          <cell r="C1745" t="str">
            <v>Nelly</v>
          </cell>
          <cell r="D1745" t="str">
            <v>F</v>
          </cell>
          <cell r="E1745">
            <v>40355</v>
          </cell>
          <cell r="F1745" t="str">
            <v>Reverend Pere Dufay street, Plaisance</v>
          </cell>
          <cell r="G1745">
            <v>54814156</v>
          </cell>
          <cell r="H1745">
            <v>0</v>
          </cell>
          <cell r="I1745" t="str">
            <v>lagamellenelly09@gmail.com</v>
          </cell>
          <cell r="J1745" t="str">
            <v>Q-BORNES PAVILLON AC</v>
          </cell>
          <cell r="K1745" t="str">
            <v>QB</v>
          </cell>
          <cell r="L1745" t="str">
            <v>ATH</v>
          </cell>
          <cell r="M1745" t="str">
            <v>U18</v>
          </cell>
          <cell r="N1745">
            <v>200</v>
          </cell>
        </row>
        <row r="1746">
          <cell r="A1746">
            <v>5155</v>
          </cell>
          <cell r="B1746" t="str">
            <v>MONVOISIN</v>
          </cell>
          <cell r="C1746" t="str">
            <v>Megane</v>
          </cell>
          <cell r="D1746" t="str">
            <v>F</v>
          </cell>
          <cell r="E1746">
            <v>39164</v>
          </cell>
          <cell r="F1746" t="str">
            <v>Avenue Hajee, Attan 15 Cantons, Vacoas</v>
          </cell>
          <cell r="G1746">
            <v>58138239</v>
          </cell>
          <cell r="H1746" t="str">
            <v>M230307004488C</v>
          </cell>
          <cell r="I1746" t="str">
            <v>meganemonvoisin9@gmail.com</v>
          </cell>
          <cell r="J1746" t="str">
            <v>Q-BORNES PAVILLON AC</v>
          </cell>
          <cell r="K1746" t="str">
            <v>QB</v>
          </cell>
          <cell r="L1746" t="str">
            <v>ATH</v>
          </cell>
          <cell r="M1746" t="str">
            <v>U20</v>
          </cell>
          <cell r="N1746">
            <v>300</v>
          </cell>
        </row>
        <row r="1747">
          <cell r="A1747">
            <v>5156</v>
          </cell>
          <cell r="B1747" t="str">
            <v>DIMBA</v>
          </cell>
          <cell r="C1747" t="str">
            <v>Amélie Maeva</v>
          </cell>
          <cell r="D1747" t="str">
            <v>F</v>
          </cell>
          <cell r="E1747">
            <v>39473</v>
          </cell>
          <cell r="F1747" t="str">
            <v>4 Rue des Flamants Eliabeth Ville, Baie Du Tombeau</v>
          </cell>
          <cell r="G1747">
            <v>57925991</v>
          </cell>
          <cell r="H1747">
            <v>0</v>
          </cell>
          <cell r="I1747" t="str">
            <v xml:space="preserve"> </v>
          </cell>
          <cell r="J1747" t="str">
            <v>Q-BORNES PAVILLON AC</v>
          </cell>
          <cell r="K1747" t="str">
            <v>QB</v>
          </cell>
          <cell r="L1747" t="str">
            <v>ATH</v>
          </cell>
          <cell r="M1747" t="str">
            <v>U20</v>
          </cell>
          <cell r="N1747">
            <v>300</v>
          </cell>
        </row>
        <row r="1748">
          <cell r="A1748">
            <v>5157</v>
          </cell>
          <cell r="B1748" t="str">
            <v>DIMBA</v>
          </cell>
          <cell r="C1748" t="str">
            <v>Tyron Jake</v>
          </cell>
          <cell r="D1748" t="str">
            <v>M</v>
          </cell>
          <cell r="E1748">
            <v>41398</v>
          </cell>
          <cell r="F1748" t="str">
            <v>5 Rue des Flamants Eliabeth Ville, Baie Du Tombeau</v>
          </cell>
          <cell r="G1748">
            <v>57925991</v>
          </cell>
          <cell r="H1748">
            <v>0</v>
          </cell>
          <cell r="I1748" t="str">
            <v xml:space="preserve"> </v>
          </cell>
          <cell r="J1748" t="str">
            <v>Q-BORNES PAVILLON AC</v>
          </cell>
          <cell r="K1748" t="str">
            <v>QB</v>
          </cell>
          <cell r="L1748" t="str">
            <v>ATH</v>
          </cell>
          <cell r="M1748" t="str">
            <v>U14</v>
          </cell>
          <cell r="N1748">
            <v>150</v>
          </cell>
        </row>
        <row r="1749">
          <cell r="A1749">
            <v>5158</v>
          </cell>
          <cell r="B1749" t="str">
            <v>JAHMELY</v>
          </cell>
          <cell r="C1749" t="str">
            <v>Claude Athena</v>
          </cell>
          <cell r="D1749" t="str">
            <v>F</v>
          </cell>
          <cell r="E1749">
            <v>39600</v>
          </cell>
          <cell r="F1749" t="str">
            <v>Morcellement URS Lot 348, Bambous</v>
          </cell>
          <cell r="G1749">
            <v>58535536</v>
          </cell>
          <cell r="H1749">
            <v>0</v>
          </cell>
          <cell r="I1749" t="str">
            <v>jahmelyathena4@gmail.com</v>
          </cell>
          <cell r="J1749" t="str">
            <v>Q-BORNES PAVILLON AC</v>
          </cell>
          <cell r="K1749" t="str">
            <v>QB</v>
          </cell>
          <cell r="L1749" t="str">
            <v>ATH</v>
          </cell>
          <cell r="M1749" t="str">
            <v>U20</v>
          </cell>
          <cell r="N1749">
            <v>300</v>
          </cell>
        </row>
        <row r="1750">
          <cell r="A1750">
            <v>5159</v>
          </cell>
          <cell r="B1750" t="str">
            <v>THOMAS</v>
          </cell>
          <cell r="C1750" t="str">
            <v>Lucas</v>
          </cell>
          <cell r="D1750" t="str">
            <v>M</v>
          </cell>
          <cell r="E1750">
            <v>40381</v>
          </cell>
          <cell r="F1750" t="str">
            <v>22 Oxford Lane, Ollier, Quatre Bornes</v>
          </cell>
          <cell r="G1750">
            <v>54822830</v>
          </cell>
          <cell r="H1750">
            <v>0</v>
          </cell>
          <cell r="I1750" t="str">
            <v>davidthomas@hotmail.com</v>
          </cell>
          <cell r="J1750" t="str">
            <v>Q-BORNES PAVILLON AC</v>
          </cell>
          <cell r="K1750" t="str">
            <v>QB</v>
          </cell>
          <cell r="L1750" t="str">
            <v>ATH</v>
          </cell>
          <cell r="M1750" t="str">
            <v>U18</v>
          </cell>
          <cell r="N1750">
            <v>200</v>
          </cell>
        </row>
        <row r="1751">
          <cell r="A1751">
            <v>5160</v>
          </cell>
          <cell r="B1751" t="str">
            <v>REGNAUD</v>
          </cell>
          <cell r="C1751" t="str">
            <v>Marie Amalia LeanaNell</v>
          </cell>
          <cell r="D1751" t="str">
            <v>F</v>
          </cell>
          <cell r="E1751">
            <v>40969</v>
          </cell>
          <cell r="F1751" t="str">
            <v>Dr Manillal Street, Stanley Rose Hill</v>
          </cell>
          <cell r="G1751">
            <v>57014864</v>
          </cell>
          <cell r="H1751">
            <v>0</v>
          </cell>
          <cell r="I1751" t="str">
            <v xml:space="preserve"> </v>
          </cell>
          <cell r="J1751" t="str">
            <v>Q-BORNES PAVILLON AC</v>
          </cell>
          <cell r="K1751" t="str">
            <v>QB</v>
          </cell>
          <cell r="L1751" t="str">
            <v>ATH</v>
          </cell>
          <cell r="M1751" t="str">
            <v>U16</v>
          </cell>
          <cell r="N1751">
            <v>150</v>
          </cell>
        </row>
        <row r="1752">
          <cell r="A1752">
            <v>5161</v>
          </cell>
          <cell r="B1752" t="str">
            <v>EMILIEN</v>
          </cell>
          <cell r="C1752" t="str">
            <v>Lea</v>
          </cell>
          <cell r="D1752" t="str">
            <v>F</v>
          </cell>
          <cell r="E1752">
            <v>40412</v>
          </cell>
          <cell r="F1752" t="str">
            <v>Route Geoffroy Bambous</v>
          </cell>
          <cell r="G1752">
            <v>54835631</v>
          </cell>
          <cell r="H1752">
            <v>0</v>
          </cell>
          <cell r="I1752">
            <v>0</v>
          </cell>
          <cell r="J1752" t="str">
            <v>Q-BORNES PAVILLON AC</v>
          </cell>
          <cell r="K1752" t="str">
            <v>QB</v>
          </cell>
          <cell r="L1752" t="str">
            <v>ATH</v>
          </cell>
          <cell r="M1752" t="str">
            <v>U18</v>
          </cell>
          <cell r="N1752">
            <v>200</v>
          </cell>
        </row>
        <row r="1753">
          <cell r="A1753">
            <v>5162</v>
          </cell>
          <cell r="B1753" t="str">
            <v>FRIQUIN</v>
          </cell>
          <cell r="C1753" t="str">
            <v>Shawn</v>
          </cell>
          <cell r="D1753" t="str">
            <v>M</v>
          </cell>
          <cell r="E1753" t="str">
            <v>4/12/2013</v>
          </cell>
          <cell r="F1753" t="str">
            <v>Rue Lion , Grand-Port</v>
          </cell>
          <cell r="G1753">
            <v>0</v>
          </cell>
          <cell r="H1753">
            <v>0</v>
          </cell>
          <cell r="I1753" t="str">
            <v xml:space="preserve"> </v>
          </cell>
          <cell r="J1753" t="str">
            <v>SOUILLAC AC</v>
          </cell>
          <cell r="K1753" t="str">
            <v>SAV</v>
          </cell>
          <cell r="L1753" t="str">
            <v>ATH</v>
          </cell>
          <cell r="M1753" t="str">
            <v>U14</v>
          </cell>
          <cell r="N1753">
            <v>150</v>
          </cell>
        </row>
        <row r="1754">
          <cell r="A1754">
            <v>5163</v>
          </cell>
          <cell r="B1754" t="str">
            <v>LOCHUN</v>
          </cell>
          <cell r="C1754" t="str">
            <v>Beemesh</v>
          </cell>
          <cell r="D1754" t="str">
            <v>M</v>
          </cell>
          <cell r="E1754">
            <v>32438</v>
          </cell>
          <cell r="F1754" t="str">
            <v>Morcellement VRS 2 Bois Cheri</v>
          </cell>
          <cell r="G1754">
            <v>57011784</v>
          </cell>
          <cell r="H1754" t="str">
            <v>L2210882500454</v>
          </cell>
          <cell r="I1754" t="str">
            <v>atishlochun@hotmail.com</v>
          </cell>
          <cell r="J1754" t="str">
            <v>P-LOUIS RACERS AC</v>
          </cell>
          <cell r="K1754" t="str">
            <v>PL</v>
          </cell>
          <cell r="L1754" t="str">
            <v>ATH</v>
          </cell>
          <cell r="M1754" t="str">
            <v>MASTERS</v>
          </cell>
          <cell r="N1754">
            <v>600</v>
          </cell>
        </row>
        <row r="1755">
          <cell r="A1755"/>
          <cell r="B1755"/>
          <cell r="C1755"/>
          <cell r="D1755"/>
          <cell r="E1755"/>
          <cell r="F1755"/>
          <cell r="G1755"/>
          <cell r="H1755"/>
          <cell r="I1755"/>
          <cell r="J1755"/>
          <cell r="K1755"/>
          <cell r="L1755"/>
          <cell r="M1755"/>
          <cell r="N1755"/>
        </row>
        <row r="1756">
          <cell r="A1756"/>
          <cell r="B1756"/>
          <cell r="C1756"/>
          <cell r="D1756"/>
          <cell r="E1756"/>
          <cell r="F1756"/>
          <cell r="G1756"/>
          <cell r="H1756"/>
          <cell r="I1756"/>
          <cell r="J1756"/>
          <cell r="K1756"/>
          <cell r="L1756"/>
          <cell r="M1756"/>
          <cell r="N1756"/>
        </row>
        <row r="1757">
          <cell r="A1757"/>
          <cell r="B1757"/>
          <cell r="C1757"/>
          <cell r="D1757"/>
          <cell r="E1757"/>
          <cell r="F1757"/>
          <cell r="G1757"/>
          <cell r="H1757"/>
          <cell r="I1757"/>
          <cell r="J1757"/>
          <cell r="K1757"/>
          <cell r="L1757"/>
          <cell r="M1757"/>
          <cell r="N1757"/>
        </row>
        <row r="1758">
          <cell r="A1758"/>
          <cell r="B1758"/>
          <cell r="C1758"/>
          <cell r="D1758"/>
          <cell r="E1758"/>
          <cell r="F1758"/>
          <cell r="G1758"/>
          <cell r="H1758"/>
          <cell r="I1758"/>
          <cell r="J1758"/>
          <cell r="K1758"/>
          <cell r="L1758"/>
          <cell r="M1758"/>
          <cell r="N1758"/>
        </row>
        <row r="1759">
          <cell r="A1759"/>
          <cell r="B1759"/>
          <cell r="C1759"/>
          <cell r="D1759"/>
          <cell r="E1759"/>
          <cell r="F1759"/>
          <cell r="G1759"/>
          <cell r="H1759"/>
          <cell r="I1759"/>
          <cell r="J1759"/>
          <cell r="K1759"/>
          <cell r="L1759"/>
          <cell r="M1759"/>
          <cell r="N1759"/>
        </row>
        <row r="1760">
          <cell r="A1760"/>
          <cell r="B1760"/>
          <cell r="C1760"/>
          <cell r="D1760"/>
          <cell r="E1760"/>
          <cell r="F1760"/>
          <cell r="G1760"/>
          <cell r="H1760"/>
          <cell r="I1760"/>
          <cell r="J1760"/>
          <cell r="K1760"/>
          <cell r="L1760"/>
          <cell r="M1760"/>
          <cell r="N1760"/>
        </row>
        <row r="1761">
          <cell r="A1761"/>
          <cell r="B1761"/>
          <cell r="C1761"/>
          <cell r="D1761"/>
          <cell r="E1761"/>
          <cell r="F1761"/>
          <cell r="G1761"/>
          <cell r="H1761"/>
          <cell r="I1761"/>
          <cell r="J1761"/>
          <cell r="K1761"/>
          <cell r="L1761"/>
          <cell r="M1761"/>
          <cell r="N1761"/>
        </row>
        <row r="1762">
          <cell r="A1762"/>
          <cell r="B1762"/>
          <cell r="C1762"/>
          <cell r="D1762"/>
          <cell r="E1762"/>
          <cell r="F1762"/>
          <cell r="G1762"/>
          <cell r="H1762"/>
          <cell r="I1762"/>
          <cell r="J1762"/>
          <cell r="K1762"/>
          <cell r="L1762"/>
          <cell r="M1762"/>
          <cell r="N1762"/>
        </row>
        <row r="1763">
          <cell r="A1763"/>
          <cell r="B1763"/>
          <cell r="C1763"/>
          <cell r="D1763"/>
          <cell r="E1763"/>
          <cell r="F1763"/>
          <cell r="G1763"/>
          <cell r="H1763"/>
          <cell r="I1763"/>
          <cell r="J1763"/>
          <cell r="K1763"/>
          <cell r="L1763"/>
          <cell r="M1763"/>
          <cell r="N1763"/>
        </row>
        <row r="1764">
          <cell r="A1764"/>
          <cell r="B1764"/>
          <cell r="C1764"/>
          <cell r="D1764"/>
          <cell r="E1764"/>
          <cell r="F1764"/>
          <cell r="G1764"/>
          <cell r="H1764"/>
          <cell r="I1764"/>
          <cell r="J1764"/>
          <cell r="K1764"/>
          <cell r="L1764"/>
          <cell r="M1764"/>
          <cell r="N1764"/>
        </row>
        <row r="1765">
          <cell r="A1765"/>
          <cell r="B1765"/>
          <cell r="C1765"/>
          <cell r="D1765"/>
          <cell r="E1765"/>
          <cell r="F1765"/>
          <cell r="G1765"/>
          <cell r="H1765"/>
          <cell r="I1765"/>
          <cell r="J1765"/>
          <cell r="K1765"/>
          <cell r="L1765"/>
          <cell r="M1765"/>
          <cell r="N1765"/>
        </row>
        <row r="1766">
          <cell r="A1766"/>
          <cell r="B1766"/>
          <cell r="C1766"/>
          <cell r="D1766"/>
          <cell r="E1766"/>
          <cell r="F1766"/>
          <cell r="G1766"/>
          <cell r="H1766"/>
          <cell r="I1766"/>
          <cell r="J1766"/>
          <cell r="K1766"/>
          <cell r="L1766"/>
          <cell r="M1766"/>
          <cell r="N1766"/>
        </row>
        <row r="1767">
          <cell r="A1767"/>
          <cell r="B1767"/>
          <cell r="C1767"/>
          <cell r="D1767"/>
          <cell r="E1767"/>
          <cell r="F1767"/>
          <cell r="G1767"/>
          <cell r="H1767"/>
          <cell r="I1767"/>
          <cell r="J1767"/>
          <cell r="K1767"/>
          <cell r="L1767"/>
          <cell r="M1767"/>
          <cell r="N1767"/>
        </row>
        <row r="1768">
          <cell r="A1768"/>
          <cell r="B1768"/>
          <cell r="C1768"/>
          <cell r="D1768"/>
          <cell r="E1768"/>
          <cell r="F1768"/>
          <cell r="G1768"/>
          <cell r="H1768"/>
          <cell r="I1768"/>
          <cell r="J1768"/>
          <cell r="K1768"/>
          <cell r="L1768"/>
          <cell r="M1768"/>
          <cell r="N1768"/>
        </row>
        <row r="1769">
          <cell r="A1769"/>
          <cell r="B1769"/>
          <cell r="C1769"/>
          <cell r="D1769"/>
          <cell r="E1769"/>
          <cell r="F1769"/>
          <cell r="G1769"/>
          <cell r="H1769"/>
          <cell r="I1769"/>
          <cell r="J1769"/>
          <cell r="K1769"/>
          <cell r="L1769"/>
          <cell r="M1769"/>
          <cell r="N1769"/>
        </row>
        <row r="1770">
          <cell r="A1770"/>
          <cell r="B1770"/>
          <cell r="C1770"/>
          <cell r="D1770"/>
          <cell r="E1770"/>
          <cell r="F1770"/>
          <cell r="G1770"/>
          <cell r="H1770"/>
          <cell r="I1770"/>
          <cell r="J1770"/>
          <cell r="K1770"/>
          <cell r="L1770"/>
          <cell r="M1770"/>
          <cell r="N1770"/>
        </row>
        <row r="1771">
          <cell r="A1771"/>
          <cell r="B1771"/>
          <cell r="C1771"/>
          <cell r="D1771"/>
          <cell r="E1771"/>
          <cell r="F1771"/>
          <cell r="G1771"/>
          <cell r="H1771"/>
          <cell r="I1771"/>
          <cell r="J1771"/>
          <cell r="K1771"/>
          <cell r="L1771"/>
          <cell r="M1771"/>
          <cell r="N1771"/>
        </row>
        <row r="1772">
          <cell r="A1772"/>
          <cell r="B1772"/>
          <cell r="C1772"/>
          <cell r="D1772"/>
          <cell r="E1772"/>
          <cell r="F1772"/>
          <cell r="G1772"/>
          <cell r="H1772"/>
          <cell r="I1772"/>
          <cell r="J1772"/>
          <cell r="K1772"/>
          <cell r="L1772"/>
          <cell r="M1772"/>
          <cell r="N1772"/>
        </row>
        <row r="1773">
          <cell r="A1773"/>
          <cell r="B1773"/>
          <cell r="C1773"/>
          <cell r="D1773"/>
          <cell r="E1773"/>
          <cell r="F1773"/>
          <cell r="G1773"/>
          <cell r="H1773"/>
          <cell r="I1773"/>
          <cell r="J1773"/>
          <cell r="K1773"/>
          <cell r="L1773"/>
          <cell r="M1773"/>
          <cell r="N1773"/>
        </row>
        <row r="1774">
          <cell r="A1774"/>
          <cell r="B1774"/>
          <cell r="C1774"/>
          <cell r="D1774"/>
          <cell r="E1774"/>
          <cell r="F1774"/>
          <cell r="G1774"/>
          <cell r="H1774"/>
          <cell r="I1774"/>
          <cell r="J1774"/>
          <cell r="K1774"/>
          <cell r="L1774"/>
          <cell r="M1774"/>
          <cell r="N1774"/>
        </row>
        <row r="1775">
          <cell r="A1775"/>
          <cell r="B1775"/>
          <cell r="C1775"/>
          <cell r="D1775"/>
          <cell r="E1775"/>
          <cell r="F1775"/>
          <cell r="G1775"/>
          <cell r="H1775"/>
          <cell r="I1775"/>
          <cell r="J1775"/>
          <cell r="K1775"/>
          <cell r="L1775"/>
          <cell r="M1775"/>
          <cell r="N1775"/>
        </row>
        <row r="1776">
          <cell r="A1776"/>
          <cell r="B1776"/>
          <cell r="C1776"/>
          <cell r="D1776"/>
          <cell r="E1776"/>
          <cell r="F1776"/>
          <cell r="G1776"/>
          <cell r="H1776"/>
          <cell r="I1776"/>
          <cell r="J1776"/>
          <cell r="K1776"/>
          <cell r="L1776"/>
          <cell r="M1776"/>
          <cell r="N1776"/>
        </row>
        <row r="1777">
          <cell r="A1777"/>
          <cell r="B1777"/>
          <cell r="C1777"/>
          <cell r="D1777"/>
          <cell r="E1777"/>
          <cell r="F1777"/>
          <cell r="G1777"/>
          <cell r="H1777"/>
          <cell r="I1777"/>
          <cell r="J1777"/>
          <cell r="K1777"/>
          <cell r="L1777"/>
          <cell r="M1777"/>
          <cell r="N1777"/>
        </row>
        <row r="1778">
          <cell r="A1778"/>
          <cell r="B1778"/>
          <cell r="C1778"/>
          <cell r="D1778"/>
          <cell r="E1778"/>
          <cell r="F1778"/>
          <cell r="G1778"/>
          <cell r="H1778"/>
          <cell r="I1778"/>
          <cell r="J1778"/>
          <cell r="K1778"/>
          <cell r="L1778"/>
          <cell r="M1778"/>
          <cell r="N1778"/>
        </row>
        <row r="1779">
          <cell r="A1779"/>
          <cell r="B1779"/>
          <cell r="C1779"/>
          <cell r="D1779"/>
          <cell r="E1779"/>
          <cell r="F1779"/>
          <cell r="G1779"/>
          <cell r="H1779"/>
          <cell r="I1779"/>
          <cell r="J1779"/>
          <cell r="K1779"/>
          <cell r="L1779"/>
          <cell r="M1779"/>
          <cell r="N1779"/>
        </row>
        <row r="1780">
          <cell r="A1780"/>
          <cell r="B1780"/>
          <cell r="C1780"/>
          <cell r="D1780"/>
          <cell r="E1780"/>
          <cell r="F1780"/>
          <cell r="G1780"/>
          <cell r="H1780"/>
          <cell r="I1780"/>
          <cell r="J1780"/>
          <cell r="K1780"/>
          <cell r="L1780"/>
          <cell r="M1780"/>
          <cell r="N1780"/>
        </row>
        <row r="1781">
          <cell r="A1781"/>
          <cell r="B1781"/>
          <cell r="C1781"/>
          <cell r="D1781"/>
          <cell r="E1781"/>
          <cell r="F1781"/>
          <cell r="G1781"/>
          <cell r="H1781"/>
          <cell r="I1781"/>
          <cell r="J1781"/>
          <cell r="K1781"/>
          <cell r="L1781"/>
          <cell r="M1781"/>
          <cell r="N1781"/>
        </row>
        <row r="1782">
          <cell r="A1782"/>
          <cell r="B1782"/>
          <cell r="C1782"/>
          <cell r="D1782"/>
          <cell r="E1782"/>
          <cell r="F1782"/>
          <cell r="G1782"/>
          <cell r="H1782"/>
          <cell r="I1782"/>
          <cell r="J1782"/>
          <cell r="K1782"/>
          <cell r="L1782"/>
          <cell r="M1782"/>
          <cell r="N1782"/>
        </row>
        <row r="1783">
          <cell r="A1783"/>
          <cell r="B1783"/>
          <cell r="C1783"/>
          <cell r="D1783"/>
          <cell r="E1783"/>
          <cell r="F1783"/>
          <cell r="G1783"/>
          <cell r="H1783"/>
          <cell r="I1783"/>
          <cell r="J1783"/>
          <cell r="K1783"/>
          <cell r="L1783"/>
          <cell r="M1783"/>
          <cell r="N1783"/>
        </row>
        <row r="1784">
          <cell r="A1784"/>
          <cell r="B1784"/>
          <cell r="C1784"/>
          <cell r="D1784"/>
          <cell r="E1784"/>
          <cell r="F1784"/>
          <cell r="G1784"/>
          <cell r="H1784"/>
          <cell r="I1784"/>
          <cell r="J1784"/>
          <cell r="K1784"/>
          <cell r="L1784"/>
          <cell r="M1784"/>
          <cell r="N1784"/>
        </row>
        <row r="1785">
          <cell r="A1785"/>
          <cell r="B1785"/>
          <cell r="C1785"/>
          <cell r="D1785"/>
          <cell r="E1785"/>
          <cell r="F1785"/>
          <cell r="G1785"/>
          <cell r="H1785"/>
          <cell r="I1785"/>
          <cell r="J1785"/>
          <cell r="K1785"/>
          <cell r="L1785"/>
          <cell r="M1785"/>
          <cell r="N1785"/>
        </row>
        <row r="1786">
          <cell r="A1786"/>
          <cell r="B1786"/>
          <cell r="C1786"/>
          <cell r="D1786"/>
          <cell r="E1786"/>
          <cell r="F1786"/>
          <cell r="G1786"/>
          <cell r="H1786"/>
          <cell r="I1786"/>
          <cell r="J1786"/>
          <cell r="K1786"/>
          <cell r="L1786"/>
          <cell r="M1786"/>
          <cell r="N1786"/>
        </row>
        <row r="1787">
          <cell r="A1787"/>
          <cell r="B1787"/>
          <cell r="C1787"/>
          <cell r="D1787"/>
          <cell r="E1787"/>
          <cell r="F1787"/>
          <cell r="G1787"/>
          <cell r="H1787"/>
          <cell r="I1787"/>
          <cell r="J1787"/>
          <cell r="K1787"/>
          <cell r="L1787"/>
          <cell r="M1787"/>
          <cell r="N1787"/>
        </row>
        <row r="1788">
          <cell r="A1788"/>
          <cell r="B1788"/>
          <cell r="C1788"/>
          <cell r="D1788"/>
          <cell r="E1788"/>
          <cell r="F1788"/>
          <cell r="G1788"/>
          <cell r="H1788"/>
          <cell r="I1788"/>
          <cell r="J1788"/>
          <cell r="K1788"/>
          <cell r="L1788"/>
          <cell r="M1788"/>
          <cell r="N1788"/>
        </row>
        <row r="1789">
          <cell r="A1789"/>
          <cell r="B1789"/>
          <cell r="C1789"/>
          <cell r="D1789"/>
          <cell r="E1789"/>
          <cell r="F1789"/>
          <cell r="G1789"/>
          <cell r="H1789"/>
          <cell r="I1789"/>
          <cell r="J1789"/>
          <cell r="K1789"/>
          <cell r="L1789"/>
          <cell r="M1789"/>
          <cell r="N1789"/>
        </row>
        <row r="1790">
          <cell r="A1790"/>
          <cell r="B1790"/>
          <cell r="C1790"/>
          <cell r="D1790"/>
          <cell r="E1790"/>
          <cell r="F1790"/>
          <cell r="G1790"/>
          <cell r="H1790"/>
          <cell r="I1790"/>
          <cell r="J1790"/>
          <cell r="K1790"/>
          <cell r="L1790"/>
          <cell r="M1790"/>
          <cell r="N1790"/>
        </row>
        <row r="1791">
          <cell r="A1791"/>
          <cell r="B1791"/>
          <cell r="C1791"/>
          <cell r="D1791"/>
          <cell r="E1791"/>
          <cell r="F1791"/>
          <cell r="G1791"/>
          <cell r="H1791"/>
          <cell r="I1791"/>
          <cell r="J1791"/>
          <cell r="K1791"/>
          <cell r="L1791"/>
          <cell r="M1791"/>
          <cell r="N1791"/>
        </row>
        <row r="1792">
          <cell r="A1792"/>
          <cell r="B1792"/>
          <cell r="C1792"/>
          <cell r="D1792"/>
          <cell r="E1792"/>
          <cell r="F1792"/>
          <cell r="G1792"/>
          <cell r="H1792"/>
          <cell r="I1792"/>
          <cell r="J1792"/>
          <cell r="K1792"/>
          <cell r="L1792"/>
          <cell r="M1792"/>
          <cell r="N1792"/>
        </row>
        <row r="1793">
          <cell r="A1793"/>
          <cell r="B1793"/>
          <cell r="C1793"/>
          <cell r="D1793"/>
          <cell r="E1793"/>
          <cell r="F1793"/>
          <cell r="G1793"/>
          <cell r="H1793"/>
          <cell r="I1793"/>
          <cell r="J1793"/>
          <cell r="K1793"/>
          <cell r="L1793"/>
          <cell r="M1793"/>
          <cell r="N1793"/>
        </row>
        <row r="1794">
          <cell r="A1794"/>
          <cell r="B1794"/>
          <cell r="C1794"/>
          <cell r="D1794"/>
          <cell r="E1794"/>
          <cell r="F1794"/>
          <cell r="G1794"/>
          <cell r="H1794"/>
          <cell r="I1794"/>
          <cell r="J1794"/>
          <cell r="K1794"/>
          <cell r="L1794"/>
          <cell r="M1794"/>
          <cell r="N1794"/>
        </row>
        <row r="1795">
          <cell r="A1795"/>
          <cell r="B1795"/>
          <cell r="C1795"/>
          <cell r="D1795"/>
          <cell r="E1795"/>
          <cell r="F1795"/>
          <cell r="G1795"/>
          <cell r="H1795"/>
          <cell r="I1795"/>
          <cell r="J1795"/>
          <cell r="K1795"/>
          <cell r="L1795"/>
          <cell r="M1795"/>
          <cell r="N1795"/>
        </row>
        <row r="1796">
          <cell r="A1796"/>
          <cell r="B1796"/>
          <cell r="C1796"/>
          <cell r="D1796"/>
          <cell r="E1796"/>
          <cell r="F1796"/>
          <cell r="G1796"/>
          <cell r="H1796"/>
          <cell r="I1796"/>
          <cell r="J1796"/>
          <cell r="K1796"/>
          <cell r="L1796"/>
          <cell r="M1796"/>
          <cell r="N1796"/>
        </row>
        <row r="1797">
          <cell r="A1797"/>
          <cell r="B1797"/>
          <cell r="C1797"/>
          <cell r="D1797"/>
          <cell r="E1797"/>
          <cell r="F1797"/>
          <cell r="G1797"/>
          <cell r="H1797"/>
          <cell r="I1797"/>
          <cell r="J1797"/>
          <cell r="K1797"/>
          <cell r="L1797"/>
          <cell r="M1797"/>
          <cell r="N1797"/>
        </row>
        <row r="1798">
          <cell r="A1798"/>
          <cell r="B1798"/>
          <cell r="C1798"/>
          <cell r="D1798"/>
          <cell r="E1798"/>
          <cell r="F1798"/>
          <cell r="G1798"/>
          <cell r="H1798"/>
          <cell r="I1798"/>
          <cell r="J1798"/>
          <cell r="K1798"/>
          <cell r="L1798"/>
          <cell r="M1798"/>
          <cell r="N1798"/>
        </row>
        <row r="1799">
          <cell r="A1799"/>
          <cell r="B1799"/>
          <cell r="C1799"/>
          <cell r="D1799"/>
          <cell r="E1799"/>
          <cell r="F1799"/>
          <cell r="G1799"/>
          <cell r="H1799"/>
          <cell r="I1799"/>
          <cell r="J1799"/>
          <cell r="K1799"/>
          <cell r="L1799"/>
          <cell r="M1799"/>
          <cell r="N1799"/>
        </row>
        <row r="1800">
          <cell r="A1800"/>
          <cell r="B1800"/>
          <cell r="C1800"/>
          <cell r="D1800"/>
          <cell r="E1800"/>
          <cell r="F1800"/>
          <cell r="G1800"/>
          <cell r="H1800"/>
          <cell r="I1800"/>
          <cell r="J1800"/>
          <cell r="K1800"/>
          <cell r="L1800"/>
          <cell r="M1800"/>
          <cell r="N1800"/>
        </row>
        <row r="1801">
          <cell r="A1801"/>
          <cell r="B1801"/>
          <cell r="C1801"/>
          <cell r="D1801"/>
          <cell r="E1801"/>
          <cell r="F1801"/>
          <cell r="G1801"/>
          <cell r="H1801"/>
          <cell r="I1801"/>
          <cell r="J1801"/>
          <cell r="K1801"/>
          <cell r="L1801"/>
          <cell r="M1801"/>
          <cell r="N1801"/>
        </row>
        <row r="1802">
          <cell r="A1802"/>
          <cell r="B1802"/>
          <cell r="C1802"/>
          <cell r="D1802"/>
          <cell r="E1802"/>
          <cell r="F1802"/>
          <cell r="G1802"/>
          <cell r="H1802"/>
          <cell r="I1802"/>
          <cell r="J1802"/>
          <cell r="K1802"/>
          <cell r="L1802"/>
          <cell r="M1802"/>
          <cell r="N1802"/>
        </row>
        <row r="1803">
          <cell r="A1803"/>
          <cell r="B1803"/>
          <cell r="C1803"/>
          <cell r="D1803"/>
          <cell r="E1803"/>
          <cell r="F1803"/>
          <cell r="G1803"/>
          <cell r="H1803"/>
          <cell r="I1803"/>
          <cell r="J1803"/>
          <cell r="K1803"/>
          <cell r="L1803"/>
          <cell r="M1803"/>
          <cell r="N1803"/>
        </row>
        <row r="1804">
          <cell r="A1804"/>
          <cell r="B1804"/>
          <cell r="C1804"/>
          <cell r="D1804"/>
          <cell r="E1804"/>
          <cell r="F1804"/>
          <cell r="G1804"/>
          <cell r="H1804"/>
          <cell r="I1804"/>
          <cell r="J1804"/>
          <cell r="K1804"/>
          <cell r="L1804"/>
          <cell r="M1804"/>
          <cell r="N1804"/>
        </row>
        <row r="1805">
          <cell r="A1805"/>
          <cell r="B1805"/>
          <cell r="C1805"/>
          <cell r="D1805"/>
          <cell r="E1805"/>
          <cell r="F1805"/>
          <cell r="G1805"/>
          <cell r="H1805"/>
          <cell r="I1805"/>
          <cell r="J1805"/>
          <cell r="K1805"/>
          <cell r="L1805"/>
          <cell r="M1805"/>
          <cell r="N1805"/>
        </row>
        <row r="1806">
          <cell r="A1806"/>
          <cell r="B1806"/>
          <cell r="C1806"/>
          <cell r="D1806"/>
          <cell r="E1806"/>
          <cell r="F1806"/>
          <cell r="G1806"/>
          <cell r="H1806"/>
          <cell r="I1806"/>
          <cell r="J1806"/>
          <cell r="K1806"/>
          <cell r="L1806"/>
          <cell r="M1806"/>
          <cell r="N1806"/>
        </row>
        <row r="1807">
          <cell r="A1807"/>
          <cell r="B1807"/>
          <cell r="C1807"/>
          <cell r="D1807"/>
          <cell r="E1807"/>
          <cell r="F1807"/>
          <cell r="G1807"/>
          <cell r="H1807"/>
          <cell r="I1807"/>
          <cell r="J1807"/>
          <cell r="K1807"/>
          <cell r="L1807"/>
          <cell r="M1807"/>
          <cell r="N1807"/>
        </row>
        <row r="1808">
          <cell r="A1808"/>
          <cell r="B1808"/>
          <cell r="C1808"/>
          <cell r="D1808"/>
          <cell r="E1808"/>
          <cell r="F1808"/>
          <cell r="G1808"/>
          <cell r="H1808"/>
          <cell r="I1808"/>
          <cell r="J1808"/>
          <cell r="K1808"/>
          <cell r="L1808"/>
          <cell r="M1808"/>
          <cell r="N1808"/>
        </row>
        <row r="1809">
          <cell r="A1809"/>
          <cell r="B1809"/>
          <cell r="C1809"/>
          <cell r="D1809"/>
          <cell r="E1809"/>
          <cell r="F1809"/>
          <cell r="G1809"/>
          <cell r="H1809"/>
          <cell r="I1809"/>
          <cell r="J1809"/>
          <cell r="K1809"/>
          <cell r="L1809"/>
          <cell r="M1809"/>
          <cell r="N1809"/>
        </row>
        <row r="1810">
          <cell r="A1810"/>
          <cell r="B1810"/>
          <cell r="C1810"/>
          <cell r="D1810"/>
          <cell r="E1810"/>
          <cell r="F1810"/>
          <cell r="G1810"/>
          <cell r="H1810"/>
          <cell r="I1810"/>
          <cell r="J1810"/>
          <cell r="K1810"/>
          <cell r="L1810"/>
          <cell r="M1810"/>
          <cell r="N1810"/>
        </row>
        <row r="1811">
          <cell r="A1811"/>
          <cell r="B1811"/>
          <cell r="C1811"/>
          <cell r="D1811"/>
          <cell r="E1811"/>
          <cell r="F1811"/>
          <cell r="G1811"/>
          <cell r="H1811"/>
          <cell r="I1811"/>
          <cell r="J1811"/>
          <cell r="K1811"/>
          <cell r="L1811"/>
          <cell r="M1811"/>
          <cell r="N1811"/>
        </row>
        <row r="1812">
          <cell r="A1812"/>
          <cell r="B1812"/>
          <cell r="C1812"/>
          <cell r="D1812"/>
          <cell r="E1812"/>
          <cell r="F1812"/>
          <cell r="G1812"/>
          <cell r="H1812"/>
          <cell r="I1812"/>
          <cell r="J1812"/>
          <cell r="K1812"/>
          <cell r="L1812"/>
          <cell r="M1812"/>
          <cell r="N1812"/>
        </row>
        <row r="1813">
          <cell r="A1813"/>
          <cell r="B1813"/>
          <cell r="C1813"/>
          <cell r="D1813"/>
          <cell r="E1813"/>
          <cell r="F1813"/>
          <cell r="G1813"/>
          <cell r="H1813"/>
          <cell r="I1813"/>
          <cell r="J1813"/>
          <cell r="K1813"/>
          <cell r="L1813"/>
          <cell r="M1813"/>
          <cell r="N1813"/>
        </row>
        <row r="1814">
          <cell r="A1814"/>
          <cell r="B1814"/>
          <cell r="C1814"/>
          <cell r="D1814"/>
          <cell r="E1814"/>
          <cell r="F1814"/>
          <cell r="G1814"/>
          <cell r="H1814"/>
          <cell r="I1814"/>
          <cell r="J1814"/>
          <cell r="K1814"/>
          <cell r="L1814"/>
          <cell r="M1814"/>
          <cell r="N1814"/>
        </row>
        <row r="1815">
          <cell r="A1815"/>
          <cell r="B1815"/>
          <cell r="C1815"/>
          <cell r="D1815"/>
          <cell r="E1815"/>
          <cell r="F1815"/>
          <cell r="G1815"/>
          <cell r="H1815"/>
          <cell r="I1815"/>
          <cell r="J1815"/>
          <cell r="K1815"/>
          <cell r="L1815"/>
          <cell r="M1815"/>
          <cell r="N1815"/>
        </row>
        <row r="1816">
          <cell r="A1816"/>
          <cell r="B1816"/>
          <cell r="C1816"/>
          <cell r="D1816"/>
          <cell r="E1816"/>
          <cell r="F1816"/>
          <cell r="G1816"/>
          <cell r="H1816"/>
          <cell r="I1816"/>
          <cell r="J1816"/>
          <cell r="K1816"/>
          <cell r="L1816"/>
          <cell r="M1816"/>
          <cell r="N1816"/>
        </row>
        <row r="1817">
          <cell r="A1817"/>
          <cell r="B1817"/>
          <cell r="C1817"/>
          <cell r="D1817"/>
          <cell r="E1817"/>
          <cell r="F1817"/>
          <cell r="G1817"/>
          <cell r="H1817"/>
          <cell r="I1817"/>
          <cell r="J1817"/>
          <cell r="K1817"/>
          <cell r="L1817"/>
          <cell r="M1817"/>
          <cell r="N1817"/>
        </row>
        <row r="1818">
          <cell r="A1818"/>
          <cell r="B1818"/>
          <cell r="C1818"/>
          <cell r="D1818"/>
          <cell r="E1818"/>
          <cell r="F1818"/>
          <cell r="G1818"/>
          <cell r="H1818"/>
          <cell r="I1818"/>
          <cell r="J1818"/>
          <cell r="K1818"/>
          <cell r="L1818"/>
          <cell r="M1818"/>
          <cell r="N1818"/>
        </row>
        <row r="1819">
          <cell r="A1819"/>
          <cell r="B1819"/>
          <cell r="C1819"/>
          <cell r="D1819"/>
          <cell r="E1819"/>
          <cell r="F1819"/>
          <cell r="G1819"/>
          <cell r="H1819"/>
          <cell r="I1819"/>
          <cell r="J1819"/>
          <cell r="K1819"/>
          <cell r="L1819"/>
          <cell r="M1819"/>
          <cell r="N1819"/>
        </row>
        <row r="1820">
          <cell r="A1820"/>
          <cell r="B1820"/>
          <cell r="C1820"/>
          <cell r="D1820"/>
          <cell r="E1820"/>
          <cell r="F1820"/>
          <cell r="G1820"/>
          <cell r="H1820"/>
          <cell r="I1820"/>
          <cell r="J1820"/>
          <cell r="K1820"/>
          <cell r="L1820"/>
          <cell r="M1820"/>
          <cell r="N1820"/>
        </row>
        <row r="1821">
          <cell r="A1821"/>
          <cell r="B1821"/>
          <cell r="C1821"/>
          <cell r="D1821"/>
          <cell r="E1821"/>
          <cell r="F1821"/>
          <cell r="G1821"/>
          <cell r="H1821"/>
          <cell r="I1821"/>
          <cell r="J1821"/>
          <cell r="K1821"/>
          <cell r="L1821"/>
          <cell r="M1821"/>
          <cell r="N1821"/>
        </row>
        <row r="1822">
          <cell r="A1822"/>
          <cell r="B1822"/>
          <cell r="C1822"/>
          <cell r="D1822"/>
          <cell r="E1822"/>
          <cell r="F1822"/>
          <cell r="G1822"/>
          <cell r="H1822"/>
          <cell r="I1822"/>
          <cell r="J1822"/>
          <cell r="K1822"/>
          <cell r="L1822"/>
          <cell r="M1822"/>
          <cell r="N1822"/>
        </row>
        <row r="1823">
          <cell r="A1823"/>
          <cell r="B1823"/>
          <cell r="C1823"/>
          <cell r="D1823"/>
          <cell r="E1823"/>
          <cell r="F1823"/>
          <cell r="G1823"/>
          <cell r="H1823"/>
          <cell r="I1823"/>
          <cell r="J1823"/>
          <cell r="K1823"/>
          <cell r="L1823"/>
          <cell r="M1823"/>
          <cell r="N1823"/>
        </row>
        <row r="1824">
          <cell r="A1824"/>
          <cell r="B1824"/>
          <cell r="C1824"/>
          <cell r="D1824"/>
          <cell r="E1824"/>
          <cell r="F1824"/>
          <cell r="G1824"/>
          <cell r="H1824"/>
          <cell r="I1824"/>
          <cell r="J1824"/>
          <cell r="K1824"/>
          <cell r="L1824"/>
          <cell r="M1824"/>
          <cell r="N1824"/>
        </row>
        <row r="1825">
          <cell r="A1825"/>
          <cell r="B1825"/>
          <cell r="C1825"/>
          <cell r="D1825"/>
          <cell r="E1825"/>
          <cell r="F1825"/>
          <cell r="G1825"/>
          <cell r="H1825"/>
          <cell r="I1825"/>
          <cell r="J1825"/>
          <cell r="K1825"/>
          <cell r="L1825"/>
          <cell r="M1825"/>
          <cell r="N1825"/>
        </row>
        <row r="1826">
          <cell r="A1826"/>
          <cell r="B1826"/>
          <cell r="C1826"/>
          <cell r="D1826"/>
          <cell r="E1826"/>
          <cell r="F1826"/>
          <cell r="G1826"/>
          <cell r="H1826"/>
          <cell r="I1826"/>
          <cell r="J1826"/>
          <cell r="K1826"/>
          <cell r="L1826"/>
          <cell r="M1826"/>
          <cell r="N1826"/>
        </row>
        <row r="1827">
          <cell r="A1827"/>
          <cell r="B1827"/>
          <cell r="C1827"/>
          <cell r="D1827"/>
          <cell r="E1827"/>
          <cell r="F1827"/>
          <cell r="G1827"/>
          <cell r="H1827"/>
          <cell r="I1827"/>
          <cell r="J1827"/>
          <cell r="K1827"/>
          <cell r="L1827"/>
          <cell r="M1827"/>
          <cell r="N1827"/>
        </row>
        <row r="1828">
          <cell r="A1828"/>
          <cell r="B1828"/>
          <cell r="C1828"/>
          <cell r="D1828"/>
          <cell r="E1828"/>
          <cell r="F1828"/>
          <cell r="G1828"/>
          <cell r="H1828"/>
          <cell r="I1828"/>
          <cell r="J1828"/>
          <cell r="K1828"/>
          <cell r="L1828"/>
          <cell r="M1828"/>
          <cell r="N1828"/>
        </row>
        <row r="1829">
          <cell r="A1829"/>
          <cell r="B1829"/>
          <cell r="C1829"/>
          <cell r="D1829"/>
          <cell r="E1829"/>
          <cell r="F1829"/>
          <cell r="G1829"/>
          <cell r="H1829"/>
          <cell r="I1829"/>
          <cell r="J1829"/>
          <cell r="K1829"/>
          <cell r="L1829"/>
          <cell r="M1829"/>
          <cell r="N1829"/>
        </row>
        <row r="1830">
          <cell r="A1830"/>
          <cell r="B1830"/>
          <cell r="C1830"/>
          <cell r="D1830"/>
          <cell r="E1830"/>
          <cell r="F1830"/>
          <cell r="G1830"/>
          <cell r="H1830"/>
          <cell r="I1830"/>
          <cell r="J1830"/>
          <cell r="K1830"/>
          <cell r="L1830"/>
          <cell r="M1830"/>
          <cell r="N1830"/>
        </row>
        <row r="1831">
          <cell r="A1831"/>
          <cell r="B1831"/>
          <cell r="C1831"/>
          <cell r="D1831"/>
          <cell r="E1831"/>
          <cell r="F1831"/>
          <cell r="G1831"/>
          <cell r="H1831"/>
          <cell r="I1831"/>
          <cell r="J1831"/>
          <cell r="K1831"/>
          <cell r="L1831"/>
          <cell r="M1831"/>
          <cell r="N1831"/>
        </row>
        <row r="1832">
          <cell r="A1832"/>
          <cell r="B1832"/>
          <cell r="C1832"/>
          <cell r="D1832"/>
          <cell r="E1832"/>
          <cell r="F1832"/>
          <cell r="G1832"/>
          <cell r="H1832"/>
          <cell r="I1832"/>
          <cell r="J1832"/>
          <cell r="K1832"/>
          <cell r="L1832"/>
          <cell r="M1832"/>
          <cell r="N1832"/>
        </row>
        <row r="1833">
          <cell r="A1833"/>
          <cell r="B1833"/>
          <cell r="C1833"/>
          <cell r="D1833"/>
          <cell r="E1833"/>
          <cell r="F1833"/>
          <cell r="G1833"/>
          <cell r="H1833"/>
          <cell r="I1833"/>
          <cell r="J1833"/>
          <cell r="K1833"/>
          <cell r="L1833"/>
          <cell r="M1833"/>
          <cell r="N1833"/>
        </row>
        <row r="1834">
          <cell r="A1834"/>
          <cell r="B1834"/>
          <cell r="C1834"/>
          <cell r="D1834"/>
          <cell r="E1834"/>
          <cell r="F1834"/>
          <cell r="G1834"/>
          <cell r="H1834"/>
          <cell r="I1834"/>
          <cell r="J1834"/>
          <cell r="K1834"/>
          <cell r="L1834"/>
          <cell r="M1834"/>
          <cell r="N1834"/>
        </row>
        <row r="1835">
          <cell r="A1835"/>
          <cell r="B1835"/>
          <cell r="C1835"/>
          <cell r="D1835"/>
          <cell r="E1835"/>
          <cell r="F1835"/>
          <cell r="G1835"/>
          <cell r="H1835"/>
          <cell r="I1835"/>
          <cell r="J1835"/>
          <cell r="K1835"/>
          <cell r="L1835"/>
          <cell r="M1835"/>
          <cell r="N1835"/>
        </row>
        <row r="1836">
          <cell r="A1836"/>
          <cell r="B1836"/>
          <cell r="C1836"/>
          <cell r="D1836"/>
          <cell r="E1836"/>
          <cell r="F1836"/>
          <cell r="G1836"/>
          <cell r="H1836"/>
          <cell r="I1836"/>
          <cell r="J1836"/>
          <cell r="K1836"/>
          <cell r="L1836"/>
          <cell r="M1836"/>
          <cell r="N1836"/>
        </row>
        <row r="1837">
          <cell r="A1837"/>
          <cell r="B1837"/>
          <cell r="C1837"/>
          <cell r="D1837"/>
          <cell r="E1837"/>
          <cell r="F1837"/>
          <cell r="G1837"/>
          <cell r="H1837"/>
          <cell r="I1837"/>
          <cell r="J1837"/>
          <cell r="K1837"/>
          <cell r="L1837"/>
          <cell r="M1837"/>
          <cell r="N1837"/>
        </row>
        <row r="1838">
          <cell r="A1838"/>
          <cell r="B1838"/>
          <cell r="C1838"/>
          <cell r="D1838"/>
          <cell r="E1838"/>
          <cell r="F1838"/>
          <cell r="G1838"/>
          <cell r="H1838"/>
          <cell r="I1838"/>
          <cell r="J1838"/>
          <cell r="K1838"/>
          <cell r="L1838"/>
          <cell r="M1838"/>
          <cell r="N1838"/>
        </row>
        <row r="1839">
          <cell r="A1839"/>
          <cell r="B1839"/>
          <cell r="C1839"/>
          <cell r="D1839"/>
          <cell r="E1839"/>
          <cell r="F1839"/>
          <cell r="G1839"/>
          <cell r="H1839"/>
          <cell r="I1839"/>
          <cell r="J1839"/>
          <cell r="K1839"/>
          <cell r="L1839"/>
          <cell r="M1839"/>
          <cell r="N1839"/>
        </row>
        <row r="1840">
          <cell r="A1840"/>
          <cell r="B1840"/>
          <cell r="C1840"/>
          <cell r="D1840"/>
          <cell r="E1840"/>
          <cell r="F1840"/>
          <cell r="G1840"/>
          <cell r="H1840"/>
          <cell r="I1840"/>
          <cell r="J1840"/>
          <cell r="K1840"/>
          <cell r="L1840"/>
          <cell r="M1840"/>
          <cell r="N1840"/>
        </row>
        <row r="1841">
          <cell r="A1841"/>
          <cell r="B1841"/>
          <cell r="C1841"/>
          <cell r="D1841"/>
          <cell r="E1841"/>
          <cell r="F1841"/>
          <cell r="G1841"/>
          <cell r="H1841"/>
          <cell r="I1841"/>
          <cell r="J1841"/>
          <cell r="K1841"/>
          <cell r="L1841"/>
          <cell r="M1841"/>
          <cell r="N1841"/>
        </row>
        <row r="1842">
          <cell r="A1842"/>
          <cell r="B1842"/>
          <cell r="C1842"/>
          <cell r="D1842"/>
          <cell r="E1842"/>
          <cell r="F1842"/>
          <cell r="G1842"/>
          <cell r="H1842"/>
          <cell r="I1842"/>
          <cell r="J1842"/>
          <cell r="K1842"/>
          <cell r="L1842"/>
          <cell r="M1842"/>
          <cell r="N1842"/>
        </row>
        <row r="1843">
          <cell r="A1843"/>
          <cell r="B1843"/>
          <cell r="C1843"/>
          <cell r="D1843"/>
          <cell r="E1843"/>
          <cell r="F1843"/>
          <cell r="G1843"/>
          <cell r="H1843"/>
          <cell r="I1843"/>
          <cell r="J1843"/>
          <cell r="K1843"/>
          <cell r="L1843"/>
          <cell r="M1843"/>
          <cell r="N1843"/>
        </row>
        <row r="1844">
          <cell r="A1844"/>
          <cell r="B1844"/>
          <cell r="C1844"/>
          <cell r="D1844"/>
          <cell r="E1844"/>
          <cell r="F1844"/>
          <cell r="G1844"/>
          <cell r="H1844"/>
          <cell r="I1844"/>
          <cell r="J1844"/>
          <cell r="K1844"/>
          <cell r="L1844"/>
          <cell r="M1844"/>
          <cell r="N1844"/>
        </row>
        <row r="1845">
          <cell r="A1845"/>
          <cell r="B1845"/>
          <cell r="C1845"/>
          <cell r="D1845"/>
          <cell r="E1845"/>
          <cell r="F1845"/>
          <cell r="G1845"/>
          <cell r="H1845"/>
          <cell r="I1845"/>
          <cell r="J1845"/>
          <cell r="K1845"/>
          <cell r="L1845"/>
          <cell r="M1845"/>
          <cell r="N1845"/>
        </row>
        <row r="1846">
          <cell r="A1846"/>
          <cell r="B1846"/>
          <cell r="C1846"/>
          <cell r="D1846"/>
          <cell r="E1846"/>
          <cell r="F1846"/>
          <cell r="G1846"/>
          <cell r="H1846"/>
          <cell r="I1846"/>
          <cell r="J1846"/>
          <cell r="K1846"/>
          <cell r="L1846"/>
          <cell r="M1846"/>
          <cell r="N1846"/>
        </row>
        <row r="1847">
          <cell r="A1847"/>
          <cell r="B1847"/>
          <cell r="C1847"/>
          <cell r="D1847"/>
          <cell r="E1847"/>
          <cell r="F1847"/>
          <cell r="G1847"/>
          <cell r="H1847"/>
          <cell r="I1847"/>
          <cell r="J1847"/>
          <cell r="K1847"/>
          <cell r="L1847"/>
          <cell r="M1847"/>
          <cell r="N1847"/>
        </row>
        <row r="1848">
          <cell r="A1848"/>
          <cell r="B1848"/>
          <cell r="C1848"/>
          <cell r="D1848"/>
          <cell r="E1848"/>
          <cell r="F1848"/>
          <cell r="G1848"/>
          <cell r="H1848"/>
          <cell r="I1848"/>
          <cell r="J1848"/>
          <cell r="K1848"/>
          <cell r="L1848"/>
          <cell r="M1848"/>
          <cell r="N1848"/>
        </row>
        <row r="1849">
          <cell r="A1849"/>
          <cell r="B1849"/>
          <cell r="C1849"/>
          <cell r="D1849"/>
          <cell r="E1849"/>
          <cell r="F1849"/>
          <cell r="G1849"/>
          <cell r="H1849"/>
          <cell r="I1849"/>
          <cell r="J1849"/>
          <cell r="K1849"/>
          <cell r="L1849"/>
          <cell r="M1849"/>
          <cell r="N1849"/>
        </row>
        <row r="1850">
          <cell r="A1850"/>
          <cell r="B1850"/>
          <cell r="C1850"/>
          <cell r="D1850"/>
          <cell r="E1850"/>
          <cell r="F1850"/>
          <cell r="G1850"/>
          <cell r="H1850"/>
          <cell r="I1850"/>
          <cell r="J1850"/>
          <cell r="K1850"/>
          <cell r="L1850"/>
          <cell r="M1850"/>
          <cell r="N1850"/>
        </row>
        <row r="1851">
          <cell r="A1851"/>
          <cell r="B1851"/>
          <cell r="C1851"/>
          <cell r="D1851"/>
          <cell r="E1851"/>
          <cell r="F1851"/>
          <cell r="G1851"/>
          <cell r="H1851"/>
          <cell r="I1851"/>
          <cell r="J1851"/>
          <cell r="K1851"/>
          <cell r="L1851"/>
          <cell r="M1851"/>
          <cell r="N1851"/>
        </row>
        <row r="1852">
          <cell r="A1852"/>
          <cell r="B1852"/>
          <cell r="C1852"/>
          <cell r="D1852"/>
          <cell r="E1852"/>
          <cell r="F1852"/>
          <cell r="G1852"/>
          <cell r="H1852"/>
          <cell r="I1852"/>
          <cell r="J1852"/>
          <cell r="K1852"/>
          <cell r="L1852"/>
          <cell r="M1852"/>
          <cell r="N1852"/>
        </row>
        <row r="1853">
          <cell r="A1853"/>
          <cell r="B1853"/>
          <cell r="C1853"/>
          <cell r="D1853"/>
          <cell r="E1853"/>
          <cell r="F1853"/>
          <cell r="G1853"/>
          <cell r="H1853"/>
          <cell r="I1853"/>
          <cell r="J1853"/>
          <cell r="K1853"/>
          <cell r="L1853"/>
          <cell r="M1853"/>
          <cell r="N1853"/>
        </row>
        <row r="1854">
          <cell r="A1854"/>
          <cell r="B1854"/>
          <cell r="C1854"/>
          <cell r="D1854"/>
          <cell r="E1854"/>
          <cell r="F1854"/>
          <cell r="G1854"/>
          <cell r="H1854"/>
          <cell r="I1854"/>
          <cell r="J1854"/>
          <cell r="K1854"/>
          <cell r="L1854"/>
          <cell r="M1854"/>
          <cell r="N1854"/>
        </row>
        <row r="1855">
          <cell r="A1855"/>
          <cell r="B1855"/>
          <cell r="C1855"/>
          <cell r="D1855"/>
          <cell r="E1855"/>
          <cell r="F1855"/>
          <cell r="G1855"/>
          <cell r="H1855"/>
          <cell r="I1855"/>
          <cell r="J1855"/>
          <cell r="K1855"/>
          <cell r="L1855"/>
          <cell r="M1855"/>
          <cell r="N1855"/>
        </row>
        <row r="1856">
          <cell r="A1856"/>
          <cell r="B1856"/>
          <cell r="C1856"/>
          <cell r="D1856"/>
          <cell r="E1856"/>
          <cell r="F1856"/>
          <cell r="G1856"/>
          <cell r="H1856"/>
          <cell r="I1856"/>
          <cell r="J1856"/>
          <cell r="K1856"/>
          <cell r="L1856"/>
          <cell r="M1856"/>
          <cell r="N1856"/>
        </row>
        <row r="1857">
          <cell r="A1857"/>
          <cell r="B1857"/>
          <cell r="C1857"/>
          <cell r="D1857"/>
          <cell r="E1857"/>
          <cell r="F1857"/>
          <cell r="G1857"/>
          <cell r="H1857"/>
          <cell r="I1857"/>
          <cell r="J1857"/>
          <cell r="K1857"/>
          <cell r="L1857"/>
          <cell r="M1857"/>
          <cell r="N1857"/>
        </row>
        <row r="1858">
          <cell r="A1858"/>
          <cell r="B1858"/>
          <cell r="C1858"/>
          <cell r="D1858"/>
          <cell r="E1858"/>
          <cell r="F1858"/>
          <cell r="G1858"/>
          <cell r="H1858"/>
          <cell r="I1858"/>
          <cell r="J1858"/>
          <cell r="K1858"/>
          <cell r="L1858"/>
          <cell r="M1858"/>
          <cell r="N1858"/>
        </row>
        <row r="1859">
          <cell r="A1859"/>
          <cell r="B1859"/>
          <cell r="C1859"/>
          <cell r="D1859"/>
          <cell r="E1859"/>
          <cell r="F1859"/>
          <cell r="G1859"/>
          <cell r="H1859"/>
          <cell r="I1859"/>
          <cell r="J1859"/>
          <cell r="K1859"/>
          <cell r="L1859"/>
          <cell r="M1859"/>
          <cell r="N1859"/>
        </row>
        <row r="1860">
          <cell r="A1860"/>
          <cell r="B1860"/>
          <cell r="C1860"/>
          <cell r="D1860"/>
          <cell r="E1860"/>
          <cell r="F1860"/>
          <cell r="G1860"/>
          <cell r="H1860"/>
          <cell r="I1860"/>
          <cell r="J1860"/>
          <cell r="K1860"/>
          <cell r="L1860"/>
          <cell r="M1860"/>
          <cell r="N1860"/>
        </row>
        <row r="1861">
          <cell r="A1861"/>
          <cell r="B1861"/>
          <cell r="C1861"/>
          <cell r="D1861"/>
          <cell r="E1861"/>
          <cell r="F1861"/>
          <cell r="G1861"/>
          <cell r="H1861"/>
          <cell r="I1861"/>
          <cell r="J1861"/>
          <cell r="K1861"/>
          <cell r="L1861"/>
          <cell r="M1861"/>
          <cell r="N1861"/>
        </row>
        <row r="1862">
          <cell r="A1862"/>
          <cell r="B1862"/>
          <cell r="C1862"/>
          <cell r="D1862"/>
          <cell r="E1862"/>
          <cell r="F1862"/>
          <cell r="G1862"/>
          <cell r="H1862"/>
          <cell r="I1862"/>
          <cell r="J1862"/>
          <cell r="K1862"/>
          <cell r="L1862"/>
          <cell r="M1862"/>
          <cell r="N1862"/>
        </row>
        <row r="1863">
          <cell r="A1863"/>
          <cell r="B1863"/>
          <cell r="C1863"/>
          <cell r="D1863"/>
          <cell r="E1863"/>
          <cell r="F1863"/>
          <cell r="G1863"/>
          <cell r="H1863"/>
          <cell r="I1863"/>
          <cell r="J1863"/>
          <cell r="K1863"/>
          <cell r="L1863"/>
          <cell r="M1863"/>
          <cell r="N1863"/>
        </row>
        <row r="1864">
          <cell r="A1864"/>
          <cell r="B1864"/>
          <cell r="C1864"/>
          <cell r="D1864"/>
          <cell r="E1864"/>
          <cell r="F1864"/>
          <cell r="G1864"/>
          <cell r="H1864"/>
          <cell r="I1864"/>
          <cell r="J1864"/>
          <cell r="K1864"/>
          <cell r="L1864"/>
          <cell r="M1864"/>
          <cell r="N1864"/>
        </row>
        <row r="1865">
          <cell r="A1865"/>
          <cell r="B1865"/>
          <cell r="C1865"/>
          <cell r="D1865"/>
          <cell r="E1865"/>
          <cell r="F1865"/>
          <cell r="G1865"/>
          <cell r="H1865"/>
          <cell r="I1865"/>
          <cell r="J1865"/>
          <cell r="K1865"/>
          <cell r="L1865"/>
          <cell r="M1865"/>
          <cell r="N1865"/>
        </row>
        <row r="1866">
          <cell r="A1866"/>
          <cell r="B1866"/>
          <cell r="C1866"/>
          <cell r="D1866"/>
          <cell r="E1866"/>
          <cell r="F1866"/>
          <cell r="G1866"/>
          <cell r="H1866"/>
          <cell r="I1866"/>
          <cell r="J1866"/>
          <cell r="K1866"/>
          <cell r="L1866"/>
          <cell r="M1866"/>
          <cell r="N1866"/>
        </row>
        <row r="1867">
          <cell r="A1867"/>
          <cell r="B1867"/>
          <cell r="C1867"/>
          <cell r="D1867"/>
          <cell r="E1867"/>
          <cell r="F1867"/>
          <cell r="G1867"/>
          <cell r="H1867"/>
          <cell r="I1867"/>
          <cell r="J1867"/>
          <cell r="K1867"/>
          <cell r="L1867"/>
          <cell r="M1867"/>
          <cell r="N1867"/>
        </row>
        <row r="1868">
          <cell r="A1868"/>
          <cell r="B1868"/>
          <cell r="C1868"/>
          <cell r="D1868"/>
          <cell r="E1868"/>
          <cell r="F1868"/>
          <cell r="G1868"/>
          <cell r="H1868"/>
          <cell r="I1868"/>
          <cell r="J1868"/>
          <cell r="K1868"/>
          <cell r="L1868"/>
          <cell r="M1868"/>
          <cell r="N1868"/>
        </row>
        <row r="1869">
          <cell r="A1869"/>
          <cell r="B1869"/>
          <cell r="C1869"/>
          <cell r="D1869"/>
          <cell r="E1869"/>
          <cell r="F1869"/>
          <cell r="G1869"/>
          <cell r="H1869"/>
          <cell r="I1869"/>
          <cell r="J1869"/>
          <cell r="K1869"/>
          <cell r="L1869"/>
          <cell r="M1869"/>
          <cell r="N1869"/>
        </row>
        <row r="1870">
          <cell r="A1870"/>
          <cell r="B1870"/>
          <cell r="C1870"/>
          <cell r="D1870"/>
          <cell r="E1870"/>
          <cell r="F1870"/>
          <cell r="G1870"/>
          <cell r="H1870"/>
          <cell r="I1870"/>
          <cell r="J1870"/>
          <cell r="K1870"/>
          <cell r="L1870"/>
          <cell r="M1870"/>
          <cell r="N1870"/>
        </row>
        <row r="1871">
          <cell r="A1871"/>
          <cell r="B1871"/>
          <cell r="C1871"/>
          <cell r="D1871"/>
          <cell r="E1871"/>
          <cell r="F1871"/>
          <cell r="G1871"/>
          <cell r="H1871"/>
          <cell r="I1871"/>
          <cell r="J1871"/>
          <cell r="K1871"/>
          <cell r="L1871"/>
          <cell r="M1871"/>
          <cell r="N1871"/>
        </row>
        <row r="1872">
          <cell r="A1872"/>
          <cell r="B1872"/>
          <cell r="C1872"/>
          <cell r="D1872"/>
          <cell r="E1872"/>
          <cell r="F1872"/>
          <cell r="G1872"/>
          <cell r="H1872"/>
          <cell r="I1872"/>
          <cell r="J1872"/>
          <cell r="K1872"/>
          <cell r="L1872"/>
          <cell r="M1872"/>
          <cell r="N1872"/>
        </row>
        <row r="1873">
          <cell r="A1873"/>
          <cell r="B1873"/>
          <cell r="C1873"/>
          <cell r="D1873"/>
          <cell r="E1873"/>
          <cell r="F1873"/>
          <cell r="G1873"/>
          <cell r="H1873"/>
          <cell r="I1873"/>
          <cell r="J1873"/>
          <cell r="K1873"/>
          <cell r="L1873"/>
          <cell r="M1873"/>
          <cell r="N1873"/>
        </row>
        <row r="1874">
          <cell r="A1874"/>
          <cell r="B1874"/>
          <cell r="C1874"/>
          <cell r="D1874"/>
          <cell r="E1874"/>
          <cell r="F1874"/>
          <cell r="G1874"/>
          <cell r="H1874"/>
          <cell r="I1874"/>
          <cell r="J1874"/>
          <cell r="K1874"/>
          <cell r="L1874"/>
          <cell r="M1874"/>
          <cell r="N1874"/>
        </row>
        <row r="1875">
          <cell r="A1875"/>
          <cell r="B1875"/>
          <cell r="C1875"/>
          <cell r="D1875"/>
          <cell r="E1875"/>
          <cell r="F1875"/>
          <cell r="G1875"/>
          <cell r="H1875"/>
          <cell r="I1875"/>
          <cell r="J1875"/>
          <cell r="K1875"/>
          <cell r="L1875"/>
          <cell r="M1875"/>
          <cell r="N1875"/>
        </row>
        <row r="1876">
          <cell r="A1876"/>
          <cell r="B1876"/>
          <cell r="C1876"/>
          <cell r="D1876"/>
          <cell r="E1876"/>
          <cell r="F1876"/>
          <cell r="G1876"/>
          <cell r="H1876"/>
          <cell r="I1876"/>
          <cell r="J1876"/>
          <cell r="K1876"/>
          <cell r="L1876"/>
          <cell r="M1876"/>
          <cell r="N1876"/>
        </row>
        <row r="1877">
          <cell r="A1877"/>
          <cell r="B1877"/>
          <cell r="C1877"/>
          <cell r="D1877"/>
          <cell r="E1877"/>
          <cell r="F1877"/>
          <cell r="G1877"/>
          <cell r="H1877"/>
          <cell r="I1877"/>
          <cell r="J1877"/>
          <cell r="K1877"/>
          <cell r="L1877"/>
          <cell r="M1877"/>
          <cell r="N1877"/>
        </row>
        <row r="1878">
          <cell r="A1878"/>
          <cell r="B1878"/>
          <cell r="C1878"/>
          <cell r="D1878"/>
          <cell r="E1878"/>
          <cell r="F1878"/>
          <cell r="G1878"/>
          <cell r="H1878"/>
          <cell r="I1878"/>
          <cell r="J1878"/>
          <cell r="K1878"/>
          <cell r="L1878"/>
          <cell r="M1878"/>
          <cell r="N1878"/>
        </row>
        <row r="1879">
          <cell r="A1879"/>
          <cell r="B1879"/>
          <cell r="C1879"/>
          <cell r="D1879"/>
          <cell r="E1879"/>
          <cell r="F1879"/>
          <cell r="G1879"/>
          <cell r="H1879"/>
          <cell r="I1879"/>
          <cell r="J1879"/>
          <cell r="K1879"/>
          <cell r="L1879"/>
          <cell r="M1879"/>
          <cell r="N1879"/>
        </row>
        <row r="1880">
          <cell r="A1880"/>
          <cell r="B1880"/>
          <cell r="C1880"/>
          <cell r="D1880"/>
          <cell r="E1880"/>
          <cell r="F1880"/>
          <cell r="G1880"/>
          <cell r="H1880"/>
          <cell r="I1880"/>
          <cell r="J1880"/>
          <cell r="K1880"/>
          <cell r="L1880"/>
          <cell r="M1880"/>
          <cell r="N1880"/>
        </row>
        <row r="1881">
          <cell r="A1881"/>
          <cell r="B1881"/>
          <cell r="C1881"/>
          <cell r="D1881"/>
          <cell r="E1881"/>
          <cell r="F1881"/>
          <cell r="G1881"/>
          <cell r="H1881"/>
          <cell r="I1881"/>
          <cell r="J1881"/>
          <cell r="K1881"/>
          <cell r="L1881"/>
          <cell r="M1881"/>
          <cell r="N1881"/>
        </row>
        <row r="1882">
          <cell r="A1882"/>
          <cell r="B1882"/>
          <cell r="C1882"/>
          <cell r="D1882"/>
          <cell r="E1882"/>
          <cell r="F1882"/>
          <cell r="G1882"/>
          <cell r="H1882"/>
          <cell r="I1882"/>
          <cell r="J1882"/>
          <cell r="K1882"/>
          <cell r="L1882"/>
          <cell r="M1882"/>
          <cell r="N1882"/>
        </row>
        <row r="1883">
          <cell r="A1883"/>
          <cell r="B1883"/>
          <cell r="C1883"/>
          <cell r="D1883"/>
          <cell r="E1883"/>
          <cell r="F1883"/>
          <cell r="G1883"/>
          <cell r="H1883"/>
          <cell r="I1883"/>
          <cell r="J1883"/>
          <cell r="K1883"/>
          <cell r="L1883"/>
          <cell r="M1883"/>
          <cell r="N1883"/>
        </row>
        <row r="1884">
          <cell r="A1884"/>
          <cell r="B1884"/>
          <cell r="C1884"/>
          <cell r="D1884"/>
          <cell r="E1884"/>
          <cell r="F1884"/>
          <cell r="G1884"/>
          <cell r="H1884"/>
          <cell r="I1884"/>
          <cell r="J1884"/>
          <cell r="K1884"/>
          <cell r="L1884"/>
          <cell r="M1884"/>
          <cell r="N1884"/>
        </row>
        <row r="1885">
          <cell r="A1885"/>
          <cell r="B1885"/>
          <cell r="C1885"/>
          <cell r="D1885"/>
          <cell r="E1885"/>
          <cell r="F1885"/>
          <cell r="G1885"/>
          <cell r="H1885"/>
          <cell r="I1885"/>
          <cell r="J1885"/>
          <cell r="K1885"/>
          <cell r="L1885"/>
          <cell r="M1885"/>
          <cell r="N1885"/>
        </row>
        <row r="1886">
          <cell r="A1886"/>
          <cell r="B1886"/>
          <cell r="C1886"/>
          <cell r="D1886"/>
          <cell r="E1886"/>
          <cell r="F1886"/>
          <cell r="G1886"/>
          <cell r="H1886"/>
          <cell r="I1886"/>
          <cell r="J1886"/>
          <cell r="K1886"/>
          <cell r="L1886"/>
          <cell r="M1886"/>
          <cell r="N1886"/>
        </row>
        <row r="1887">
          <cell r="A1887"/>
          <cell r="B1887"/>
          <cell r="C1887"/>
          <cell r="D1887"/>
          <cell r="E1887"/>
          <cell r="F1887"/>
          <cell r="G1887"/>
          <cell r="H1887"/>
          <cell r="I1887"/>
          <cell r="J1887"/>
          <cell r="K1887"/>
          <cell r="L1887"/>
          <cell r="M1887"/>
          <cell r="N1887"/>
        </row>
        <row r="1888">
          <cell r="A1888"/>
          <cell r="B1888"/>
          <cell r="C1888"/>
          <cell r="D1888"/>
          <cell r="E1888"/>
          <cell r="F1888"/>
          <cell r="G1888"/>
          <cell r="H1888"/>
          <cell r="I1888"/>
          <cell r="J1888"/>
          <cell r="K1888"/>
          <cell r="L1888"/>
          <cell r="M1888"/>
          <cell r="N1888"/>
        </row>
        <row r="1889">
          <cell r="A1889"/>
          <cell r="B1889"/>
          <cell r="C1889"/>
          <cell r="D1889"/>
          <cell r="E1889"/>
          <cell r="F1889"/>
          <cell r="G1889"/>
          <cell r="H1889"/>
          <cell r="I1889"/>
          <cell r="J1889"/>
          <cell r="K1889"/>
          <cell r="L1889"/>
          <cell r="M1889"/>
          <cell r="N1889"/>
        </row>
        <row r="1890">
          <cell r="A1890"/>
          <cell r="B1890"/>
          <cell r="C1890"/>
          <cell r="D1890"/>
          <cell r="E1890"/>
          <cell r="F1890"/>
          <cell r="G1890"/>
          <cell r="H1890"/>
          <cell r="I1890"/>
          <cell r="J1890"/>
          <cell r="K1890"/>
          <cell r="L1890"/>
          <cell r="M1890"/>
          <cell r="N1890"/>
        </row>
        <row r="1891">
          <cell r="A1891"/>
          <cell r="B1891"/>
          <cell r="C1891"/>
          <cell r="D1891"/>
          <cell r="E1891"/>
          <cell r="F1891"/>
          <cell r="G1891"/>
          <cell r="H1891"/>
          <cell r="I1891"/>
          <cell r="J1891"/>
          <cell r="K1891"/>
          <cell r="L1891"/>
          <cell r="M1891"/>
          <cell r="N1891"/>
        </row>
        <row r="1892">
          <cell r="A1892"/>
          <cell r="B1892"/>
          <cell r="C1892"/>
          <cell r="D1892"/>
          <cell r="E1892"/>
          <cell r="F1892"/>
          <cell r="G1892"/>
          <cell r="H1892"/>
          <cell r="I1892"/>
          <cell r="J1892"/>
          <cell r="K1892"/>
          <cell r="L1892"/>
          <cell r="M1892"/>
          <cell r="N1892"/>
        </row>
        <row r="1893">
          <cell r="A1893"/>
          <cell r="B1893"/>
          <cell r="C1893"/>
          <cell r="D1893"/>
          <cell r="E1893"/>
          <cell r="F1893"/>
          <cell r="G1893"/>
          <cell r="H1893"/>
          <cell r="I1893"/>
          <cell r="J1893"/>
          <cell r="K1893"/>
          <cell r="L1893"/>
          <cell r="M1893"/>
          <cell r="N1893"/>
        </row>
        <row r="1894">
          <cell r="A1894"/>
          <cell r="B1894"/>
          <cell r="C1894"/>
          <cell r="D1894"/>
          <cell r="E1894"/>
          <cell r="F1894"/>
          <cell r="G1894"/>
          <cell r="H1894"/>
          <cell r="I1894"/>
          <cell r="J1894"/>
          <cell r="K1894"/>
          <cell r="L1894"/>
          <cell r="M1894"/>
          <cell r="N1894"/>
        </row>
        <row r="1895">
          <cell r="A1895"/>
          <cell r="B1895"/>
          <cell r="C1895"/>
          <cell r="D1895"/>
          <cell r="E1895"/>
          <cell r="F1895"/>
          <cell r="G1895"/>
          <cell r="H1895"/>
          <cell r="I1895"/>
          <cell r="J1895"/>
          <cell r="K1895"/>
          <cell r="L1895"/>
          <cell r="M1895"/>
          <cell r="N1895"/>
        </row>
        <row r="1896">
          <cell r="A1896"/>
          <cell r="B1896"/>
          <cell r="C1896"/>
          <cell r="D1896"/>
          <cell r="E1896"/>
          <cell r="F1896"/>
          <cell r="G1896"/>
          <cell r="H1896"/>
          <cell r="I1896"/>
          <cell r="J1896"/>
          <cell r="K1896"/>
          <cell r="L1896"/>
          <cell r="M1896"/>
          <cell r="N1896"/>
        </row>
        <row r="1897">
          <cell r="A1897"/>
          <cell r="B1897"/>
          <cell r="C1897"/>
          <cell r="D1897"/>
          <cell r="E1897"/>
          <cell r="F1897"/>
          <cell r="G1897"/>
          <cell r="H1897"/>
          <cell r="I1897"/>
          <cell r="J1897"/>
          <cell r="K1897"/>
          <cell r="L1897"/>
          <cell r="M1897"/>
          <cell r="N1897"/>
        </row>
        <row r="1898">
          <cell r="A1898"/>
          <cell r="B1898"/>
          <cell r="C1898"/>
          <cell r="D1898"/>
          <cell r="E1898"/>
          <cell r="F1898"/>
          <cell r="G1898"/>
          <cell r="H1898"/>
          <cell r="I1898"/>
          <cell r="J1898"/>
          <cell r="K1898"/>
          <cell r="L1898"/>
          <cell r="M1898"/>
          <cell r="N1898"/>
        </row>
        <row r="1899">
          <cell r="A1899"/>
          <cell r="B1899"/>
          <cell r="C1899"/>
          <cell r="D1899"/>
          <cell r="E1899"/>
          <cell r="F1899"/>
          <cell r="G1899"/>
          <cell r="H1899"/>
          <cell r="I1899"/>
          <cell r="J1899"/>
          <cell r="K1899"/>
          <cell r="L1899"/>
          <cell r="M1899"/>
          <cell r="N1899"/>
        </row>
        <row r="1900">
          <cell r="A1900"/>
          <cell r="B1900"/>
          <cell r="C1900"/>
          <cell r="D1900"/>
          <cell r="E1900"/>
          <cell r="F1900"/>
          <cell r="G1900"/>
          <cell r="H1900"/>
          <cell r="I1900"/>
          <cell r="J1900"/>
          <cell r="K1900"/>
          <cell r="L1900"/>
          <cell r="M1900"/>
          <cell r="N1900"/>
        </row>
        <row r="1901">
          <cell r="A1901"/>
          <cell r="B1901"/>
          <cell r="C1901"/>
          <cell r="D1901"/>
          <cell r="E1901"/>
          <cell r="F1901"/>
          <cell r="G1901"/>
          <cell r="H1901"/>
          <cell r="I1901"/>
          <cell r="J1901"/>
          <cell r="K1901"/>
          <cell r="L1901"/>
          <cell r="M1901"/>
          <cell r="N1901"/>
        </row>
        <row r="1902">
          <cell r="A1902"/>
          <cell r="B1902"/>
          <cell r="C1902"/>
          <cell r="D1902"/>
          <cell r="E1902"/>
          <cell r="F1902"/>
          <cell r="G1902"/>
          <cell r="H1902"/>
          <cell r="I1902"/>
          <cell r="J1902"/>
          <cell r="K1902"/>
          <cell r="L1902"/>
          <cell r="M1902"/>
          <cell r="N1902"/>
        </row>
        <row r="1903">
          <cell r="A1903"/>
          <cell r="B1903"/>
          <cell r="C1903"/>
          <cell r="D1903"/>
          <cell r="E1903"/>
          <cell r="F1903"/>
          <cell r="G1903"/>
          <cell r="H1903"/>
          <cell r="I1903"/>
          <cell r="J1903"/>
          <cell r="K1903"/>
          <cell r="L1903"/>
          <cell r="M1903"/>
          <cell r="N1903"/>
        </row>
        <row r="1904">
          <cell r="A1904"/>
          <cell r="B1904"/>
          <cell r="C1904"/>
          <cell r="D1904"/>
          <cell r="E1904"/>
          <cell r="F1904"/>
          <cell r="G1904"/>
          <cell r="H1904"/>
          <cell r="I1904"/>
          <cell r="J1904"/>
          <cell r="K1904"/>
          <cell r="L1904"/>
          <cell r="M1904"/>
          <cell r="N1904"/>
        </row>
        <row r="1905">
          <cell r="A1905"/>
          <cell r="B1905"/>
          <cell r="C1905"/>
          <cell r="D1905"/>
          <cell r="E1905"/>
          <cell r="F1905"/>
          <cell r="G1905"/>
          <cell r="H1905"/>
          <cell r="I1905"/>
          <cell r="J1905"/>
          <cell r="K1905"/>
          <cell r="L1905"/>
          <cell r="M1905"/>
          <cell r="N1905"/>
        </row>
        <row r="1906">
          <cell r="A1906"/>
          <cell r="B1906"/>
          <cell r="C1906"/>
          <cell r="D1906"/>
          <cell r="E1906"/>
          <cell r="F1906"/>
          <cell r="G1906"/>
          <cell r="H1906"/>
          <cell r="I1906"/>
          <cell r="J1906"/>
          <cell r="K1906"/>
          <cell r="L1906"/>
          <cell r="M1906"/>
          <cell r="N1906"/>
        </row>
        <row r="1907">
          <cell r="A1907"/>
          <cell r="B1907"/>
          <cell r="C1907"/>
          <cell r="D1907"/>
          <cell r="E1907"/>
          <cell r="F1907"/>
          <cell r="G1907"/>
          <cell r="H1907"/>
          <cell r="I1907"/>
          <cell r="J1907"/>
          <cell r="K1907"/>
          <cell r="L1907"/>
          <cell r="M1907"/>
          <cell r="N1907"/>
        </row>
        <row r="1908">
          <cell r="A1908"/>
          <cell r="B1908"/>
          <cell r="C1908"/>
          <cell r="D1908"/>
          <cell r="E1908"/>
          <cell r="F1908"/>
          <cell r="G1908"/>
          <cell r="H1908"/>
          <cell r="I1908"/>
          <cell r="J1908"/>
          <cell r="K1908"/>
          <cell r="L1908"/>
          <cell r="M1908"/>
          <cell r="N1908"/>
        </row>
        <row r="1909">
          <cell r="A1909"/>
          <cell r="B1909"/>
          <cell r="C1909"/>
          <cell r="D1909"/>
          <cell r="E1909"/>
          <cell r="F1909"/>
          <cell r="G1909"/>
          <cell r="H1909"/>
          <cell r="I1909"/>
          <cell r="J1909"/>
          <cell r="K1909"/>
          <cell r="L1909"/>
          <cell r="M1909"/>
          <cell r="N1909"/>
        </row>
        <row r="1910">
          <cell r="A1910"/>
          <cell r="B1910"/>
          <cell r="C1910"/>
          <cell r="D1910"/>
          <cell r="E1910"/>
          <cell r="F1910"/>
          <cell r="G1910"/>
          <cell r="H1910"/>
          <cell r="I1910"/>
          <cell r="J1910"/>
          <cell r="K1910"/>
          <cell r="L1910"/>
          <cell r="M1910"/>
          <cell r="N1910"/>
        </row>
        <row r="1911">
          <cell r="A1911"/>
          <cell r="B1911"/>
          <cell r="C1911"/>
          <cell r="D1911"/>
          <cell r="E1911"/>
          <cell r="F1911"/>
          <cell r="G1911"/>
          <cell r="H1911"/>
          <cell r="I1911"/>
          <cell r="J1911"/>
          <cell r="K1911"/>
          <cell r="L1911"/>
          <cell r="M1911"/>
          <cell r="N1911"/>
        </row>
        <row r="1912">
          <cell r="A1912"/>
          <cell r="B1912"/>
          <cell r="C1912"/>
          <cell r="D1912"/>
          <cell r="E1912"/>
          <cell r="F1912"/>
          <cell r="G1912"/>
          <cell r="H1912"/>
          <cell r="I1912"/>
          <cell r="J1912"/>
          <cell r="K1912"/>
          <cell r="L1912"/>
          <cell r="M1912"/>
          <cell r="N1912"/>
        </row>
        <row r="1913">
          <cell r="A1913"/>
          <cell r="B1913"/>
          <cell r="C1913"/>
          <cell r="D1913"/>
          <cell r="E1913"/>
          <cell r="F1913"/>
          <cell r="G1913"/>
          <cell r="H1913"/>
          <cell r="I1913"/>
          <cell r="J1913"/>
          <cell r="K1913"/>
          <cell r="L1913"/>
          <cell r="M1913"/>
          <cell r="N1913"/>
        </row>
        <row r="1914">
          <cell r="A1914"/>
          <cell r="B1914"/>
          <cell r="C1914"/>
          <cell r="D1914"/>
          <cell r="E1914"/>
          <cell r="F1914"/>
          <cell r="G1914"/>
          <cell r="H1914"/>
          <cell r="I1914"/>
          <cell r="J1914"/>
          <cell r="K1914"/>
          <cell r="L1914"/>
          <cell r="M1914"/>
          <cell r="N1914"/>
        </row>
        <row r="1915">
          <cell r="A1915"/>
          <cell r="B1915"/>
          <cell r="C1915"/>
          <cell r="D1915"/>
          <cell r="E1915"/>
          <cell r="F1915"/>
          <cell r="G1915"/>
          <cell r="H1915"/>
          <cell r="I1915"/>
          <cell r="J1915"/>
          <cell r="K1915"/>
          <cell r="L1915"/>
          <cell r="M1915"/>
          <cell r="N1915"/>
        </row>
        <row r="1916">
          <cell r="A1916"/>
          <cell r="B1916"/>
          <cell r="C1916"/>
          <cell r="D1916"/>
          <cell r="E1916"/>
          <cell r="F1916"/>
          <cell r="G1916"/>
          <cell r="H1916"/>
          <cell r="I1916"/>
          <cell r="J1916"/>
          <cell r="K1916"/>
          <cell r="L1916"/>
          <cell r="M1916"/>
          <cell r="N1916"/>
        </row>
        <row r="1917">
          <cell r="A1917"/>
          <cell r="B1917"/>
          <cell r="C1917"/>
          <cell r="D1917"/>
          <cell r="E1917"/>
          <cell r="F1917"/>
          <cell r="G1917"/>
          <cell r="H1917"/>
          <cell r="I1917"/>
          <cell r="J1917"/>
          <cell r="K1917"/>
          <cell r="L1917"/>
          <cell r="M1917"/>
          <cell r="N1917"/>
        </row>
        <row r="1918">
          <cell r="A1918"/>
          <cell r="B1918"/>
          <cell r="C1918"/>
          <cell r="D1918"/>
          <cell r="E1918"/>
          <cell r="F1918"/>
          <cell r="G1918"/>
          <cell r="H1918"/>
          <cell r="I1918"/>
          <cell r="J1918"/>
          <cell r="K1918"/>
          <cell r="L1918"/>
          <cell r="M1918"/>
          <cell r="N1918"/>
        </row>
        <row r="1919">
          <cell r="A1919"/>
          <cell r="B1919"/>
          <cell r="C1919"/>
          <cell r="D1919"/>
          <cell r="E1919"/>
          <cell r="F1919"/>
          <cell r="G1919"/>
          <cell r="H1919"/>
          <cell r="I1919"/>
          <cell r="J1919"/>
          <cell r="K1919"/>
          <cell r="L1919"/>
          <cell r="M1919"/>
          <cell r="N1919"/>
        </row>
        <row r="1920">
          <cell r="A1920"/>
          <cell r="B1920"/>
          <cell r="C1920"/>
          <cell r="D1920"/>
          <cell r="E1920"/>
          <cell r="F1920"/>
          <cell r="G1920"/>
          <cell r="H1920"/>
          <cell r="I1920"/>
          <cell r="J1920"/>
          <cell r="K1920"/>
          <cell r="L1920"/>
          <cell r="M1920"/>
          <cell r="N1920"/>
        </row>
        <row r="1921">
          <cell r="A1921"/>
          <cell r="B1921"/>
          <cell r="C1921"/>
          <cell r="D1921"/>
          <cell r="E1921"/>
          <cell r="F1921"/>
          <cell r="G1921"/>
          <cell r="H1921"/>
          <cell r="I1921"/>
          <cell r="J1921"/>
          <cell r="K1921"/>
          <cell r="L1921"/>
          <cell r="M1921"/>
          <cell r="N1921"/>
        </row>
        <row r="1922">
          <cell r="A1922"/>
          <cell r="B1922"/>
          <cell r="C1922"/>
          <cell r="D1922"/>
          <cell r="E1922"/>
          <cell r="F1922"/>
          <cell r="G1922"/>
          <cell r="H1922"/>
          <cell r="I1922"/>
          <cell r="J1922"/>
          <cell r="K1922"/>
          <cell r="L1922"/>
          <cell r="M1922"/>
          <cell r="N1922"/>
        </row>
        <row r="1923">
          <cell r="A1923"/>
          <cell r="B1923"/>
          <cell r="C1923"/>
          <cell r="D1923"/>
          <cell r="E1923"/>
          <cell r="F1923"/>
          <cell r="G1923"/>
          <cell r="H1923"/>
          <cell r="I1923"/>
          <cell r="J1923"/>
          <cell r="K1923"/>
          <cell r="L1923"/>
          <cell r="M1923"/>
          <cell r="N1923"/>
        </row>
        <row r="1924">
          <cell r="A1924"/>
          <cell r="B1924"/>
          <cell r="C1924"/>
          <cell r="D1924"/>
          <cell r="E1924"/>
          <cell r="F1924"/>
          <cell r="G1924"/>
          <cell r="H1924"/>
          <cell r="I1924"/>
          <cell r="J1924"/>
          <cell r="K1924"/>
          <cell r="L1924"/>
          <cell r="M1924"/>
          <cell r="N1924"/>
        </row>
        <row r="1925">
          <cell r="A1925"/>
          <cell r="B1925"/>
          <cell r="C1925"/>
          <cell r="D1925"/>
          <cell r="E1925"/>
          <cell r="F1925"/>
          <cell r="G1925"/>
          <cell r="H1925"/>
          <cell r="I1925"/>
          <cell r="J1925"/>
          <cell r="K1925"/>
          <cell r="L1925"/>
          <cell r="M1925"/>
          <cell r="N1925"/>
        </row>
        <row r="1926">
          <cell r="A1926"/>
          <cell r="B1926"/>
          <cell r="C1926"/>
          <cell r="D1926"/>
          <cell r="E1926"/>
          <cell r="F1926"/>
          <cell r="G1926"/>
          <cell r="H1926"/>
          <cell r="I1926"/>
          <cell r="J1926"/>
          <cell r="K1926"/>
          <cell r="L1926"/>
          <cell r="M1926"/>
          <cell r="N1926"/>
        </row>
        <row r="1927">
          <cell r="A1927"/>
          <cell r="B1927"/>
          <cell r="C1927"/>
          <cell r="D1927"/>
          <cell r="E1927"/>
          <cell r="F1927"/>
          <cell r="G1927"/>
          <cell r="H1927"/>
          <cell r="I1927"/>
          <cell r="J1927"/>
          <cell r="K1927"/>
          <cell r="L1927"/>
          <cell r="M1927"/>
          <cell r="N1927"/>
        </row>
        <row r="1928">
          <cell r="A1928"/>
          <cell r="B1928"/>
          <cell r="C1928"/>
          <cell r="D1928"/>
          <cell r="E1928"/>
          <cell r="F1928"/>
          <cell r="G1928"/>
          <cell r="H1928"/>
          <cell r="I1928"/>
          <cell r="J1928"/>
          <cell r="K1928"/>
          <cell r="L1928"/>
          <cell r="M1928"/>
          <cell r="N1928"/>
        </row>
        <row r="1929">
          <cell r="A1929"/>
          <cell r="B1929"/>
          <cell r="C1929"/>
          <cell r="D1929"/>
          <cell r="E1929"/>
          <cell r="F1929"/>
          <cell r="G1929"/>
          <cell r="H1929"/>
          <cell r="I1929"/>
          <cell r="J1929"/>
          <cell r="K1929"/>
          <cell r="L1929"/>
          <cell r="M1929"/>
          <cell r="N1929"/>
        </row>
        <row r="1930">
          <cell r="A1930"/>
          <cell r="B1930"/>
          <cell r="C1930"/>
          <cell r="D1930"/>
          <cell r="E1930"/>
          <cell r="F1930"/>
          <cell r="G1930"/>
          <cell r="H1930"/>
          <cell r="I1930"/>
          <cell r="J1930"/>
          <cell r="K1930"/>
          <cell r="L1930"/>
          <cell r="M1930"/>
          <cell r="N1930"/>
        </row>
        <row r="1931">
          <cell r="A1931"/>
          <cell r="B1931"/>
          <cell r="C1931"/>
          <cell r="D1931"/>
          <cell r="E1931"/>
          <cell r="F1931"/>
          <cell r="G1931"/>
          <cell r="H1931"/>
          <cell r="I1931"/>
          <cell r="J1931"/>
          <cell r="K1931"/>
          <cell r="L1931"/>
          <cell r="M1931"/>
          <cell r="N1931"/>
        </row>
        <row r="1932">
          <cell r="A1932"/>
          <cell r="B1932"/>
          <cell r="C1932"/>
          <cell r="D1932"/>
          <cell r="E1932"/>
          <cell r="F1932"/>
          <cell r="G1932"/>
          <cell r="H1932"/>
          <cell r="I1932"/>
          <cell r="J1932"/>
          <cell r="K1932"/>
          <cell r="L1932"/>
          <cell r="M1932"/>
          <cell r="N1932"/>
        </row>
        <row r="1933">
          <cell r="A1933"/>
          <cell r="B1933"/>
          <cell r="C1933"/>
          <cell r="D1933"/>
          <cell r="E1933"/>
          <cell r="F1933"/>
          <cell r="G1933"/>
          <cell r="H1933"/>
          <cell r="I1933"/>
          <cell r="J1933"/>
          <cell r="K1933"/>
          <cell r="L1933"/>
          <cell r="M1933"/>
          <cell r="N1933"/>
        </row>
        <row r="1934">
          <cell r="A1934"/>
          <cell r="B1934"/>
          <cell r="C1934"/>
          <cell r="D1934"/>
          <cell r="E1934"/>
          <cell r="F1934"/>
          <cell r="G1934"/>
          <cell r="H1934"/>
          <cell r="I1934"/>
          <cell r="J1934"/>
          <cell r="K1934"/>
          <cell r="L1934"/>
          <cell r="M1934"/>
          <cell r="N1934"/>
        </row>
        <row r="1935">
          <cell r="A1935"/>
          <cell r="B1935"/>
          <cell r="C1935"/>
          <cell r="D1935"/>
          <cell r="E1935"/>
          <cell r="F1935"/>
          <cell r="G1935"/>
          <cell r="H1935"/>
          <cell r="I1935"/>
          <cell r="J1935"/>
          <cell r="K1935"/>
          <cell r="L1935"/>
          <cell r="M1935"/>
          <cell r="N1935"/>
        </row>
        <row r="1936">
          <cell r="A1936"/>
          <cell r="B1936"/>
          <cell r="C1936"/>
          <cell r="D1936"/>
          <cell r="E1936"/>
          <cell r="F1936"/>
          <cell r="G1936"/>
          <cell r="H1936"/>
          <cell r="I1936"/>
          <cell r="J1936"/>
          <cell r="K1936"/>
          <cell r="L1936"/>
          <cell r="M1936"/>
          <cell r="N1936"/>
        </row>
        <row r="1937">
          <cell r="A1937"/>
          <cell r="B1937"/>
          <cell r="C1937"/>
          <cell r="D1937"/>
          <cell r="E1937"/>
          <cell r="F1937"/>
          <cell r="G1937"/>
          <cell r="H1937"/>
          <cell r="I1937"/>
          <cell r="J1937"/>
          <cell r="K1937"/>
          <cell r="L1937"/>
          <cell r="M1937"/>
          <cell r="N1937"/>
        </row>
        <row r="1938">
          <cell r="A1938"/>
          <cell r="B1938"/>
          <cell r="C1938"/>
          <cell r="D1938"/>
          <cell r="E1938"/>
          <cell r="F1938"/>
          <cell r="G1938"/>
          <cell r="H1938"/>
          <cell r="I1938"/>
          <cell r="J1938"/>
          <cell r="K1938"/>
          <cell r="L1938"/>
          <cell r="M1938"/>
          <cell r="N1938"/>
        </row>
        <row r="1939">
          <cell r="A1939"/>
          <cell r="B1939"/>
          <cell r="C1939"/>
          <cell r="D1939"/>
          <cell r="E1939"/>
          <cell r="F1939"/>
          <cell r="G1939"/>
          <cell r="H1939"/>
          <cell r="I1939"/>
          <cell r="J1939"/>
          <cell r="K1939"/>
          <cell r="L1939"/>
          <cell r="M1939"/>
          <cell r="N1939"/>
        </row>
        <row r="1940">
          <cell r="A1940"/>
          <cell r="B1940"/>
          <cell r="C1940"/>
          <cell r="D1940"/>
          <cell r="E1940"/>
          <cell r="F1940"/>
          <cell r="G1940"/>
          <cell r="H1940"/>
          <cell r="I1940"/>
          <cell r="J1940"/>
          <cell r="K1940"/>
          <cell r="L1940"/>
          <cell r="M1940"/>
          <cell r="N1940"/>
        </row>
        <row r="1941">
          <cell r="A1941"/>
          <cell r="B1941"/>
          <cell r="C1941"/>
          <cell r="D1941"/>
          <cell r="E1941"/>
          <cell r="F1941"/>
          <cell r="G1941"/>
          <cell r="H1941"/>
          <cell r="I1941"/>
          <cell r="J1941"/>
          <cell r="K1941"/>
          <cell r="L1941"/>
          <cell r="M1941"/>
          <cell r="N1941"/>
        </row>
        <row r="1942">
          <cell r="A1942"/>
          <cell r="B1942"/>
          <cell r="C1942"/>
          <cell r="D1942"/>
          <cell r="E1942"/>
          <cell r="F1942"/>
          <cell r="G1942"/>
          <cell r="H1942"/>
          <cell r="I1942"/>
          <cell r="J1942"/>
          <cell r="K1942"/>
          <cell r="L1942"/>
          <cell r="M1942"/>
          <cell r="N1942"/>
        </row>
        <row r="1943">
          <cell r="A1943"/>
          <cell r="B1943"/>
          <cell r="C1943"/>
          <cell r="D1943"/>
          <cell r="E1943"/>
          <cell r="F1943"/>
          <cell r="G1943"/>
          <cell r="H1943"/>
          <cell r="I1943"/>
          <cell r="J1943"/>
          <cell r="K1943"/>
          <cell r="L1943"/>
          <cell r="M1943"/>
          <cell r="N1943"/>
        </row>
        <row r="1944">
          <cell r="A1944"/>
          <cell r="B1944"/>
          <cell r="C1944"/>
          <cell r="D1944"/>
          <cell r="E1944"/>
          <cell r="F1944"/>
          <cell r="G1944"/>
          <cell r="H1944"/>
          <cell r="I1944"/>
          <cell r="J1944"/>
          <cell r="K1944"/>
          <cell r="L1944"/>
          <cell r="M1944"/>
          <cell r="N1944"/>
        </row>
        <row r="1945">
          <cell r="A1945"/>
          <cell r="B1945"/>
          <cell r="C1945"/>
          <cell r="D1945"/>
          <cell r="E1945"/>
          <cell r="F1945"/>
          <cell r="G1945"/>
          <cell r="H1945"/>
          <cell r="I1945"/>
          <cell r="J1945"/>
          <cell r="K1945"/>
          <cell r="L1945"/>
          <cell r="M1945"/>
          <cell r="N1945"/>
        </row>
        <row r="1946">
          <cell r="A1946"/>
          <cell r="B1946"/>
          <cell r="C1946"/>
          <cell r="D1946"/>
          <cell r="E1946"/>
          <cell r="F1946"/>
          <cell r="G1946"/>
          <cell r="H1946"/>
          <cell r="I1946"/>
          <cell r="J1946"/>
          <cell r="K1946"/>
          <cell r="L1946"/>
          <cell r="M1946"/>
          <cell r="N1946"/>
        </row>
        <row r="1947">
          <cell r="A1947"/>
          <cell r="B1947"/>
          <cell r="C1947"/>
          <cell r="D1947"/>
          <cell r="E1947"/>
          <cell r="F1947"/>
          <cell r="G1947"/>
          <cell r="H1947"/>
          <cell r="I1947"/>
          <cell r="J1947"/>
          <cell r="K1947"/>
          <cell r="L1947"/>
          <cell r="M1947"/>
          <cell r="N1947"/>
        </row>
        <row r="1948">
          <cell r="A1948"/>
          <cell r="B1948"/>
          <cell r="C1948"/>
          <cell r="D1948"/>
          <cell r="E1948"/>
          <cell r="F1948"/>
          <cell r="G1948"/>
          <cell r="H1948"/>
          <cell r="I1948"/>
          <cell r="J1948"/>
          <cell r="K1948"/>
          <cell r="L1948"/>
          <cell r="M1948"/>
          <cell r="N1948"/>
        </row>
        <row r="1949">
          <cell r="A1949"/>
          <cell r="B1949"/>
          <cell r="C1949"/>
          <cell r="D1949"/>
          <cell r="E1949"/>
          <cell r="F1949"/>
          <cell r="G1949"/>
          <cell r="H1949"/>
          <cell r="I1949"/>
          <cell r="J1949"/>
          <cell r="K1949"/>
          <cell r="L1949"/>
          <cell r="M1949"/>
          <cell r="N1949"/>
        </row>
        <row r="1950">
          <cell r="A1950"/>
          <cell r="B1950"/>
          <cell r="C1950"/>
          <cell r="D1950"/>
          <cell r="E1950"/>
          <cell r="F1950"/>
          <cell r="G1950"/>
          <cell r="H1950"/>
          <cell r="I1950"/>
          <cell r="J1950"/>
          <cell r="K1950"/>
          <cell r="L1950"/>
          <cell r="M1950"/>
          <cell r="N1950"/>
        </row>
        <row r="1951">
          <cell r="A1951"/>
          <cell r="B1951"/>
          <cell r="C1951"/>
          <cell r="D1951"/>
          <cell r="E1951"/>
          <cell r="F1951"/>
          <cell r="G1951"/>
          <cell r="H1951"/>
          <cell r="I1951"/>
          <cell r="J1951"/>
          <cell r="K1951"/>
          <cell r="L1951"/>
          <cell r="M1951"/>
          <cell r="N1951"/>
        </row>
        <row r="1952">
          <cell r="A1952"/>
          <cell r="B1952"/>
          <cell r="C1952"/>
          <cell r="D1952"/>
          <cell r="E1952"/>
          <cell r="F1952"/>
          <cell r="G1952"/>
          <cell r="H1952"/>
          <cell r="I1952"/>
          <cell r="J1952"/>
          <cell r="K1952"/>
          <cell r="L1952"/>
          <cell r="M1952"/>
          <cell r="N1952"/>
        </row>
        <row r="1953">
          <cell r="A1953"/>
          <cell r="B1953"/>
          <cell r="C1953"/>
          <cell r="D1953"/>
          <cell r="E1953"/>
          <cell r="F1953"/>
          <cell r="G1953"/>
          <cell r="H1953"/>
          <cell r="I1953"/>
          <cell r="J1953"/>
          <cell r="K1953"/>
          <cell r="L1953"/>
          <cell r="M1953"/>
          <cell r="N1953"/>
        </row>
        <row r="1954">
          <cell r="A1954"/>
          <cell r="B1954"/>
          <cell r="C1954"/>
          <cell r="D1954"/>
          <cell r="E1954"/>
          <cell r="F1954"/>
          <cell r="G1954"/>
          <cell r="H1954"/>
          <cell r="I1954"/>
          <cell r="J1954"/>
          <cell r="K1954"/>
          <cell r="L1954"/>
          <cell r="M1954"/>
          <cell r="N1954"/>
        </row>
        <row r="1955">
          <cell r="A1955"/>
          <cell r="B1955"/>
          <cell r="C1955"/>
          <cell r="D1955"/>
          <cell r="E1955"/>
          <cell r="F1955"/>
          <cell r="G1955"/>
          <cell r="H1955"/>
          <cell r="I1955"/>
          <cell r="J1955"/>
          <cell r="K1955"/>
          <cell r="L1955"/>
          <cell r="M1955"/>
          <cell r="N1955"/>
        </row>
        <row r="1956">
          <cell r="A1956"/>
          <cell r="B1956"/>
          <cell r="C1956"/>
          <cell r="D1956"/>
          <cell r="E1956"/>
          <cell r="F1956"/>
          <cell r="G1956"/>
          <cell r="H1956"/>
          <cell r="I1956"/>
          <cell r="J1956"/>
          <cell r="K1956"/>
          <cell r="L1956"/>
          <cell r="M1956"/>
          <cell r="N1956"/>
        </row>
        <row r="1957">
          <cell r="A1957"/>
          <cell r="B1957"/>
          <cell r="C1957"/>
          <cell r="D1957"/>
          <cell r="E1957"/>
          <cell r="F1957"/>
          <cell r="G1957"/>
          <cell r="H1957"/>
          <cell r="I1957"/>
          <cell r="J1957"/>
          <cell r="K1957"/>
          <cell r="L1957"/>
          <cell r="M1957"/>
          <cell r="N1957"/>
        </row>
        <row r="1958">
          <cell r="A1958"/>
          <cell r="B1958"/>
          <cell r="C1958"/>
          <cell r="D1958"/>
          <cell r="E1958"/>
          <cell r="F1958"/>
          <cell r="G1958"/>
          <cell r="H1958"/>
          <cell r="I1958"/>
          <cell r="J1958"/>
          <cell r="K1958"/>
          <cell r="L1958"/>
          <cell r="M1958"/>
          <cell r="N1958"/>
        </row>
        <row r="1959">
          <cell r="A1959"/>
          <cell r="B1959"/>
          <cell r="C1959"/>
          <cell r="D1959"/>
          <cell r="E1959"/>
          <cell r="F1959"/>
          <cell r="G1959"/>
          <cell r="H1959"/>
          <cell r="I1959"/>
          <cell r="J1959"/>
          <cell r="K1959"/>
          <cell r="L1959"/>
          <cell r="M1959"/>
          <cell r="N1959"/>
        </row>
        <row r="1960">
          <cell r="A1960"/>
          <cell r="B1960"/>
          <cell r="C1960"/>
          <cell r="D1960"/>
          <cell r="E1960"/>
          <cell r="F1960"/>
          <cell r="G1960"/>
          <cell r="H1960"/>
          <cell r="I1960"/>
          <cell r="J1960"/>
          <cell r="K1960"/>
          <cell r="L1960"/>
          <cell r="M1960"/>
          <cell r="N1960"/>
        </row>
        <row r="1961">
          <cell r="A1961"/>
          <cell r="B1961"/>
          <cell r="C1961"/>
          <cell r="D1961"/>
          <cell r="E1961"/>
          <cell r="F1961"/>
          <cell r="G1961"/>
          <cell r="H1961"/>
          <cell r="I1961"/>
          <cell r="J1961"/>
          <cell r="K1961"/>
          <cell r="L1961"/>
          <cell r="M1961"/>
          <cell r="N1961"/>
        </row>
        <row r="1962">
          <cell r="A1962"/>
          <cell r="B1962"/>
          <cell r="C1962"/>
          <cell r="D1962"/>
          <cell r="E1962"/>
          <cell r="F1962"/>
          <cell r="G1962"/>
          <cell r="H1962"/>
          <cell r="I1962"/>
          <cell r="J1962"/>
          <cell r="K1962"/>
          <cell r="L1962"/>
          <cell r="M1962"/>
          <cell r="N1962"/>
        </row>
        <row r="1963">
          <cell r="A1963"/>
          <cell r="B1963"/>
          <cell r="C1963"/>
          <cell r="D1963"/>
          <cell r="E1963"/>
          <cell r="F1963"/>
          <cell r="G1963"/>
          <cell r="H1963"/>
          <cell r="I1963"/>
          <cell r="J1963"/>
          <cell r="K1963"/>
          <cell r="L1963"/>
          <cell r="M1963"/>
          <cell r="N1963"/>
        </row>
        <row r="1964">
          <cell r="A1964"/>
          <cell r="B1964"/>
          <cell r="C1964"/>
          <cell r="D1964"/>
          <cell r="E1964"/>
          <cell r="F1964"/>
          <cell r="G1964"/>
          <cell r="H1964"/>
          <cell r="I1964"/>
          <cell r="J1964"/>
          <cell r="K1964"/>
          <cell r="L1964"/>
          <cell r="M1964"/>
          <cell r="N1964"/>
        </row>
        <row r="1965">
          <cell r="A1965"/>
          <cell r="B1965"/>
          <cell r="C1965"/>
          <cell r="D1965"/>
          <cell r="E1965"/>
          <cell r="F1965"/>
          <cell r="G1965"/>
          <cell r="H1965"/>
          <cell r="I1965"/>
          <cell r="J1965"/>
          <cell r="K1965"/>
          <cell r="L1965"/>
          <cell r="M1965"/>
          <cell r="N1965"/>
        </row>
        <row r="1966">
          <cell r="A1966"/>
          <cell r="B1966"/>
          <cell r="C1966"/>
          <cell r="D1966"/>
          <cell r="E1966"/>
          <cell r="F1966"/>
          <cell r="G1966"/>
          <cell r="H1966"/>
          <cell r="I1966"/>
          <cell r="J1966"/>
          <cell r="K1966"/>
          <cell r="L1966"/>
          <cell r="M1966"/>
          <cell r="N1966"/>
        </row>
        <row r="1967">
          <cell r="A1967"/>
          <cell r="B1967"/>
          <cell r="C1967"/>
          <cell r="D1967"/>
          <cell r="E1967"/>
          <cell r="F1967"/>
          <cell r="G1967"/>
          <cell r="H1967"/>
          <cell r="I1967"/>
          <cell r="J1967"/>
          <cell r="K1967"/>
          <cell r="L1967"/>
          <cell r="M1967"/>
          <cell r="N1967"/>
        </row>
        <row r="1968">
          <cell r="A1968"/>
          <cell r="B1968"/>
          <cell r="C1968"/>
          <cell r="D1968"/>
          <cell r="E1968"/>
          <cell r="F1968"/>
          <cell r="G1968"/>
          <cell r="H1968"/>
          <cell r="I1968"/>
          <cell r="J1968"/>
          <cell r="K1968"/>
          <cell r="L1968"/>
          <cell r="M1968"/>
          <cell r="N1968"/>
        </row>
        <row r="1969">
          <cell r="A1969"/>
          <cell r="B1969"/>
          <cell r="C1969"/>
          <cell r="D1969"/>
          <cell r="E1969"/>
          <cell r="F1969"/>
          <cell r="G1969"/>
          <cell r="H1969"/>
          <cell r="I1969"/>
          <cell r="J1969"/>
          <cell r="K1969"/>
          <cell r="L1969"/>
          <cell r="M1969"/>
          <cell r="N1969"/>
        </row>
        <row r="1970">
          <cell r="A1970"/>
          <cell r="B1970"/>
          <cell r="C1970"/>
          <cell r="D1970"/>
          <cell r="E1970"/>
          <cell r="F1970"/>
          <cell r="G1970"/>
          <cell r="H1970"/>
          <cell r="I1970"/>
          <cell r="J1970"/>
          <cell r="K1970"/>
          <cell r="L1970"/>
          <cell r="M1970"/>
          <cell r="N1970"/>
        </row>
        <row r="1971">
          <cell r="A1971"/>
          <cell r="B1971"/>
          <cell r="C1971"/>
          <cell r="D1971"/>
          <cell r="E1971"/>
          <cell r="F1971"/>
          <cell r="G1971"/>
          <cell r="H1971"/>
          <cell r="I1971"/>
          <cell r="J1971"/>
          <cell r="K1971"/>
          <cell r="L1971"/>
          <cell r="M1971"/>
          <cell r="N1971"/>
        </row>
        <row r="1972">
          <cell r="A1972"/>
          <cell r="B1972"/>
          <cell r="C1972"/>
          <cell r="D1972"/>
          <cell r="E1972"/>
          <cell r="F1972"/>
          <cell r="G1972"/>
          <cell r="H1972"/>
          <cell r="I1972"/>
          <cell r="J1972"/>
          <cell r="K1972"/>
          <cell r="L1972"/>
          <cell r="M1972"/>
          <cell r="N1972"/>
        </row>
        <row r="1973">
          <cell r="A1973"/>
          <cell r="B1973"/>
          <cell r="C1973"/>
          <cell r="D1973"/>
          <cell r="E1973"/>
          <cell r="F1973"/>
          <cell r="G1973"/>
          <cell r="H1973"/>
          <cell r="I1973"/>
          <cell r="J1973"/>
          <cell r="K1973"/>
          <cell r="L1973"/>
          <cell r="M1973"/>
          <cell r="N1973"/>
        </row>
        <row r="1974">
          <cell r="A1974"/>
          <cell r="B1974"/>
          <cell r="C1974"/>
          <cell r="D1974"/>
          <cell r="E1974"/>
          <cell r="F1974"/>
          <cell r="G1974"/>
          <cell r="H1974"/>
          <cell r="I1974"/>
          <cell r="J1974"/>
          <cell r="K1974"/>
          <cell r="L1974"/>
          <cell r="M1974"/>
          <cell r="N1974"/>
        </row>
        <row r="1975">
          <cell r="A1975"/>
          <cell r="B1975"/>
          <cell r="C1975"/>
          <cell r="D1975"/>
          <cell r="E1975"/>
          <cell r="F1975"/>
          <cell r="G1975"/>
          <cell r="H1975"/>
          <cell r="I1975"/>
          <cell r="J1975"/>
          <cell r="K1975"/>
          <cell r="L1975"/>
          <cell r="M1975"/>
          <cell r="N1975"/>
        </row>
        <row r="1976">
          <cell r="A1976"/>
          <cell r="B1976"/>
          <cell r="C1976"/>
          <cell r="D1976"/>
          <cell r="E1976"/>
          <cell r="F1976"/>
          <cell r="G1976"/>
          <cell r="H1976"/>
          <cell r="I1976"/>
          <cell r="J1976"/>
          <cell r="K1976"/>
          <cell r="L1976"/>
          <cell r="M1976"/>
          <cell r="N1976"/>
        </row>
        <row r="1977">
          <cell r="A1977"/>
          <cell r="B1977"/>
          <cell r="C1977"/>
          <cell r="D1977"/>
          <cell r="E1977"/>
          <cell r="F1977"/>
          <cell r="G1977"/>
          <cell r="H1977"/>
          <cell r="I1977"/>
          <cell r="J1977"/>
          <cell r="K1977"/>
          <cell r="L1977"/>
          <cell r="M1977"/>
          <cell r="N1977"/>
        </row>
        <row r="1978">
          <cell r="A1978"/>
          <cell r="B1978"/>
          <cell r="C1978"/>
          <cell r="D1978"/>
          <cell r="E1978"/>
          <cell r="F1978"/>
          <cell r="G1978"/>
          <cell r="H1978"/>
          <cell r="I1978"/>
          <cell r="J1978"/>
          <cell r="K1978"/>
          <cell r="L1978"/>
          <cell r="M1978"/>
          <cell r="N1978"/>
        </row>
        <row r="1979">
          <cell r="A1979"/>
          <cell r="B1979"/>
          <cell r="C1979"/>
          <cell r="D1979"/>
          <cell r="E1979"/>
          <cell r="F1979"/>
          <cell r="G1979"/>
          <cell r="H1979"/>
          <cell r="I1979"/>
          <cell r="J1979"/>
          <cell r="K1979"/>
          <cell r="L1979"/>
          <cell r="M1979"/>
          <cell r="N1979"/>
        </row>
        <row r="1980">
          <cell r="A1980"/>
          <cell r="B1980"/>
          <cell r="C1980"/>
          <cell r="D1980"/>
          <cell r="E1980"/>
          <cell r="F1980"/>
          <cell r="G1980"/>
          <cell r="H1980"/>
          <cell r="I1980"/>
          <cell r="J1980"/>
          <cell r="K1980"/>
          <cell r="L1980"/>
          <cell r="M1980"/>
          <cell r="N1980"/>
        </row>
        <row r="1981">
          <cell r="A1981"/>
          <cell r="B1981"/>
          <cell r="C1981"/>
          <cell r="D1981"/>
          <cell r="E1981"/>
          <cell r="F1981"/>
          <cell r="G1981"/>
          <cell r="H1981"/>
          <cell r="I1981"/>
          <cell r="J1981"/>
          <cell r="K1981"/>
          <cell r="L1981"/>
          <cell r="M1981"/>
          <cell r="N1981"/>
        </row>
        <row r="1982">
          <cell r="A1982"/>
          <cell r="B1982"/>
          <cell r="C1982"/>
          <cell r="D1982"/>
          <cell r="E1982"/>
          <cell r="F1982"/>
          <cell r="G1982"/>
          <cell r="H1982"/>
          <cell r="I1982"/>
          <cell r="J1982"/>
          <cell r="K1982"/>
          <cell r="L1982"/>
          <cell r="M1982"/>
          <cell r="N1982"/>
        </row>
        <row r="1983">
          <cell r="A1983"/>
          <cell r="B1983"/>
          <cell r="C1983"/>
          <cell r="D1983"/>
          <cell r="E1983"/>
          <cell r="F1983"/>
          <cell r="G1983"/>
          <cell r="H1983"/>
          <cell r="I1983"/>
          <cell r="J1983"/>
          <cell r="K1983"/>
          <cell r="L1983"/>
          <cell r="M1983"/>
          <cell r="N1983"/>
        </row>
        <row r="1984">
          <cell r="A1984"/>
          <cell r="B1984"/>
          <cell r="C1984"/>
          <cell r="D1984"/>
          <cell r="E1984"/>
          <cell r="F1984"/>
          <cell r="G1984"/>
          <cell r="H1984"/>
          <cell r="I1984"/>
          <cell r="J1984"/>
          <cell r="K1984"/>
          <cell r="L1984"/>
          <cell r="M1984"/>
          <cell r="N1984"/>
        </row>
        <row r="1985">
          <cell r="A1985"/>
          <cell r="B1985"/>
          <cell r="C1985"/>
          <cell r="D1985"/>
          <cell r="E1985"/>
          <cell r="F1985"/>
          <cell r="G1985"/>
          <cell r="H1985"/>
          <cell r="I1985"/>
          <cell r="J1985"/>
          <cell r="K1985"/>
          <cell r="L1985"/>
          <cell r="M1985"/>
          <cell r="N1985"/>
        </row>
        <row r="1986">
          <cell r="A1986"/>
          <cell r="B1986"/>
          <cell r="C1986"/>
          <cell r="D1986"/>
          <cell r="E1986"/>
          <cell r="F1986"/>
          <cell r="G1986"/>
          <cell r="H1986"/>
          <cell r="I1986"/>
          <cell r="J1986"/>
          <cell r="K1986"/>
          <cell r="L1986"/>
          <cell r="M1986"/>
          <cell r="N1986"/>
        </row>
        <row r="1987">
          <cell r="A1987"/>
          <cell r="B1987"/>
          <cell r="C1987"/>
          <cell r="D1987"/>
          <cell r="E1987"/>
          <cell r="F1987"/>
          <cell r="G1987"/>
          <cell r="H1987"/>
          <cell r="I1987"/>
          <cell r="J1987"/>
          <cell r="K1987"/>
          <cell r="L1987"/>
          <cell r="M1987"/>
          <cell r="N1987"/>
        </row>
        <row r="1988">
          <cell r="A1988"/>
          <cell r="B1988"/>
          <cell r="C1988"/>
          <cell r="D1988"/>
          <cell r="E1988"/>
          <cell r="F1988"/>
          <cell r="G1988"/>
          <cell r="H1988"/>
          <cell r="I1988"/>
          <cell r="J1988"/>
          <cell r="K1988"/>
          <cell r="L1988"/>
          <cell r="M1988"/>
          <cell r="N1988"/>
        </row>
        <row r="1989">
          <cell r="A1989"/>
          <cell r="B1989"/>
          <cell r="C1989"/>
          <cell r="D1989"/>
          <cell r="E1989"/>
          <cell r="F1989"/>
          <cell r="G1989"/>
          <cell r="H1989"/>
          <cell r="I1989"/>
          <cell r="J1989"/>
          <cell r="K1989"/>
          <cell r="L1989"/>
          <cell r="M1989"/>
          <cell r="N1989"/>
        </row>
        <row r="1990">
          <cell r="A1990"/>
          <cell r="B1990"/>
          <cell r="C1990"/>
          <cell r="D1990"/>
          <cell r="E1990"/>
          <cell r="F1990"/>
          <cell r="G1990"/>
          <cell r="H1990"/>
          <cell r="I1990"/>
          <cell r="J1990"/>
          <cell r="K1990"/>
          <cell r="L1990"/>
          <cell r="M1990"/>
          <cell r="N1990"/>
        </row>
        <row r="1991">
          <cell r="A1991"/>
          <cell r="B1991"/>
          <cell r="C1991"/>
          <cell r="D1991"/>
          <cell r="E1991"/>
          <cell r="F1991"/>
          <cell r="G1991"/>
          <cell r="H1991"/>
          <cell r="I1991"/>
          <cell r="J1991"/>
          <cell r="K1991"/>
          <cell r="L1991"/>
          <cell r="M1991"/>
          <cell r="N1991"/>
        </row>
        <row r="1992">
          <cell r="A1992"/>
          <cell r="B1992"/>
          <cell r="C1992"/>
          <cell r="D1992"/>
          <cell r="E1992"/>
          <cell r="F1992"/>
          <cell r="G1992"/>
          <cell r="H1992"/>
          <cell r="I1992"/>
          <cell r="J1992"/>
          <cell r="K1992"/>
          <cell r="L1992"/>
          <cell r="M1992"/>
          <cell r="N1992"/>
        </row>
        <row r="1993">
          <cell r="A1993"/>
          <cell r="B1993"/>
          <cell r="C1993"/>
          <cell r="D1993"/>
          <cell r="E1993"/>
          <cell r="F1993"/>
          <cell r="G1993"/>
          <cell r="H1993"/>
          <cell r="I1993"/>
          <cell r="J1993"/>
          <cell r="K1993"/>
          <cell r="L1993"/>
          <cell r="M1993"/>
          <cell r="N1993"/>
        </row>
        <row r="1994">
          <cell r="A1994"/>
          <cell r="B1994"/>
          <cell r="C1994"/>
          <cell r="D1994"/>
          <cell r="E1994"/>
          <cell r="F1994"/>
          <cell r="G1994"/>
          <cell r="H1994"/>
          <cell r="I1994"/>
          <cell r="J1994"/>
          <cell r="K1994"/>
          <cell r="L1994"/>
          <cell r="M1994"/>
          <cell r="N1994"/>
        </row>
        <row r="1995">
          <cell r="A1995"/>
          <cell r="B1995"/>
          <cell r="C1995"/>
          <cell r="D1995"/>
          <cell r="E1995"/>
          <cell r="F1995"/>
          <cell r="G1995"/>
          <cell r="H1995"/>
          <cell r="I1995"/>
          <cell r="J1995"/>
          <cell r="K1995"/>
          <cell r="L1995"/>
          <cell r="M1995"/>
          <cell r="N1995"/>
        </row>
        <row r="1996">
          <cell r="A1996"/>
          <cell r="B1996"/>
          <cell r="C1996"/>
          <cell r="D1996"/>
          <cell r="E1996"/>
          <cell r="F1996"/>
          <cell r="G1996"/>
          <cell r="H1996"/>
          <cell r="I1996"/>
          <cell r="J1996"/>
          <cell r="K1996"/>
          <cell r="L1996"/>
          <cell r="M1996"/>
          <cell r="N1996"/>
        </row>
        <row r="1997">
          <cell r="A1997"/>
          <cell r="B1997"/>
          <cell r="C1997"/>
          <cell r="D1997"/>
          <cell r="E1997"/>
          <cell r="F1997"/>
          <cell r="G1997"/>
          <cell r="H1997"/>
          <cell r="I1997"/>
          <cell r="J1997"/>
          <cell r="K1997"/>
          <cell r="L1997"/>
          <cell r="M1997"/>
          <cell r="N1997"/>
        </row>
        <row r="1998">
          <cell r="A1998"/>
          <cell r="B1998"/>
          <cell r="C1998"/>
          <cell r="D1998"/>
          <cell r="E1998"/>
          <cell r="F1998"/>
          <cell r="G1998"/>
          <cell r="H1998"/>
          <cell r="I1998"/>
          <cell r="J1998"/>
          <cell r="K1998"/>
          <cell r="L1998"/>
          <cell r="M1998"/>
          <cell r="N1998"/>
        </row>
        <row r="1999">
          <cell r="A1999"/>
          <cell r="B1999"/>
          <cell r="C1999"/>
          <cell r="D1999"/>
          <cell r="E1999"/>
          <cell r="F1999"/>
          <cell r="G1999"/>
          <cell r="H1999"/>
          <cell r="I1999"/>
          <cell r="J1999"/>
          <cell r="K1999"/>
          <cell r="L1999"/>
          <cell r="M1999"/>
          <cell r="N1999"/>
        </row>
        <row r="2000">
          <cell r="A2000"/>
          <cell r="B2000"/>
          <cell r="C2000"/>
          <cell r="D2000"/>
          <cell r="E2000"/>
          <cell r="F2000"/>
          <cell r="G2000"/>
          <cell r="H2000"/>
          <cell r="I2000"/>
          <cell r="J2000"/>
          <cell r="K2000"/>
          <cell r="L2000"/>
          <cell r="M2000"/>
          <cell r="N2000"/>
        </row>
        <row r="2001">
          <cell r="A2001"/>
          <cell r="B2001"/>
          <cell r="C2001"/>
          <cell r="D2001"/>
          <cell r="E2001"/>
          <cell r="F2001"/>
          <cell r="G2001"/>
          <cell r="H2001"/>
          <cell r="I2001"/>
          <cell r="J2001"/>
          <cell r="K2001"/>
          <cell r="L2001"/>
          <cell r="M2001"/>
          <cell r="N2001"/>
        </row>
        <row r="2002">
          <cell r="A2002"/>
          <cell r="B2002"/>
          <cell r="C2002"/>
          <cell r="D2002"/>
          <cell r="E2002"/>
          <cell r="F2002"/>
          <cell r="G2002"/>
          <cell r="H2002"/>
          <cell r="I2002"/>
          <cell r="J2002"/>
          <cell r="K2002"/>
          <cell r="L2002"/>
          <cell r="M2002"/>
          <cell r="N2002"/>
        </row>
        <row r="2003">
          <cell r="A2003"/>
          <cell r="B2003"/>
          <cell r="C2003"/>
          <cell r="D2003"/>
          <cell r="E2003"/>
          <cell r="F2003"/>
          <cell r="G2003"/>
          <cell r="H2003"/>
          <cell r="I2003"/>
          <cell r="J2003"/>
          <cell r="K2003"/>
          <cell r="L2003"/>
          <cell r="M2003"/>
          <cell r="N2003"/>
        </row>
        <row r="2004">
          <cell r="A2004"/>
          <cell r="B2004"/>
          <cell r="C2004"/>
          <cell r="D2004"/>
          <cell r="E2004"/>
          <cell r="F2004"/>
          <cell r="G2004"/>
          <cell r="H2004"/>
          <cell r="I2004"/>
          <cell r="J2004"/>
          <cell r="K2004"/>
          <cell r="L2004"/>
          <cell r="M2004"/>
          <cell r="N2004"/>
        </row>
        <row r="2005">
          <cell r="A2005"/>
          <cell r="B2005"/>
          <cell r="C2005"/>
          <cell r="D2005"/>
          <cell r="E2005"/>
          <cell r="F2005"/>
          <cell r="G2005"/>
          <cell r="H2005"/>
          <cell r="I2005"/>
          <cell r="J2005"/>
          <cell r="K2005"/>
          <cell r="L2005"/>
          <cell r="M2005"/>
          <cell r="N2005"/>
        </row>
        <row r="2006">
          <cell r="A2006"/>
          <cell r="B2006"/>
          <cell r="C2006"/>
          <cell r="D2006"/>
          <cell r="E2006"/>
          <cell r="F2006"/>
          <cell r="G2006"/>
          <cell r="H2006"/>
          <cell r="I2006"/>
          <cell r="J2006"/>
          <cell r="K2006"/>
          <cell r="L2006"/>
          <cell r="M2006"/>
          <cell r="N2006"/>
        </row>
        <row r="2007">
          <cell r="A2007"/>
          <cell r="B2007"/>
          <cell r="C2007"/>
          <cell r="D2007"/>
          <cell r="E2007"/>
          <cell r="F2007"/>
          <cell r="G2007"/>
          <cell r="H2007"/>
          <cell r="I2007"/>
          <cell r="J2007"/>
          <cell r="K2007"/>
          <cell r="L2007"/>
          <cell r="M2007"/>
          <cell r="N2007"/>
        </row>
        <row r="2008">
          <cell r="A2008"/>
          <cell r="B2008"/>
          <cell r="C2008"/>
          <cell r="D2008"/>
          <cell r="E2008"/>
          <cell r="F2008"/>
          <cell r="G2008"/>
          <cell r="H2008"/>
          <cell r="I2008"/>
          <cell r="J2008"/>
          <cell r="K2008"/>
          <cell r="L2008"/>
          <cell r="M2008"/>
          <cell r="N2008"/>
        </row>
        <row r="2009">
          <cell r="A2009"/>
          <cell r="B2009"/>
          <cell r="C2009"/>
          <cell r="D2009"/>
          <cell r="E2009"/>
          <cell r="F2009"/>
          <cell r="G2009"/>
          <cell r="H2009"/>
          <cell r="I2009"/>
          <cell r="J2009"/>
          <cell r="K2009"/>
          <cell r="L2009"/>
          <cell r="M2009"/>
          <cell r="N2009"/>
        </row>
        <row r="2010">
          <cell r="A2010"/>
          <cell r="B2010"/>
          <cell r="C2010"/>
          <cell r="D2010"/>
          <cell r="E2010"/>
          <cell r="F2010"/>
          <cell r="G2010"/>
          <cell r="H2010"/>
          <cell r="I2010"/>
          <cell r="J2010"/>
          <cell r="K2010"/>
          <cell r="L2010"/>
          <cell r="M2010"/>
          <cell r="N2010"/>
        </row>
        <row r="2011">
          <cell r="A2011"/>
          <cell r="B2011"/>
          <cell r="C2011"/>
          <cell r="D2011"/>
          <cell r="E2011"/>
          <cell r="F2011"/>
          <cell r="G2011"/>
          <cell r="H2011"/>
          <cell r="I2011"/>
          <cell r="J2011"/>
          <cell r="K2011"/>
          <cell r="L2011"/>
          <cell r="M2011"/>
          <cell r="N2011"/>
        </row>
        <row r="2012">
          <cell r="A2012"/>
          <cell r="B2012"/>
          <cell r="C2012"/>
          <cell r="D2012"/>
          <cell r="E2012"/>
          <cell r="F2012"/>
          <cell r="G2012"/>
          <cell r="H2012"/>
          <cell r="I2012"/>
          <cell r="J2012"/>
          <cell r="K2012"/>
          <cell r="L2012"/>
          <cell r="M2012"/>
          <cell r="N2012"/>
        </row>
        <row r="2013">
          <cell r="A2013"/>
          <cell r="B2013"/>
          <cell r="C2013"/>
          <cell r="D2013"/>
          <cell r="E2013"/>
          <cell r="F2013"/>
          <cell r="G2013"/>
          <cell r="H2013"/>
          <cell r="I2013"/>
          <cell r="J2013"/>
          <cell r="K2013"/>
          <cell r="L2013"/>
          <cell r="M2013"/>
          <cell r="N2013"/>
        </row>
        <row r="2014">
          <cell r="A2014"/>
          <cell r="B2014"/>
          <cell r="C2014"/>
          <cell r="D2014"/>
          <cell r="E2014"/>
          <cell r="F2014"/>
          <cell r="G2014"/>
          <cell r="H2014"/>
          <cell r="I2014"/>
          <cell r="J2014"/>
          <cell r="K2014"/>
          <cell r="L2014"/>
          <cell r="M2014"/>
          <cell r="N2014"/>
        </row>
        <row r="2015">
          <cell r="A2015"/>
          <cell r="B2015"/>
          <cell r="C2015"/>
          <cell r="D2015"/>
          <cell r="E2015"/>
          <cell r="F2015"/>
          <cell r="G2015"/>
          <cell r="H2015"/>
          <cell r="I2015"/>
          <cell r="J2015"/>
          <cell r="K2015"/>
          <cell r="L2015"/>
          <cell r="M2015"/>
          <cell r="N2015"/>
        </row>
        <row r="2016">
          <cell r="A2016"/>
          <cell r="B2016"/>
          <cell r="C2016"/>
          <cell r="D2016"/>
          <cell r="E2016"/>
          <cell r="F2016"/>
          <cell r="G2016"/>
          <cell r="H2016"/>
          <cell r="I2016"/>
          <cell r="J2016"/>
          <cell r="K2016"/>
          <cell r="L2016"/>
          <cell r="M2016"/>
          <cell r="N2016"/>
        </row>
        <row r="2017">
          <cell r="A2017"/>
          <cell r="B2017"/>
          <cell r="C2017"/>
          <cell r="D2017"/>
          <cell r="E2017"/>
          <cell r="F2017"/>
          <cell r="G2017"/>
          <cell r="H2017"/>
          <cell r="I2017"/>
          <cell r="J2017"/>
          <cell r="K2017"/>
          <cell r="L2017"/>
          <cell r="M2017"/>
          <cell r="N2017"/>
        </row>
        <row r="2018">
          <cell r="A2018"/>
          <cell r="B2018"/>
          <cell r="C2018"/>
          <cell r="D2018"/>
          <cell r="E2018"/>
          <cell r="F2018"/>
          <cell r="G2018"/>
          <cell r="H2018"/>
          <cell r="I2018"/>
          <cell r="J2018"/>
          <cell r="K2018"/>
          <cell r="L2018"/>
          <cell r="M2018"/>
          <cell r="N2018"/>
        </row>
        <row r="2019">
          <cell r="A2019"/>
          <cell r="B2019"/>
          <cell r="C2019"/>
          <cell r="D2019"/>
          <cell r="E2019"/>
          <cell r="F2019"/>
          <cell r="G2019"/>
          <cell r="H2019"/>
          <cell r="I2019"/>
          <cell r="J2019"/>
          <cell r="K2019"/>
          <cell r="L2019"/>
          <cell r="M2019"/>
          <cell r="N2019"/>
        </row>
        <row r="2020">
          <cell r="A2020"/>
          <cell r="B2020"/>
          <cell r="C2020"/>
          <cell r="D2020"/>
          <cell r="E2020"/>
          <cell r="F2020"/>
          <cell r="G2020"/>
          <cell r="H2020"/>
          <cell r="I2020"/>
          <cell r="J2020"/>
          <cell r="K2020"/>
          <cell r="L2020"/>
          <cell r="M2020"/>
          <cell r="N2020"/>
        </row>
        <row r="2021">
          <cell r="A2021"/>
          <cell r="B2021"/>
          <cell r="C2021"/>
          <cell r="D2021"/>
          <cell r="E2021"/>
          <cell r="F2021"/>
          <cell r="G2021"/>
          <cell r="H2021"/>
          <cell r="I2021"/>
          <cell r="J2021"/>
          <cell r="K2021"/>
          <cell r="L2021"/>
          <cell r="M2021"/>
          <cell r="N2021"/>
        </row>
        <row r="2022">
          <cell r="A2022"/>
          <cell r="B2022"/>
          <cell r="C2022"/>
          <cell r="D2022"/>
          <cell r="E2022"/>
          <cell r="F2022"/>
          <cell r="G2022"/>
          <cell r="H2022"/>
          <cell r="I2022"/>
          <cell r="J2022"/>
          <cell r="K2022"/>
          <cell r="L2022"/>
          <cell r="M2022"/>
          <cell r="N2022"/>
        </row>
        <row r="2023">
          <cell r="A2023"/>
          <cell r="B2023"/>
          <cell r="C2023"/>
          <cell r="D2023"/>
          <cell r="E2023"/>
          <cell r="F2023"/>
          <cell r="G2023"/>
          <cell r="H2023"/>
          <cell r="I2023"/>
          <cell r="J2023"/>
          <cell r="K2023"/>
          <cell r="L2023"/>
          <cell r="M2023"/>
          <cell r="N2023"/>
        </row>
        <row r="2024">
          <cell r="A2024"/>
          <cell r="B2024"/>
          <cell r="C2024"/>
          <cell r="D2024"/>
          <cell r="E2024"/>
          <cell r="F2024"/>
          <cell r="G2024"/>
          <cell r="H2024"/>
          <cell r="I2024"/>
          <cell r="J2024"/>
          <cell r="K2024"/>
          <cell r="L2024"/>
          <cell r="M2024"/>
          <cell r="N2024"/>
        </row>
        <row r="2025">
          <cell r="A2025"/>
          <cell r="B2025"/>
          <cell r="C2025"/>
          <cell r="D2025"/>
          <cell r="E2025"/>
          <cell r="F2025"/>
          <cell r="G2025"/>
          <cell r="H2025"/>
          <cell r="I2025"/>
          <cell r="J2025"/>
          <cell r="K2025"/>
          <cell r="L2025"/>
          <cell r="M2025"/>
          <cell r="N2025"/>
        </row>
        <row r="2026">
          <cell r="A2026"/>
          <cell r="B2026"/>
          <cell r="C2026"/>
          <cell r="D2026"/>
          <cell r="E2026"/>
          <cell r="F2026"/>
          <cell r="G2026"/>
          <cell r="H2026"/>
          <cell r="I2026"/>
          <cell r="J2026"/>
          <cell r="K2026"/>
          <cell r="L2026"/>
          <cell r="M2026"/>
          <cell r="N2026"/>
        </row>
        <row r="2027">
          <cell r="A2027"/>
          <cell r="B2027"/>
          <cell r="C2027"/>
          <cell r="D2027"/>
          <cell r="E2027"/>
          <cell r="F2027"/>
          <cell r="G2027"/>
          <cell r="H2027"/>
          <cell r="I2027"/>
          <cell r="J2027"/>
          <cell r="K2027"/>
          <cell r="L2027"/>
          <cell r="M2027"/>
          <cell r="N2027"/>
        </row>
        <row r="2028">
          <cell r="A2028"/>
          <cell r="B2028"/>
          <cell r="C2028"/>
          <cell r="D2028"/>
          <cell r="E2028"/>
          <cell r="F2028"/>
          <cell r="G2028"/>
          <cell r="H2028"/>
          <cell r="I2028"/>
          <cell r="J2028"/>
          <cell r="K2028"/>
          <cell r="L2028"/>
          <cell r="M2028"/>
          <cell r="N2028"/>
        </row>
        <row r="2029">
          <cell r="A2029"/>
          <cell r="B2029"/>
          <cell r="C2029"/>
          <cell r="D2029"/>
          <cell r="E2029"/>
          <cell r="F2029"/>
          <cell r="G2029"/>
          <cell r="H2029"/>
          <cell r="I2029"/>
          <cell r="J2029"/>
          <cell r="K2029"/>
          <cell r="L2029"/>
          <cell r="M2029"/>
          <cell r="N2029"/>
        </row>
        <row r="2030">
          <cell r="A2030"/>
          <cell r="B2030"/>
          <cell r="C2030"/>
          <cell r="D2030"/>
          <cell r="E2030"/>
          <cell r="F2030"/>
          <cell r="G2030"/>
          <cell r="H2030"/>
          <cell r="I2030"/>
          <cell r="J2030"/>
          <cell r="K2030"/>
          <cell r="L2030"/>
          <cell r="M2030"/>
          <cell r="N2030"/>
        </row>
        <row r="2031">
          <cell r="A2031"/>
          <cell r="B2031"/>
          <cell r="C2031"/>
          <cell r="D2031"/>
          <cell r="E2031"/>
          <cell r="F2031"/>
          <cell r="G2031"/>
          <cell r="H2031"/>
          <cell r="I2031"/>
          <cell r="J2031"/>
          <cell r="K2031"/>
          <cell r="L2031"/>
          <cell r="M2031"/>
          <cell r="N2031"/>
        </row>
        <row r="2032">
          <cell r="A2032"/>
          <cell r="B2032"/>
          <cell r="C2032"/>
          <cell r="D2032"/>
          <cell r="E2032"/>
          <cell r="F2032"/>
          <cell r="G2032"/>
          <cell r="H2032"/>
          <cell r="I2032"/>
          <cell r="J2032"/>
          <cell r="K2032"/>
          <cell r="L2032"/>
          <cell r="M2032"/>
          <cell r="N2032"/>
        </row>
        <row r="2033">
          <cell r="A2033"/>
          <cell r="B2033"/>
          <cell r="C2033"/>
          <cell r="D2033"/>
          <cell r="E2033"/>
          <cell r="F2033"/>
          <cell r="G2033"/>
          <cell r="H2033"/>
          <cell r="I2033"/>
          <cell r="J2033"/>
          <cell r="K2033"/>
          <cell r="L2033"/>
          <cell r="M2033"/>
          <cell r="N2033"/>
        </row>
        <row r="2034">
          <cell r="A2034"/>
          <cell r="B2034"/>
          <cell r="C2034"/>
          <cell r="D2034"/>
          <cell r="E2034"/>
          <cell r="F2034"/>
          <cell r="G2034"/>
          <cell r="H2034"/>
          <cell r="I2034"/>
          <cell r="J2034"/>
          <cell r="K2034"/>
          <cell r="L2034"/>
          <cell r="M2034"/>
          <cell r="N2034"/>
        </row>
        <row r="2035">
          <cell r="A2035"/>
          <cell r="B2035"/>
          <cell r="C2035"/>
          <cell r="D2035"/>
          <cell r="E2035"/>
          <cell r="F2035"/>
          <cell r="G2035"/>
          <cell r="H2035"/>
          <cell r="I2035"/>
          <cell r="J2035"/>
          <cell r="K2035"/>
          <cell r="L2035"/>
          <cell r="M2035"/>
          <cell r="N2035"/>
        </row>
        <row r="2036">
          <cell r="A2036"/>
          <cell r="B2036"/>
          <cell r="C2036"/>
          <cell r="D2036"/>
          <cell r="E2036"/>
          <cell r="F2036"/>
          <cell r="G2036"/>
          <cell r="H2036"/>
          <cell r="I2036"/>
          <cell r="J2036"/>
          <cell r="K2036"/>
          <cell r="L2036"/>
          <cell r="M2036"/>
          <cell r="N2036"/>
        </row>
        <row r="2037">
          <cell r="A2037"/>
          <cell r="B2037"/>
          <cell r="C2037"/>
          <cell r="D2037"/>
          <cell r="E2037"/>
          <cell r="F2037"/>
          <cell r="G2037"/>
          <cell r="H2037"/>
          <cell r="I2037"/>
          <cell r="J2037"/>
          <cell r="K2037"/>
          <cell r="L2037"/>
          <cell r="M2037"/>
          <cell r="N2037"/>
        </row>
        <row r="2038">
          <cell r="A2038"/>
          <cell r="B2038"/>
          <cell r="C2038"/>
          <cell r="D2038"/>
          <cell r="E2038"/>
          <cell r="F2038"/>
          <cell r="G2038"/>
          <cell r="H2038"/>
          <cell r="I2038"/>
          <cell r="J2038"/>
          <cell r="K2038"/>
          <cell r="L2038"/>
          <cell r="M2038"/>
          <cell r="N2038"/>
        </row>
        <row r="2039">
          <cell r="A2039"/>
          <cell r="B2039"/>
          <cell r="C2039"/>
          <cell r="D2039"/>
          <cell r="E2039"/>
          <cell r="F2039"/>
          <cell r="G2039"/>
          <cell r="H2039"/>
          <cell r="I2039"/>
          <cell r="J2039"/>
          <cell r="K2039"/>
          <cell r="L2039"/>
          <cell r="M2039"/>
          <cell r="N2039"/>
        </row>
        <row r="2040">
          <cell r="A2040"/>
          <cell r="B2040"/>
          <cell r="C2040"/>
          <cell r="D2040"/>
          <cell r="E2040"/>
          <cell r="F2040"/>
          <cell r="G2040"/>
          <cell r="H2040"/>
          <cell r="I2040"/>
          <cell r="J2040"/>
          <cell r="K2040"/>
          <cell r="L2040"/>
          <cell r="M2040"/>
          <cell r="N2040"/>
        </row>
        <row r="2041">
          <cell r="A2041"/>
          <cell r="B2041"/>
          <cell r="C2041"/>
          <cell r="D2041"/>
          <cell r="E2041"/>
          <cell r="F2041"/>
          <cell r="G2041"/>
          <cell r="H2041"/>
          <cell r="I2041"/>
          <cell r="J2041"/>
          <cell r="K2041"/>
          <cell r="L2041"/>
          <cell r="M2041"/>
          <cell r="N2041"/>
        </row>
        <row r="2042">
          <cell r="A2042"/>
          <cell r="B2042"/>
          <cell r="C2042"/>
          <cell r="D2042"/>
          <cell r="E2042"/>
          <cell r="F2042"/>
          <cell r="G2042"/>
          <cell r="H2042"/>
          <cell r="I2042"/>
          <cell r="J2042"/>
          <cell r="K2042"/>
          <cell r="L2042"/>
          <cell r="M2042"/>
          <cell r="N2042"/>
        </row>
        <row r="2043">
          <cell r="A2043"/>
          <cell r="B2043"/>
          <cell r="C2043"/>
          <cell r="D2043"/>
          <cell r="E2043"/>
          <cell r="F2043"/>
          <cell r="G2043"/>
          <cell r="H2043"/>
          <cell r="I2043"/>
          <cell r="J2043"/>
          <cell r="K2043"/>
          <cell r="L2043"/>
          <cell r="M2043"/>
          <cell r="N2043"/>
        </row>
        <row r="2044">
          <cell r="A2044"/>
          <cell r="B2044"/>
          <cell r="C2044"/>
          <cell r="D2044"/>
          <cell r="E2044"/>
          <cell r="F2044"/>
          <cell r="G2044"/>
          <cell r="H2044"/>
          <cell r="I2044"/>
          <cell r="J2044"/>
          <cell r="K2044"/>
          <cell r="L2044"/>
          <cell r="M2044"/>
          <cell r="N2044"/>
        </row>
        <row r="2045">
          <cell r="A2045"/>
          <cell r="B2045"/>
          <cell r="C2045"/>
          <cell r="D2045"/>
          <cell r="E2045"/>
          <cell r="F2045"/>
          <cell r="G2045"/>
          <cell r="H2045"/>
          <cell r="I2045"/>
          <cell r="J2045"/>
          <cell r="K2045"/>
          <cell r="L2045"/>
          <cell r="M2045"/>
          <cell r="N2045"/>
        </row>
        <row r="2046">
          <cell r="A2046"/>
          <cell r="B2046"/>
          <cell r="C2046"/>
          <cell r="D2046"/>
          <cell r="E2046"/>
          <cell r="F2046"/>
          <cell r="G2046"/>
          <cell r="H2046"/>
          <cell r="I2046"/>
          <cell r="J2046"/>
          <cell r="K2046"/>
          <cell r="L2046"/>
          <cell r="M2046"/>
          <cell r="N2046"/>
        </row>
        <row r="2047">
          <cell r="A2047"/>
          <cell r="B2047"/>
          <cell r="C2047"/>
          <cell r="D2047"/>
          <cell r="E2047"/>
          <cell r="F2047"/>
          <cell r="G2047"/>
          <cell r="H2047"/>
          <cell r="I2047"/>
          <cell r="J2047"/>
          <cell r="K2047"/>
          <cell r="L2047"/>
          <cell r="M2047"/>
          <cell r="N2047"/>
        </row>
        <row r="2048">
          <cell r="A2048"/>
          <cell r="B2048"/>
          <cell r="C2048"/>
          <cell r="D2048"/>
          <cell r="E2048"/>
          <cell r="F2048"/>
          <cell r="G2048"/>
          <cell r="H2048"/>
          <cell r="I2048"/>
          <cell r="J2048"/>
          <cell r="K2048"/>
          <cell r="L2048"/>
          <cell r="M2048"/>
          <cell r="N2048"/>
        </row>
        <row r="2049">
          <cell r="A2049"/>
          <cell r="B2049"/>
          <cell r="C2049"/>
          <cell r="D2049"/>
          <cell r="E2049"/>
          <cell r="F2049"/>
          <cell r="G2049"/>
          <cell r="H2049"/>
          <cell r="I2049"/>
          <cell r="J2049"/>
          <cell r="K2049"/>
          <cell r="L2049"/>
          <cell r="M2049"/>
          <cell r="N2049"/>
        </row>
        <row r="2050">
          <cell r="A2050"/>
          <cell r="B2050"/>
          <cell r="C2050"/>
          <cell r="D2050"/>
          <cell r="E2050"/>
          <cell r="F2050"/>
          <cell r="G2050"/>
          <cell r="H2050"/>
          <cell r="I2050"/>
          <cell r="J2050"/>
          <cell r="K2050"/>
          <cell r="L2050"/>
          <cell r="M2050"/>
          <cell r="N2050"/>
        </row>
        <row r="2051">
          <cell r="A2051"/>
          <cell r="B2051"/>
          <cell r="C2051"/>
          <cell r="D2051"/>
          <cell r="E2051"/>
          <cell r="F2051"/>
          <cell r="G2051"/>
          <cell r="H2051"/>
          <cell r="I2051"/>
          <cell r="J2051"/>
          <cell r="K2051"/>
          <cell r="L2051"/>
          <cell r="M2051"/>
          <cell r="N2051"/>
        </row>
        <row r="2052">
          <cell r="A2052"/>
          <cell r="B2052"/>
          <cell r="C2052"/>
          <cell r="D2052"/>
          <cell r="E2052"/>
          <cell r="F2052"/>
          <cell r="G2052"/>
          <cell r="H2052"/>
          <cell r="I2052"/>
          <cell r="J2052"/>
          <cell r="K2052"/>
          <cell r="L2052"/>
          <cell r="M2052"/>
          <cell r="N2052"/>
        </row>
        <row r="2053">
          <cell r="A2053"/>
          <cell r="B2053"/>
          <cell r="C2053"/>
          <cell r="D2053"/>
          <cell r="E2053"/>
          <cell r="F2053"/>
          <cell r="G2053"/>
          <cell r="H2053"/>
          <cell r="I2053"/>
          <cell r="J2053"/>
          <cell r="K2053"/>
          <cell r="L2053"/>
          <cell r="M2053"/>
          <cell r="N2053"/>
        </row>
        <row r="2054">
          <cell r="A2054"/>
          <cell r="B2054"/>
          <cell r="C2054"/>
          <cell r="D2054"/>
          <cell r="E2054"/>
          <cell r="F2054"/>
          <cell r="G2054"/>
          <cell r="H2054"/>
          <cell r="I2054"/>
          <cell r="J2054"/>
          <cell r="K2054"/>
          <cell r="L2054"/>
          <cell r="M2054"/>
          <cell r="N2054"/>
        </row>
        <row r="2055">
          <cell r="A2055"/>
          <cell r="B2055"/>
          <cell r="C2055"/>
          <cell r="D2055"/>
          <cell r="E2055"/>
          <cell r="F2055"/>
          <cell r="G2055"/>
          <cell r="H2055"/>
          <cell r="I2055"/>
          <cell r="J2055"/>
          <cell r="K2055"/>
          <cell r="L2055"/>
          <cell r="M2055"/>
          <cell r="N2055"/>
        </row>
        <row r="2056">
          <cell r="A2056"/>
          <cell r="B2056"/>
          <cell r="C2056"/>
          <cell r="D2056"/>
          <cell r="E2056"/>
          <cell r="F2056"/>
          <cell r="G2056"/>
          <cell r="H2056"/>
          <cell r="I2056"/>
          <cell r="J2056"/>
          <cell r="K2056"/>
          <cell r="L2056"/>
          <cell r="M2056"/>
          <cell r="N2056"/>
        </row>
        <row r="2057">
          <cell r="A2057"/>
          <cell r="B2057"/>
          <cell r="C2057"/>
          <cell r="D2057"/>
          <cell r="E2057"/>
          <cell r="F2057"/>
          <cell r="G2057"/>
          <cell r="H2057"/>
          <cell r="I2057"/>
          <cell r="J2057"/>
          <cell r="K2057"/>
          <cell r="L2057"/>
          <cell r="M2057"/>
          <cell r="N2057"/>
        </row>
        <row r="2058">
          <cell r="A2058"/>
          <cell r="B2058"/>
          <cell r="C2058"/>
          <cell r="D2058"/>
          <cell r="E2058"/>
          <cell r="F2058"/>
          <cell r="G2058"/>
          <cell r="H2058"/>
          <cell r="I2058"/>
          <cell r="J2058"/>
          <cell r="K2058"/>
          <cell r="L2058"/>
          <cell r="M2058"/>
          <cell r="N2058"/>
        </row>
        <row r="2059">
          <cell r="A2059"/>
          <cell r="B2059"/>
          <cell r="C2059"/>
          <cell r="D2059"/>
          <cell r="E2059"/>
          <cell r="F2059"/>
          <cell r="G2059"/>
          <cell r="H2059"/>
          <cell r="I2059"/>
          <cell r="J2059"/>
          <cell r="K2059"/>
          <cell r="L2059"/>
          <cell r="M2059"/>
          <cell r="N2059"/>
        </row>
        <row r="2060">
          <cell r="A2060"/>
          <cell r="B2060"/>
          <cell r="C2060"/>
          <cell r="D2060"/>
          <cell r="E2060"/>
          <cell r="F2060"/>
          <cell r="G2060"/>
          <cell r="H2060"/>
          <cell r="I2060"/>
          <cell r="J2060"/>
          <cell r="K2060"/>
          <cell r="L2060"/>
          <cell r="M2060"/>
          <cell r="N2060"/>
        </row>
        <row r="2061">
          <cell r="A2061"/>
          <cell r="B2061"/>
          <cell r="C2061"/>
          <cell r="D2061"/>
          <cell r="E2061"/>
          <cell r="F2061"/>
          <cell r="G2061"/>
          <cell r="H2061"/>
          <cell r="I2061"/>
          <cell r="J2061"/>
          <cell r="K2061"/>
          <cell r="L2061"/>
          <cell r="M2061"/>
          <cell r="N2061"/>
        </row>
        <row r="2062">
          <cell r="A2062"/>
          <cell r="B2062"/>
          <cell r="C2062"/>
          <cell r="D2062"/>
          <cell r="E2062"/>
          <cell r="F2062"/>
          <cell r="G2062"/>
          <cell r="H2062"/>
          <cell r="I2062"/>
          <cell r="J2062"/>
          <cell r="K2062"/>
          <cell r="L2062"/>
          <cell r="M2062"/>
          <cell r="N2062"/>
        </row>
        <row r="2063">
          <cell r="A2063"/>
          <cell r="B2063"/>
          <cell r="C2063"/>
          <cell r="D2063"/>
          <cell r="E2063"/>
          <cell r="F2063"/>
          <cell r="G2063"/>
          <cell r="H2063"/>
          <cell r="I2063"/>
          <cell r="J2063"/>
          <cell r="K2063"/>
          <cell r="L2063"/>
          <cell r="M2063"/>
          <cell r="N2063"/>
        </row>
        <row r="2064">
          <cell r="A2064"/>
          <cell r="B2064"/>
          <cell r="C2064"/>
          <cell r="D2064"/>
          <cell r="E2064"/>
          <cell r="F2064"/>
          <cell r="G2064"/>
          <cell r="H2064"/>
          <cell r="I2064"/>
          <cell r="J2064"/>
          <cell r="K2064"/>
          <cell r="L2064"/>
          <cell r="M2064"/>
          <cell r="N2064"/>
        </row>
        <row r="2065">
          <cell r="A2065"/>
          <cell r="B2065"/>
          <cell r="C2065"/>
          <cell r="D2065"/>
          <cell r="E2065"/>
          <cell r="F2065"/>
          <cell r="G2065"/>
          <cell r="H2065"/>
          <cell r="I2065"/>
          <cell r="J2065"/>
          <cell r="K2065"/>
          <cell r="L2065"/>
          <cell r="M2065"/>
          <cell r="N2065"/>
        </row>
        <row r="2066">
          <cell r="A2066"/>
          <cell r="B2066"/>
          <cell r="C2066"/>
          <cell r="D2066"/>
          <cell r="E2066"/>
          <cell r="F2066"/>
          <cell r="G2066"/>
          <cell r="H2066"/>
          <cell r="I2066"/>
          <cell r="J2066"/>
          <cell r="K2066"/>
          <cell r="L2066"/>
          <cell r="M2066"/>
          <cell r="N2066"/>
        </row>
        <row r="2067">
          <cell r="A2067"/>
          <cell r="B2067"/>
          <cell r="C2067"/>
          <cell r="D2067"/>
          <cell r="E2067"/>
          <cell r="F2067"/>
          <cell r="G2067"/>
          <cell r="H2067"/>
          <cell r="I2067"/>
          <cell r="J2067"/>
          <cell r="K2067"/>
          <cell r="L2067"/>
          <cell r="M2067"/>
          <cell r="N2067"/>
        </row>
        <row r="2068">
          <cell r="A2068"/>
          <cell r="B2068"/>
          <cell r="C2068"/>
          <cell r="D2068"/>
          <cell r="E2068"/>
          <cell r="F2068"/>
          <cell r="G2068"/>
          <cell r="H2068"/>
          <cell r="I2068"/>
          <cell r="J2068"/>
          <cell r="K2068"/>
          <cell r="L2068"/>
          <cell r="M2068"/>
          <cell r="N2068"/>
        </row>
        <row r="2069">
          <cell r="A2069"/>
          <cell r="B2069"/>
          <cell r="C2069"/>
          <cell r="D2069"/>
          <cell r="E2069"/>
          <cell r="F2069"/>
          <cell r="G2069"/>
          <cell r="H2069"/>
          <cell r="I2069"/>
          <cell r="J2069"/>
          <cell r="K2069"/>
          <cell r="L2069"/>
          <cell r="M2069"/>
          <cell r="N2069"/>
        </row>
        <row r="2070">
          <cell r="A2070"/>
          <cell r="B2070"/>
          <cell r="C2070"/>
          <cell r="D2070"/>
          <cell r="E2070"/>
          <cell r="F2070"/>
          <cell r="G2070"/>
          <cell r="H2070"/>
          <cell r="I2070"/>
          <cell r="J2070"/>
          <cell r="K2070"/>
          <cell r="L2070"/>
          <cell r="M2070"/>
          <cell r="N2070"/>
        </row>
        <row r="2071">
          <cell r="A2071"/>
          <cell r="B2071"/>
          <cell r="C2071"/>
          <cell r="D2071"/>
          <cell r="E2071"/>
          <cell r="F2071"/>
          <cell r="G2071"/>
          <cell r="H2071"/>
          <cell r="I2071"/>
          <cell r="J2071"/>
          <cell r="K2071"/>
          <cell r="L2071"/>
          <cell r="M2071"/>
          <cell r="N2071"/>
        </row>
        <row r="2072">
          <cell r="A2072"/>
          <cell r="B2072"/>
          <cell r="C2072"/>
          <cell r="D2072"/>
          <cell r="E2072"/>
          <cell r="F2072"/>
          <cell r="G2072"/>
          <cell r="H2072"/>
          <cell r="I2072"/>
          <cell r="J2072"/>
          <cell r="K2072"/>
          <cell r="L2072"/>
          <cell r="M2072"/>
          <cell r="N2072"/>
        </row>
        <row r="2073">
          <cell r="A2073"/>
          <cell r="B2073"/>
          <cell r="C2073"/>
          <cell r="D2073"/>
          <cell r="E2073"/>
          <cell r="F2073"/>
          <cell r="G2073"/>
          <cell r="H2073"/>
          <cell r="I2073"/>
          <cell r="J2073"/>
          <cell r="K2073"/>
          <cell r="L2073"/>
          <cell r="M2073"/>
          <cell r="N2073"/>
        </row>
        <row r="2074">
          <cell r="A2074"/>
          <cell r="B2074"/>
          <cell r="C2074"/>
          <cell r="D2074"/>
          <cell r="E2074"/>
          <cell r="F2074"/>
          <cell r="G2074"/>
          <cell r="H2074"/>
          <cell r="I2074"/>
          <cell r="J2074"/>
          <cell r="K2074"/>
          <cell r="L2074"/>
          <cell r="M2074"/>
          <cell r="N2074"/>
        </row>
        <row r="2075">
          <cell r="A2075"/>
          <cell r="B2075"/>
          <cell r="C2075"/>
          <cell r="D2075"/>
          <cell r="E2075"/>
          <cell r="F2075"/>
          <cell r="G2075"/>
          <cell r="H2075"/>
          <cell r="I2075"/>
          <cell r="J2075"/>
          <cell r="K2075"/>
          <cell r="L2075"/>
          <cell r="M2075"/>
          <cell r="N2075"/>
        </row>
        <row r="2076">
          <cell r="A2076"/>
          <cell r="B2076"/>
          <cell r="C2076"/>
          <cell r="D2076"/>
          <cell r="E2076"/>
          <cell r="F2076"/>
          <cell r="G2076"/>
          <cell r="H2076"/>
          <cell r="I2076"/>
          <cell r="J2076"/>
          <cell r="K2076"/>
          <cell r="L2076"/>
          <cell r="M2076"/>
          <cell r="N2076"/>
        </row>
        <row r="2077">
          <cell r="A2077"/>
          <cell r="B2077"/>
          <cell r="C2077"/>
          <cell r="D2077"/>
          <cell r="E2077"/>
          <cell r="F2077"/>
          <cell r="G2077"/>
          <cell r="H2077"/>
          <cell r="I2077"/>
          <cell r="J2077"/>
          <cell r="K2077"/>
          <cell r="L2077"/>
          <cell r="M2077"/>
          <cell r="N2077"/>
        </row>
        <row r="2078">
          <cell r="A2078"/>
          <cell r="B2078"/>
          <cell r="C2078"/>
          <cell r="D2078"/>
          <cell r="E2078"/>
          <cell r="F2078"/>
          <cell r="G2078"/>
          <cell r="H2078"/>
          <cell r="I2078"/>
          <cell r="J2078"/>
          <cell r="K2078"/>
          <cell r="L2078"/>
          <cell r="M2078"/>
          <cell r="N2078"/>
        </row>
        <row r="2079">
          <cell r="A2079"/>
          <cell r="B2079"/>
          <cell r="C2079"/>
          <cell r="D2079"/>
          <cell r="E2079"/>
          <cell r="F2079"/>
          <cell r="G2079"/>
          <cell r="H2079"/>
          <cell r="I2079"/>
          <cell r="J2079"/>
          <cell r="K2079"/>
          <cell r="L2079"/>
          <cell r="M2079"/>
          <cell r="N2079"/>
        </row>
        <row r="2080">
          <cell r="A2080"/>
          <cell r="B2080"/>
          <cell r="C2080"/>
          <cell r="D2080"/>
          <cell r="E2080"/>
          <cell r="F2080"/>
          <cell r="G2080"/>
          <cell r="H2080"/>
          <cell r="I2080"/>
          <cell r="J2080"/>
          <cell r="K2080"/>
          <cell r="L2080"/>
          <cell r="M2080"/>
          <cell r="N2080"/>
        </row>
        <row r="2081">
          <cell r="A2081"/>
          <cell r="B2081"/>
          <cell r="C2081"/>
          <cell r="D2081"/>
          <cell r="E2081"/>
          <cell r="F2081"/>
          <cell r="G2081"/>
          <cell r="H2081"/>
          <cell r="I2081"/>
          <cell r="J2081"/>
          <cell r="K2081"/>
          <cell r="L2081"/>
          <cell r="M2081"/>
          <cell r="N2081"/>
        </row>
        <row r="2082">
          <cell r="A2082"/>
          <cell r="B2082"/>
          <cell r="C2082"/>
          <cell r="D2082"/>
          <cell r="E2082"/>
          <cell r="F2082"/>
          <cell r="G2082"/>
          <cell r="H2082"/>
          <cell r="I2082"/>
          <cell r="J2082"/>
          <cell r="K2082"/>
          <cell r="L2082"/>
          <cell r="M2082"/>
          <cell r="N2082"/>
        </row>
        <row r="2083">
          <cell r="A2083"/>
          <cell r="B2083"/>
          <cell r="C2083"/>
          <cell r="D2083"/>
          <cell r="E2083"/>
          <cell r="F2083"/>
          <cell r="G2083"/>
          <cell r="H2083"/>
          <cell r="I2083"/>
          <cell r="J2083"/>
          <cell r="K2083"/>
          <cell r="L2083"/>
          <cell r="M2083"/>
          <cell r="N2083"/>
        </row>
        <row r="2084">
          <cell r="A2084"/>
          <cell r="B2084"/>
          <cell r="C2084"/>
          <cell r="D2084"/>
          <cell r="E2084"/>
          <cell r="F2084"/>
          <cell r="G2084"/>
          <cell r="H2084"/>
          <cell r="I2084"/>
          <cell r="J2084"/>
          <cell r="K2084"/>
          <cell r="L2084"/>
          <cell r="M2084"/>
          <cell r="N2084"/>
        </row>
        <row r="2085">
          <cell r="A2085"/>
          <cell r="B2085"/>
          <cell r="C2085"/>
          <cell r="D2085"/>
          <cell r="E2085"/>
          <cell r="F2085"/>
          <cell r="G2085"/>
          <cell r="H2085"/>
          <cell r="I2085"/>
          <cell r="J2085"/>
          <cell r="K2085"/>
          <cell r="L2085"/>
          <cell r="M2085"/>
          <cell r="N2085"/>
        </row>
        <row r="2086">
          <cell r="A2086"/>
          <cell r="B2086"/>
          <cell r="C2086"/>
          <cell r="D2086"/>
          <cell r="E2086"/>
          <cell r="F2086"/>
          <cell r="G2086"/>
          <cell r="H2086"/>
          <cell r="I2086"/>
          <cell r="J2086"/>
          <cell r="K2086"/>
          <cell r="L2086"/>
          <cell r="M2086"/>
          <cell r="N2086"/>
        </row>
        <row r="2087">
          <cell r="A2087"/>
          <cell r="B2087"/>
          <cell r="C2087"/>
          <cell r="D2087"/>
          <cell r="E2087"/>
          <cell r="F2087"/>
          <cell r="G2087"/>
          <cell r="H2087"/>
          <cell r="I2087"/>
          <cell r="J2087"/>
          <cell r="K2087"/>
          <cell r="L2087"/>
          <cell r="M2087"/>
          <cell r="N2087"/>
        </row>
        <row r="2088">
          <cell r="A2088"/>
          <cell r="B2088"/>
          <cell r="C2088"/>
          <cell r="D2088"/>
          <cell r="E2088"/>
          <cell r="F2088"/>
          <cell r="G2088"/>
          <cell r="H2088"/>
          <cell r="I2088"/>
          <cell r="J2088"/>
          <cell r="K2088"/>
          <cell r="L2088"/>
          <cell r="M2088"/>
          <cell r="N2088"/>
        </row>
        <row r="2089">
          <cell r="A2089"/>
          <cell r="B2089"/>
          <cell r="C2089"/>
          <cell r="D2089"/>
          <cell r="E2089"/>
          <cell r="F2089"/>
          <cell r="G2089"/>
          <cell r="H2089"/>
          <cell r="I2089"/>
          <cell r="J2089"/>
          <cell r="K2089"/>
          <cell r="L2089"/>
          <cell r="M2089"/>
          <cell r="N2089"/>
        </row>
        <row r="2090">
          <cell r="A2090"/>
          <cell r="B2090"/>
          <cell r="C2090"/>
          <cell r="D2090"/>
          <cell r="E2090"/>
          <cell r="F2090"/>
          <cell r="G2090"/>
          <cell r="H2090"/>
          <cell r="I2090"/>
          <cell r="J2090"/>
          <cell r="K2090"/>
          <cell r="L2090"/>
          <cell r="M2090"/>
          <cell r="N2090"/>
        </row>
        <row r="2091">
          <cell r="A2091"/>
          <cell r="B2091"/>
          <cell r="C2091"/>
          <cell r="D2091"/>
          <cell r="E2091"/>
          <cell r="F2091"/>
          <cell r="G2091"/>
          <cell r="H2091"/>
          <cell r="I2091"/>
          <cell r="J2091"/>
          <cell r="K2091"/>
          <cell r="L2091"/>
          <cell r="M2091"/>
          <cell r="N2091"/>
        </row>
        <row r="2092">
          <cell r="A2092"/>
          <cell r="B2092"/>
          <cell r="C2092"/>
          <cell r="D2092"/>
          <cell r="E2092"/>
          <cell r="F2092"/>
          <cell r="G2092"/>
          <cell r="H2092"/>
          <cell r="I2092"/>
          <cell r="J2092"/>
          <cell r="K2092"/>
          <cell r="L2092"/>
          <cell r="M2092"/>
          <cell r="N2092"/>
        </row>
        <row r="2093">
          <cell r="A2093"/>
          <cell r="B2093"/>
          <cell r="C2093"/>
          <cell r="D2093"/>
          <cell r="E2093"/>
          <cell r="F2093"/>
          <cell r="G2093"/>
          <cell r="H2093"/>
          <cell r="I2093"/>
          <cell r="J2093"/>
          <cell r="K2093"/>
          <cell r="L2093"/>
          <cell r="M2093"/>
          <cell r="N2093"/>
        </row>
        <row r="2094">
          <cell r="A2094"/>
          <cell r="B2094"/>
          <cell r="C2094"/>
          <cell r="D2094"/>
          <cell r="E2094"/>
          <cell r="F2094"/>
          <cell r="G2094"/>
          <cell r="H2094"/>
          <cell r="I2094"/>
          <cell r="J2094"/>
          <cell r="K2094"/>
          <cell r="L2094"/>
          <cell r="M2094"/>
          <cell r="N2094"/>
        </row>
        <row r="2095">
          <cell r="A2095"/>
          <cell r="B2095"/>
          <cell r="C2095"/>
          <cell r="D2095"/>
          <cell r="E2095"/>
          <cell r="F2095"/>
          <cell r="G2095"/>
          <cell r="H2095"/>
          <cell r="I2095"/>
          <cell r="J2095"/>
          <cell r="K2095"/>
          <cell r="L2095"/>
          <cell r="M2095"/>
          <cell r="N2095"/>
        </row>
        <row r="2096">
          <cell r="A2096"/>
          <cell r="B2096"/>
          <cell r="C2096"/>
          <cell r="D2096"/>
          <cell r="E2096"/>
          <cell r="F2096"/>
          <cell r="G2096"/>
          <cell r="H2096"/>
          <cell r="I2096"/>
          <cell r="J2096"/>
          <cell r="K2096"/>
          <cell r="L2096"/>
          <cell r="M2096"/>
          <cell r="N2096"/>
        </row>
        <row r="2097">
          <cell r="A2097"/>
          <cell r="B2097"/>
          <cell r="C2097"/>
          <cell r="D2097"/>
          <cell r="E2097"/>
          <cell r="F2097"/>
          <cell r="G2097"/>
          <cell r="H2097"/>
          <cell r="I2097"/>
          <cell r="J2097"/>
          <cell r="K2097"/>
          <cell r="L2097"/>
          <cell r="M2097"/>
          <cell r="N2097"/>
        </row>
        <row r="2098">
          <cell r="A2098"/>
          <cell r="B2098"/>
          <cell r="C2098"/>
          <cell r="D2098"/>
          <cell r="E2098"/>
          <cell r="F2098"/>
          <cell r="G2098"/>
          <cell r="H2098"/>
          <cell r="I2098"/>
          <cell r="J2098"/>
          <cell r="K2098"/>
          <cell r="L2098"/>
          <cell r="M2098"/>
          <cell r="N2098"/>
        </row>
        <row r="2099">
          <cell r="A2099"/>
          <cell r="B2099"/>
          <cell r="C2099"/>
          <cell r="D2099"/>
          <cell r="E2099"/>
          <cell r="F2099"/>
          <cell r="G2099"/>
          <cell r="H2099"/>
          <cell r="I2099"/>
          <cell r="J2099"/>
          <cell r="K2099"/>
          <cell r="L2099"/>
          <cell r="M2099"/>
          <cell r="N2099"/>
        </row>
        <row r="2100">
          <cell r="A2100"/>
          <cell r="B2100"/>
          <cell r="C2100"/>
          <cell r="D2100"/>
          <cell r="E2100"/>
          <cell r="F2100"/>
          <cell r="G2100"/>
          <cell r="H2100"/>
          <cell r="I2100"/>
          <cell r="J2100"/>
          <cell r="K2100"/>
          <cell r="L2100"/>
          <cell r="M2100"/>
          <cell r="N2100"/>
        </row>
        <row r="2101">
          <cell r="A2101"/>
          <cell r="B2101"/>
          <cell r="C2101"/>
          <cell r="D2101"/>
          <cell r="E2101"/>
          <cell r="F2101"/>
          <cell r="G2101"/>
          <cell r="H2101"/>
          <cell r="I2101"/>
          <cell r="J2101"/>
          <cell r="K2101"/>
          <cell r="L2101"/>
          <cell r="M2101"/>
          <cell r="N2101"/>
        </row>
        <row r="2102">
          <cell r="A2102"/>
          <cell r="B2102"/>
          <cell r="C2102"/>
          <cell r="D2102"/>
          <cell r="E2102"/>
          <cell r="F2102"/>
          <cell r="G2102"/>
          <cell r="H2102"/>
          <cell r="I2102"/>
          <cell r="J2102"/>
          <cell r="K2102"/>
          <cell r="L2102"/>
          <cell r="M2102"/>
          <cell r="N2102"/>
        </row>
        <row r="2103">
          <cell r="A2103"/>
          <cell r="B2103"/>
          <cell r="C2103"/>
          <cell r="D2103"/>
          <cell r="E2103"/>
          <cell r="F2103"/>
          <cell r="G2103"/>
          <cell r="H2103"/>
          <cell r="I2103"/>
          <cell r="J2103"/>
          <cell r="K2103"/>
          <cell r="L2103"/>
          <cell r="M2103"/>
          <cell r="N2103"/>
        </row>
        <row r="2104">
          <cell r="A2104"/>
          <cell r="B2104"/>
          <cell r="C2104"/>
          <cell r="D2104"/>
          <cell r="E2104"/>
          <cell r="F2104"/>
          <cell r="G2104"/>
          <cell r="H2104"/>
          <cell r="I2104"/>
          <cell r="J2104"/>
          <cell r="K2104"/>
          <cell r="L2104"/>
          <cell r="M2104"/>
          <cell r="N2104"/>
        </row>
        <row r="2105">
          <cell r="A2105"/>
          <cell r="B2105"/>
          <cell r="C2105"/>
          <cell r="D2105"/>
          <cell r="E2105"/>
          <cell r="F2105"/>
          <cell r="G2105"/>
          <cell r="H2105"/>
          <cell r="I2105"/>
          <cell r="J2105"/>
          <cell r="K2105"/>
          <cell r="L2105"/>
          <cell r="M2105"/>
          <cell r="N2105"/>
        </row>
        <row r="2106">
          <cell r="A2106"/>
          <cell r="B2106"/>
          <cell r="C2106"/>
          <cell r="D2106"/>
          <cell r="E2106"/>
          <cell r="F2106"/>
          <cell r="G2106"/>
          <cell r="H2106"/>
          <cell r="I2106"/>
          <cell r="J2106"/>
          <cell r="K2106"/>
          <cell r="L2106"/>
          <cell r="M2106"/>
          <cell r="N2106"/>
        </row>
        <row r="2107">
          <cell r="A2107"/>
          <cell r="B2107"/>
          <cell r="C2107"/>
          <cell r="D2107"/>
          <cell r="E2107"/>
          <cell r="F2107"/>
          <cell r="G2107"/>
          <cell r="H2107"/>
          <cell r="I2107"/>
          <cell r="J2107"/>
          <cell r="K2107"/>
          <cell r="L2107"/>
          <cell r="M2107"/>
          <cell r="N2107"/>
        </row>
        <row r="2108">
          <cell r="A2108"/>
          <cell r="B2108"/>
          <cell r="C2108"/>
          <cell r="D2108"/>
          <cell r="E2108"/>
          <cell r="F2108"/>
          <cell r="G2108"/>
          <cell r="H2108"/>
          <cell r="I2108"/>
          <cell r="J2108"/>
          <cell r="K2108"/>
          <cell r="L2108"/>
          <cell r="M2108"/>
          <cell r="N2108"/>
        </row>
        <row r="2109">
          <cell r="A2109"/>
          <cell r="B2109"/>
          <cell r="C2109"/>
          <cell r="D2109"/>
          <cell r="E2109"/>
          <cell r="F2109"/>
          <cell r="G2109"/>
          <cell r="H2109"/>
          <cell r="I2109"/>
          <cell r="J2109"/>
          <cell r="K2109"/>
          <cell r="L2109"/>
          <cell r="M2109"/>
          <cell r="N2109"/>
        </row>
        <row r="2110">
          <cell r="A2110"/>
          <cell r="B2110"/>
          <cell r="C2110"/>
          <cell r="D2110"/>
          <cell r="E2110"/>
          <cell r="F2110"/>
          <cell r="G2110"/>
          <cell r="H2110"/>
          <cell r="I2110"/>
          <cell r="J2110"/>
          <cell r="K2110"/>
          <cell r="L2110"/>
          <cell r="M2110"/>
          <cell r="N2110"/>
        </row>
        <row r="2111">
          <cell r="A2111"/>
          <cell r="B2111"/>
          <cell r="C2111"/>
          <cell r="D2111"/>
          <cell r="E2111"/>
          <cell r="F2111"/>
          <cell r="G2111"/>
          <cell r="H2111"/>
          <cell r="I2111"/>
          <cell r="J2111"/>
          <cell r="K2111"/>
          <cell r="L2111"/>
          <cell r="M2111"/>
          <cell r="N2111"/>
        </row>
        <row r="2112">
          <cell r="A2112"/>
          <cell r="B2112"/>
          <cell r="C2112"/>
          <cell r="D2112"/>
          <cell r="E2112"/>
          <cell r="F2112"/>
          <cell r="G2112"/>
          <cell r="H2112"/>
          <cell r="I2112"/>
          <cell r="J2112"/>
          <cell r="K2112"/>
          <cell r="L2112"/>
          <cell r="M2112"/>
          <cell r="N2112"/>
        </row>
        <row r="2113">
          <cell r="A2113"/>
          <cell r="B2113"/>
          <cell r="C2113"/>
          <cell r="D2113"/>
          <cell r="E2113"/>
          <cell r="F2113"/>
          <cell r="G2113"/>
          <cell r="H2113"/>
          <cell r="I2113"/>
          <cell r="J2113"/>
          <cell r="K2113"/>
          <cell r="L2113"/>
          <cell r="M2113"/>
          <cell r="N2113"/>
        </row>
        <row r="2114">
          <cell r="A2114"/>
          <cell r="B2114"/>
          <cell r="C2114"/>
          <cell r="D2114"/>
          <cell r="E2114"/>
          <cell r="F2114"/>
          <cell r="G2114"/>
          <cell r="H2114"/>
          <cell r="I2114"/>
          <cell r="J2114"/>
          <cell r="K2114"/>
          <cell r="L2114"/>
          <cell r="M2114"/>
          <cell r="N2114"/>
        </row>
        <row r="2115">
          <cell r="A2115"/>
          <cell r="B2115"/>
          <cell r="C2115"/>
          <cell r="D2115"/>
          <cell r="E2115"/>
          <cell r="F2115"/>
          <cell r="G2115"/>
          <cell r="H2115"/>
          <cell r="I2115"/>
          <cell r="J2115"/>
          <cell r="K2115"/>
          <cell r="L2115"/>
          <cell r="M2115"/>
          <cell r="N2115"/>
        </row>
        <row r="2116">
          <cell r="A2116"/>
          <cell r="B2116"/>
          <cell r="C2116"/>
          <cell r="D2116"/>
          <cell r="E2116"/>
          <cell r="F2116"/>
          <cell r="G2116"/>
          <cell r="H2116"/>
          <cell r="I2116"/>
          <cell r="J2116"/>
          <cell r="K2116"/>
          <cell r="L2116"/>
          <cell r="M2116"/>
          <cell r="N2116"/>
        </row>
        <row r="2117">
          <cell r="A2117"/>
          <cell r="B2117"/>
          <cell r="C2117"/>
          <cell r="D2117"/>
          <cell r="E2117"/>
          <cell r="F2117"/>
          <cell r="G2117"/>
          <cell r="H2117"/>
          <cell r="I2117"/>
          <cell r="J2117"/>
          <cell r="K2117"/>
          <cell r="L2117"/>
          <cell r="M2117"/>
          <cell r="N2117"/>
        </row>
        <row r="2118">
          <cell r="A2118"/>
          <cell r="B2118"/>
          <cell r="C2118"/>
          <cell r="D2118"/>
          <cell r="E2118"/>
          <cell r="F2118"/>
          <cell r="G2118"/>
          <cell r="H2118"/>
          <cell r="I2118"/>
          <cell r="J2118"/>
          <cell r="K2118"/>
          <cell r="L2118"/>
          <cell r="M2118"/>
          <cell r="N2118"/>
        </row>
        <row r="2119">
          <cell r="A2119"/>
          <cell r="B2119"/>
          <cell r="C2119"/>
          <cell r="D2119"/>
          <cell r="E2119"/>
          <cell r="F2119"/>
          <cell r="G2119"/>
          <cell r="H2119"/>
          <cell r="I2119"/>
          <cell r="J2119"/>
          <cell r="K2119"/>
          <cell r="L2119"/>
          <cell r="M2119"/>
          <cell r="N2119"/>
        </row>
        <row r="2120">
          <cell r="A2120"/>
          <cell r="B2120"/>
          <cell r="C2120"/>
          <cell r="D2120"/>
          <cell r="E2120"/>
          <cell r="F2120"/>
          <cell r="G2120"/>
          <cell r="H2120"/>
          <cell r="I2120"/>
          <cell r="J2120"/>
          <cell r="K2120"/>
          <cell r="L2120"/>
          <cell r="M2120"/>
          <cell r="N2120"/>
        </row>
        <row r="2121">
          <cell r="A2121"/>
          <cell r="B2121"/>
          <cell r="C2121"/>
          <cell r="D2121"/>
          <cell r="E2121"/>
          <cell r="F2121"/>
          <cell r="G2121"/>
          <cell r="H2121"/>
          <cell r="I2121"/>
          <cell r="J2121"/>
          <cell r="K2121"/>
          <cell r="L2121"/>
          <cell r="M2121"/>
          <cell r="N2121"/>
        </row>
        <row r="2122">
          <cell r="A2122"/>
          <cell r="B2122"/>
          <cell r="C2122"/>
          <cell r="D2122"/>
          <cell r="E2122"/>
          <cell r="F2122"/>
          <cell r="G2122"/>
          <cell r="H2122"/>
          <cell r="I2122"/>
          <cell r="J2122"/>
          <cell r="K2122"/>
          <cell r="L2122"/>
          <cell r="M2122"/>
          <cell r="N2122"/>
        </row>
        <row r="2123">
          <cell r="A2123"/>
          <cell r="B2123"/>
          <cell r="C2123"/>
          <cell r="D2123"/>
          <cell r="E2123"/>
          <cell r="F2123"/>
          <cell r="G2123"/>
          <cell r="H2123"/>
          <cell r="I2123"/>
          <cell r="J2123"/>
          <cell r="K2123"/>
          <cell r="L2123"/>
          <cell r="M2123"/>
          <cell r="N2123"/>
        </row>
        <row r="2124">
          <cell r="A2124"/>
          <cell r="B2124"/>
          <cell r="C2124"/>
          <cell r="D2124"/>
          <cell r="E2124"/>
          <cell r="F2124"/>
          <cell r="G2124"/>
          <cell r="H2124"/>
          <cell r="I2124"/>
          <cell r="J2124"/>
          <cell r="K2124"/>
          <cell r="L2124"/>
          <cell r="M2124"/>
          <cell r="N2124"/>
        </row>
        <row r="2125">
          <cell r="A2125"/>
          <cell r="B2125"/>
          <cell r="C2125"/>
          <cell r="D2125"/>
          <cell r="E2125"/>
          <cell r="F2125"/>
          <cell r="G2125"/>
          <cell r="H2125"/>
          <cell r="I2125"/>
          <cell r="J2125"/>
          <cell r="K2125"/>
          <cell r="L2125"/>
          <cell r="M2125"/>
          <cell r="N2125"/>
        </row>
        <row r="2126">
          <cell r="A2126"/>
          <cell r="B2126"/>
          <cell r="C2126"/>
          <cell r="D2126"/>
          <cell r="E2126"/>
          <cell r="F2126"/>
          <cell r="G2126"/>
          <cell r="H2126"/>
          <cell r="I2126"/>
          <cell r="J2126"/>
          <cell r="K2126"/>
          <cell r="L2126"/>
          <cell r="M2126"/>
          <cell r="N2126"/>
        </row>
        <row r="2127">
          <cell r="A2127"/>
          <cell r="B2127"/>
          <cell r="C2127"/>
          <cell r="D2127"/>
          <cell r="E2127"/>
          <cell r="F2127"/>
          <cell r="G2127"/>
          <cell r="H2127"/>
          <cell r="I2127"/>
          <cell r="J2127"/>
          <cell r="K2127"/>
          <cell r="L2127"/>
          <cell r="M2127"/>
          <cell r="N2127"/>
        </row>
        <row r="2128">
          <cell r="A2128"/>
          <cell r="B2128"/>
          <cell r="C2128"/>
          <cell r="D2128"/>
          <cell r="E2128"/>
          <cell r="F2128"/>
          <cell r="G2128"/>
          <cell r="H2128"/>
          <cell r="I2128"/>
          <cell r="J2128"/>
          <cell r="K2128"/>
          <cell r="L2128"/>
          <cell r="M2128"/>
          <cell r="N2128"/>
        </row>
        <row r="2129">
          <cell r="A2129"/>
          <cell r="B2129"/>
          <cell r="C2129"/>
          <cell r="D2129"/>
          <cell r="E2129"/>
          <cell r="F2129"/>
          <cell r="G2129"/>
          <cell r="H2129"/>
          <cell r="I2129"/>
          <cell r="J2129"/>
          <cell r="K2129"/>
          <cell r="L2129"/>
          <cell r="M2129"/>
          <cell r="N2129"/>
        </row>
        <row r="2130">
          <cell r="A2130"/>
          <cell r="B2130"/>
          <cell r="C2130"/>
          <cell r="D2130"/>
          <cell r="E2130"/>
          <cell r="F2130"/>
          <cell r="G2130"/>
          <cell r="H2130"/>
          <cell r="I2130"/>
          <cell r="J2130"/>
          <cell r="K2130"/>
          <cell r="L2130"/>
          <cell r="M2130"/>
          <cell r="N2130"/>
        </row>
        <row r="2131">
          <cell r="A2131"/>
          <cell r="B2131"/>
          <cell r="C2131"/>
          <cell r="D2131"/>
          <cell r="E2131"/>
          <cell r="F2131"/>
          <cell r="G2131"/>
          <cell r="H2131"/>
          <cell r="I2131"/>
          <cell r="J2131"/>
          <cell r="K2131"/>
          <cell r="L2131"/>
          <cell r="M2131"/>
          <cell r="N2131"/>
        </row>
        <row r="2132">
          <cell r="A2132"/>
          <cell r="B2132"/>
          <cell r="C2132"/>
          <cell r="D2132"/>
          <cell r="E2132"/>
          <cell r="F2132"/>
          <cell r="G2132"/>
          <cell r="H2132"/>
          <cell r="I2132"/>
          <cell r="J2132"/>
          <cell r="K2132"/>
          <cell r="L2132"/>
          <cell r="M2132"/>
          <cell r="N2132"/>
        </row>
        <row r="2133">
          <cell r="A2133"/>
          <cell r="B2133"/>
          <cell r="C2133"/>
          <cell r="D2133"/>
          <cell r="E2133"/>
          <cell r="F2133"/>
          <cell r="G2133"/>
          <cell r="H2133"/>
          <cell r="I2133"/>
          <cell r="J2133"/>
          <cell r="K2133"/>
          <cell r="L2133"/>
          <cell r="M2133"/>
          <cell r="N2133"/>
        </row>
        <row r="2134">
          <cell r="A2134"/>
          <cell r="B2134"/>
          <cell r="C2134"/>
          <cell r="D2134"/>
          <cell r="E2134"/>
          <cell r="F2134"/>
          <cell r="G2134"/>
          <cell r="H2134"/>
          <cell r="I2134"/>
          <cell r="J2134"/>
          <cell r="K2134"/>
          <cell r="L2134"/>
          <cell r="M2134"/>
          <cell r="N2134"/>
        </row>
        <row r="2135">
          <cell r="A2135"/>
          <cell r="B2135"/>
          <cell r="C2135"/>
          <cell r="D2135"/>
          <cell r="E2135"/>
          <cell r="F2135"/>
          <cell r="G2135"/>
          <cell r="H2135"/>
          <cell r="I2135"/>
          <cell r="J2135"/>
          <cell r="K2135"/>
          <cell r="L2135"/>
          <cell r="M2135"/>
          <cell r="N2135"/>
        </row>
        <row r="2136">
          <cell r="A2136"/>
          <cell r="B2136"/>
          <cell r="C2136"/>
          <cell r="D2136"/>
          <cell r="E2136"/>
          <cell r="F2136"/>
          <cell r="G2136"/>
          <cell r="H2136"/>
          <cell r="I2136"/>
          <cell r="J2136"/>
          <cell r="K2136"/>
          <cell r="L2136"/>
          <cell r="M2136"/>
          <cell r="N2136"/>
        </row>
        <row r="2137">
          <cell r="A2137"/>
          <cell r="B2137"/>
          <cell r="C2137"/>
          <cell r="D2137"/>
          <cell r="E2137"/>
          <cell r="F2137"/>
          <cell r="G2137"/>
          <cell r="H2137"/>
          <cell r="I2137"/>
          <cell r="J2137"/>
          <cell r="K2137"/>
          <cell r="L2137"/>
          <cell r="M2137"/>
          <cell r="N2137"/>
        </row>
        <row r="2138">
          <cell r="A2138"/>
          <cell r="B2138"/>
          <cell r="C2138"/>
          <cell r="D2138"/>
          <cell r="E2138"/>
          <cell r="F2138"/>
          <cell r="G2138"/>
          <cell r="H2138"/>
          <cell r="I2138"/>
          <cell r="J2138"/>
          <cell r="K2138"/>
          <cell r="L2138"/>
          <cell r="M2138"/>
          <cell r="N2138"/>
        </row>
        <row r="2139">
          <cell r="A2139"/>
          <cell r="B2139"/>
          <cell r="C2139"/>
          <cell r="D2139"/>
          <cell r="E2139"/>
          <cell r="F2139"/>
          <cell r="G2139"/>
          <cell r="H2139"/>
          <cell r="I2139"/>
          <cell r="J2139"/>
          <cell r="K2139"/>
          <cell r="L2139"/>
          <cell r="M2139"/>
          <cell r="N2139"/>
        </row>
        <row r="2140">
          <cell r="A2140"/>
          <cell r="B2140"/>
          <cell r="C2140"/>
          <cell r="D2140"/>
          <cell r="E2140"/>
          <cell r="F2140"/>
          <cell r="G2140"/>
          <cell r="H2140"/>
          <cell r="I2140"/>
          <cell r="J2140"/>
          <cell r="K2140"/>
          <cell r="L2140"/>
          <cell r="M2140"/>
          <cell r="N2140"/>
        </row>
        <row r="2141">
          <cell r="A2141"/>
          <cell r="B2141"/>
          <cell r="C2141"/>
          <cell r="D2141"/>
          <cell r="E2141"/>
          <cell r="F2141"/>
          <cell r="G2141"/>
          <cell r="H2141"/>
          <cell r="I2141"/>
          <cell r="J2141"/>
          <cell r="K2141"/>
          <cell r="L2141"/>
          <cell r="M2141"/>
          <cell r="N2141"/>
        </row>
        <row r="2142">
          <cell r="A2142"/>
          <cell r="B2142"/>
          <cell r="C2142"/>
          <cell r="D2142"/>
          <cell r="E2142"/>
          <cell r="F2142"/>
          <cell r="G2142"/>
          <cell r="H2142"/>
          <cell r="I2142"/>
          <cell r="J2142"/>
          <cell r="K2142"/>
          <cell r="L2142"/>
          <cell r="M2142"/>
          <cell r="N2142"/>
        </row>
        <row r="2143">
          <cell r="A2143"/>
          <cell r="B2143"/>
          <cell r="C2143"/>
          <cell r="D2143"/>
          <cell r="E2143"/>
          <cell r="F2143"/>
          <cell r="G2143"/>
          <cell r="H2143"/>
          <cell r="I2143"/>
          <cell r="J2143"/>
          <cell r="K2143"/>
          <cell r="L2143"/>
          <cell r="M2143"/>
          <cell r="N2143"/>
        </row>
        <row r="2144">
          <cell r="A2144"/>
          <cell r="B2144"/>
          <cell r="C2144"/>
          <cell r="D2144"/>
          <cell r="E2144"/>
          <cell r="F2144"/>
          <cell r="G2144"/>
          <cell r="H2144"/>
          <cell r="I2144"/>
          <cell r="J2144"/>
          <cell r="K2144"/>
          <cell r="L2144"/>
          <cell r="M2144"/>
          <cell r="N2144"/>
        </row>
        <row r="2145">
          <cell r="A2145"/>
          <cell r="B2145"/>
          <cell r="C2145"/>
          <cell r="D2145"/>
          <cell r="E2145"/>
          <cell r="F2145"/>
          <cell r="G2145"/>
          <cell r="H2145"/>
          <cell r="I2145"/>
          <cell r="J2145"/>
          <cell r="K2145"/>
          <cell r="L2145"/>
          <cell r="M2145"/>
          <cell r="N2145"/>
        </row>
        <row r="2146">
          <cell r="A2146"/>
          <cell r="B2146"/>
          <cell r="C2146"/>
          <cell r="D2146"/>
          <cell r="E2146"/>
          <cell r="F2146"/>
          <cell r="G2146"/>
          <cell r="H2146"/>
          <cell r="I2146"/>
          <cell r="J2146"/>
          <cell r="K2146"/>
          <cell r="L2146"/>
          <cell r="M2146"/>
          <cell r="N2146"/>
        </row>
        <row r="2147">
          <cell r="A2147"/>
          <cell r="B2147"/>
          <cell r="C2147"/>
          <cell r="D2147"/>
          <cell r="E2147"/>
          <cell r="F2147"/>
          <cell r="G2147"/>
          <cell r="H2147"/>
          <cell r="I2147"/>
          <cell r="J2147"/>
          <cell r="K2147"/>
          <cell r="L2147"/>
          <cell r="M2147"/>
          <cell r="N2147"/>
        </row>
        <row r="2148">
          <cell r="A2148"/>
          <cell r="B2148"/>
          <cell r="C2148"/>
          <cell r="D2148"/>
          <cell r="E2148"/>
          <cell r="F2148"/>
          <cell r="G2148"/>
          <cell r="H2148"/>
          <cell r="I2148"/>
          <cell r="J2148"/>
          <cell r="K2148"/>
          <cell r="L2148"/>
          <cell r="M2148"/>
          <cell r="N2148"/>
        </row>
        <row r="2149">
          <cell r="A2149"/>
          <cell r="B2149"/>
          <cell r="C2149"/>
          <cell r="D2149"/>
          <cell r="E2149"/>
          <cell r="F2149"/>
          <cell r="G2149"/>
          <cell r="H2149"/>
          <cell r="I2149"/>
          <cell r="J2149"/>
          <cell r="K2149"/>
          <cell r="L2149"/>
          <cell r="M2149"/>
          <cell r="N2149"/>
        </row>
        <row r="2150">
          <cell r="A2150"/>
          <cell r="B2150"/>
          <cell r="C2150"/>
          <cell r="D2150"/>
          <cell r="E2150"/>
          <cell r="F2150"/>
          <cell r="G2150"/>
          <cell r="H2150"/>
          <cell r="I2150"/>
          <cell r="J2150"/>
          <cell r="K2150"/>
          <cell r="L2150"/>
          <cell r="M2150"/>
          <cell r="N2150"/>
        </row>
        <row r="2151">
          <cell r="A2151"/>
          <cell r="B2151"/>
          <cell r="C2151"/>
          <cell r="D2151"/>
          <cell r="E2151"/>
          <cell r="F2151"/>
          <cell r="G2151"/>
          <cell r="H2151"/>
          <cell r="I2151"/>
          <cell r="J2151"/>
          <cell r="K2151"/>
          <cell r="L2151"/>
          <cell r="M2151"/>
          <cell r="N2151"/>
        </row>
        <row r="2152">
          <cell r="A2152"/>
          <cell r="B2152"/>
          <cell r="C2152"/>
          <cell r="D2152"/>
          <cell r="E2152"/>
          <cell r="F2152"/>
          <cell r="G2152"/>
          <cell r="H2152"/>
          <cell r="I2152"/>
          <cell r="J2152"/>
          <cell r="K2152"/>
          <cell r="L2152"/>
          <cell r="M2152"/>
          <cell r="N2152"/>
        </row>
        <row r="2153">
          <cell r="A2153"/>
          <cell r="B2153"/>
          <cell r="C2153"/>
          <cell r="D2153"/>
          <cell r="E2153"/>
          <cell r="F2153"/>
          <cell r="G2153"/>
          <cell r="H2153"/>
          <cell r="I2153"/>
          <cell r="J2153"/>
          <cell r="K2153"/>
          <cell r="L2153"/>
          <cell r="M2153"/>
          <cell r="N2153"/>
        </row>
        <row r="2154">
          <cell r="A2154"/>
          <cell r="B2154"/>
          <cell r="C2154"/>
          <cell r="D2154"/>
          <cell r="E2154"/>
          <cell r="F2154"/>
          <cell r="G2154"/>
          <cell r="H2154"/>
          <cell r="I2154"/>
          <cell r="J2154"/>
          <cell r="K2154"/>
          <cell r="L2154"/>
          <cell r="M2154"/>
          <cell r="N2154"/>
        </row>
        <row r="2155">
          <cell r="A2155"/>
          <cell r="B2155"/>
          <cell r="C2155"/>
          <cell r="D2155"/>
          <cell r="E2155"/>
          <cell r="F2155"/>
          <cell r="G2155"/>
          <cell r="H2155"/>
          <cell r="I2155"/>
          <cell r="J2155"/>
          <cell r="K2155"/>
          <cell r="L2155"/>
          <cell r="M2155"/>
          <cell r="N2155"/>
        </row>
        <row r="2156">
          <cell r="A2156"/>
          <cell r="B2156"/>
          <cell r="C2156"/>
          <cell r="D2156"/>
          <cell r="E2156"/>
          <cell r="F2156"/>
          <cell r="G2156"/>
          <cell r="H2156"/>
          <cell r="I2156"/>
          <cell r="J2156"/>
          <cell r="K2156"/>
          <cell r="L2156"/>
          <cell r="M2156"/>
          <cell r="N2156"/>
        </row>
        <row r="2157">
          <cell r="A2157"/>
          <cell r="B2157"/>
          <cell r="C2157"/>
          <cell r="D2157"/>
          <cell r="E2157"/>
          <cell r="F2157"/>
          <cell r="G2157"/>
          <cell r="H2157"/>
          <cell r="I2157"/>
          <cell r="J2157"/>
          <cell r="K2157"/>
          <cell r="L2157"/>
          <cell r="M2157"/>
          <cell r="N2157"/>
        </row>
        <row r="2158">
          <cell r="A2158"/>
          <cell r="B2158"/>
          <cell r="C2158"/>
          <cell r="D2158"/>
          <cell r="E2158"/>
          <cell r="F2158"/>
          <cell r="G2158"/>
          <cell r="H2158"/>
          <cell r="I2158"/>
          <cell r="J2158"/>
          <cell r="K2158"/>
          <cell r="L2158"/>
          <cell r="M2158"/>
          <cell r="N2158"/>
        </row>
        <row r="2159">
          <cell r="A2159"/>
          <cell r="B2159"/>
          <cell r="C2159"/>
          <cell r="D2159"/>
          <cell r="E2159"/>
          <cell r="F2159"/>
          <cell r="G2159"/>
          <cell r="H2159"/>
          <cell r="I2159"/>
          <cell r="J2159"/>
          <cell r="K2159"/>
          <cell r="L2159"/>
          <cell r="M2159"/>
          <cell r="N2159"/>
        </row>
        <row r="2160">
          <cell r="A2160"/>
          <cell r="B2160"/>
          <cell r="C2160"/>
          <cell r="D2160"/>
          <cell r="E2160"/>
          <cell r="F2160"/>
          <cell r="G2160"/>
          <cell r="H2160"/>
          <cell r="I2160"/>
          <cell r="J2160"/>
          <cell r="K2160"/>
          <cell r="L2160"/>
          <cell r="M2160"/>
          <cell r="N2160"/>
        </row>
        <row r="2161">
          <cell r="A2161"/>
          <cell r="B2161"/>
          <cell r="C2161"/>
          <cell r="D2161"/>
          <cell r="E2161"/>
          <cell r="F2161"/>
          <cell r="G2161"/>
          <cell r="H2161"/>
          <cell r="I2161"/>
          <cell r="J2161"/>
          <cell r="K2161"/>
          <cell r="L2161"/>
          <cell r="M2161"/>
          <cell r="N2161"/>
        </row>
        <row r="2162">
          <cell r="A2162"/>
          <cell r="B2162"/>
          <cell r="C2162"/>
          <cell r="D2162"/>
          <cell r="E2162"/>
          <cell r="F2162"/>
          <cell r="G2162"/>
          <cell r="H2162"/>
          <cell r="I2162"/>
          <cell r="J2162"/>
          <cell r="K2162"/>
          <cell r="L2162"/>
          <cell r="M2162"/>
          <cell r="N2162"/>
        </row>
        <row r="2163">
          <cell r="A2163"/>
          <cell r="B2163"/>
          <cell r="C2163"/>
          <cell r="D2163"/>
          <cell r="E2163"/>
          <cell r="F2163"/>
          <cell r="G2163"/>
          <cell r="H2163"/>
          <cell r="I2163"/>
          <cell r="J2163"/>
          <cell r="K2163"/>
          <cell r="L2163"/>
          <cell r="M2163"/>
          <cell r="N2163"/>
        </row>
        <row r="2164">
          <cell r="A2164"/>
          <cell r="B2164"/>
          <cell r="C2164"/>
          <cell r="D2164"/>
          <cell r="E2164"/>
          <cell r="F2164"/>
          <cell r="G2164"/>
          <cell r="H2164"/>
          <cell r="I2164"/>
          <cell r="J2164"/>
          <cell r="K2164"/>
          <cell r="L2164"/>
          <cell r="M2164"/>
          <cell r="N2164"/>
        </row>
        <row r="2165">
          <cell r="A2165"/>
          <cell r="B2165"/>
          <cell r="C2165"/>
          <cell r="D2165"/>
          <cell r="E2165"/>
          <cell r="F2165"/>
          <cell r="G2165"/>
          <cell r="H2165"/>
          <cell r="I2165"/>
          <cell r="J2165"/>
          <cell r="K2165"/>
          <cell r="L2165"/>
          <cell r="M2165"/>
          <cell r="N2165"/>
        </row>
        <row r="2166">
          <cell r="A2166"/>
          <cell r="B2166"/>
          <cell r="C2166"/>
          <cell r="D2166"/>
          <cell r="E2166"/>
          <cell r="F2166"/>
          <cell r="G2166"/>
          <cell r="H2166"/>
          <cell r="I2166"/>
          <cell r="J2166"/>
          <cell r="K2166"/>
          <cell r="L2166"/>
          <cell r="M2166"/>
          <cell r="N2166"/>
        </row>
        <row r="2167">
          <cell r="A2167"/>
          <cell r="B2167"/>
          <cell r="C2167"/>
          <cell r="D2167"/>
          <cell r="E2167"/>
          <cell r="F2167"/>
          <cell r="G2167"/>
          <cell r="H2167"/>
          <cell r="I2167"/>
          <cell r="J2167"/>
          <cell r="K2167"/>
          <cell r="L2167"/>
          <cell r="M2167"/>
          <cell r="N2167"/>
        </row>
        <row r="2168">
          <cell r="A2168"/>
          <cell r="B2168"/>
          <cell r="C2168"/>
          <cell r="D2168"/>
          <cell r="E2168"/>
          <cell r="F2168"/>
          <cell r="G2168"/>
          <cell r="H2168"/>
          <cell r="I2168"/>
          <cell r="J2168"/>
          <cell r="K2168"/>
          <cell r="L2168"/>
          <cell r="M2168"/>
          <cell r="N2168"/>
        </row>
        <row r="2169">
          <cell r="A2169"/>
          <cell r="B2169"/>
          <cell r="C2169"/>
          <cell r="D2169"/>
          <cell r="E2169"/>
          <cell r="F2169"/>
          <cell r="G2169"/>
          <cell r="H2169"/>
          <cell r="I2169"/>
          <cell r="J2169"/>
          <cell r="K2169"/>
          <cell r="L2169"/>
          <cell r="M2169"/>
          <cell r="N2169"/>
        </row>
        <row r="2170">
          <cell r="A2170"/>
          <cell r="B2170"/>
          <cell r="C2170"/>
          <cell r="D2170"/>
          <cell r="E2170"/>
          <cell r="F2170"/>
          <cell r="G2170"/>
          <cell r="H2170"/>
          <cell r="I2170"/>
          <cell r="J2170"/>
          <cell r="K2170"/>
          <cell r="L2170"/>
          <cell r="M2170"/>
          <cell r="N2170"/>
        </row>
        <row r="2171">
          <cell r="A2171"/>
          <cell r="B2171"/>
          <cell r="C2171"/>
          <cell r="D2171"/>
          <cell r="E2171"/>
          <cell r="F2171"/>
          <cell r="G2171"/>
          <cell r="H2171"/>
          <cell r="I2171"/>
          <cell r="J2171"/>
          <cell r="K2171"/>
          <cell r="L2171"/>
          <cell r="M2171"/>
          <cell r="N2171"/>
        </row>
        <row r="2172">
          <cell r="A2172"/>
          <cell r="B2172"/>
          <cell r="C2172"/>
          <cell r="D2172"/>
          <cell r="E2172"/>
          <cell r="F2172"/>
          <cell r="G2172"/>
          <cell r="H2172"/>
          <cell r="I2172"/>
          <cell r="J2172"/>
          <cell r="K2172"/>
          <cell r="L2172"/>
          <cell r="M2172"/>
          <cell r="N2172"/>
        </row>
        <row r="2173">
          <cell r="A2173"/>
          <cell r="B2173"/>
          <cell r="C2173"/>
          <cell r="D2173"/>
          <cell r="E2173"/>
          <cell r="F2173"/>
          <cell r="G2173"/>
          <cell r="H2173"/>
          <cell r="I2173"/>
          <cell r="J2173"/>
          <cell r="K2173"/>
          <cell r="L2173"/>
          <cell r="M2173"/>
          <cell r="N2173"/>
        </row>
        <row r="2174">
          <cell r="A2174"/>
          <cell r="B2174"/>
          <cell r="C2174"/>
          <cell r="D2174"/>
          <cell r="E2174"/>
          <cell r="F2174"/>
          <cell r="G2174"/>
          <cell r="H2174"/>
          <cell r="I2174"/>
          <cell r="J2174"/>
          <cell r="K2174"/>
          <cell r="L2174"/>
          <cell r="M2174"/>
          <cell r="N2174"/>
        </row>
        <row r="2175">
          <cell r="A2175"/>
          <cell r="B2175"/>
          <cell r="C2175"/>
          <cell r="D2175"/>
          <cell r="E2175"/>
          <cell r="F2175"/>
          <cell r="G2175"/>
          <cell r="H2175"/>
          <cell r="I2175"/>
          <cell r="J2175"/>
          <cell r="K2175"/>
          <cell r="L2175"/>
          <cell r="M2175"/>
          <cell r="N2175"/>
        </row>
        <row r="2176">
          <cell r="A2176"/>
          <cell r="B2176"/>
          <cell r="C2176"/>
          <cell r="D2176"/>
          <cell r="E2176"/>
          <cell r="F2176"/>
          <cell r="G2176"/>
          <cell r="H2176"/>
          <cell r="I2176"/>
          <cell r="J2176"/>
          <cell r="K2176"/>
          <cell r="L2176"/>
          <cell r="M2176"/>
          <cell r="N2176"/>
        </row>
        <row r="2177">
          <cell r="A2177"/>
          <cell r="B2177"/>
          <cell r="C2177"/>
          <cell r="D2177"/>
          <cell r="E2177"/>
          <cell r="F2177"/>
          <cell r="G2177"/>
          <cell r="H2177"/>
          <cell r="I2177"/>
          <cell r="J2177"/>
          <cell r="K2177"/>
          <cell r="L2177"/>
          <cell r="M2177"/>
          <cell r="N2177"/>
        </row>
        <row r="2178">
          <cell r="A2178"/>
          <cell r="B2178"/>
          <cell r="C2178"/>
          <cell r="D2178"/>
          <cell r="E2178"/>
          <cell r="F2178"/>
          <cell r="G2178"/>
          <cell r="H2178"/>
          <cell r="I2178"/>
          <cell r="J2178"/>
          <cell r="K2178"/>
          <cell r="L2178"/>
          <cell r="M2178"/>
          <cell r="N2178"/>
        </row>
        <row r="2179">
          <cell r="A2179"/>
          <cell r="B2179"/>
          <cell r="C2179"/>
          <cell r="D2179"/>
          <cell r="E2179"/>
          <cell r="F2179"/>
          <cell r="G2179"/>
          <cell r="H2179"/>
          <cell r="I2179"/>
          <cell r="J2179"/>
          <cell r="K2179"/>
          <cell r="L2179"/>
          <cell r="M2179"/>
          <cell r="N2179"/>
        </row>
        <row r="2180">
          <cell r="A2180"/>
          <cell r="B2180"/>
          <cell r="C2180"/>
          <cell r="D2180"/>
          <cell r="E2180"/>
          <cell r="F2180"/>
          <cell r="G2180"/>
          <cell r="H2180"/>
          <cell r="I2180"/>
          <cell r="J2180"/>
          <cell r="K2180"/>
          <cell r="L2180"/>
          <cell r="M2180"/>
          <cell r="N2180"/>
        </row>
        <row r="2181">
          <cell r="A2181"/>
          <cell r="B2181"/>
          <cell r="C2181"/>
          <cell r="D2181"/>
          <cell r="E2181"/>
          <cell r="F2181"/>
          <cell r="G2181"/>
          <cell r="H2181"/>
          <cell r="I2181"/>
          <cell r="J2181"/>
          <cell r="K2181"/>
          <cell r="L2181"/>
          <cell r="M2181"/>
          <cell r="N2181"/>
        </row>
        <row r="2182">
          <cell r="A2182"/>
          <cell r="B2182"/>
          <cell r="C2182"/>
          <cell r="D2182"/>
          <cell r="E2182"/>
          <cell r="F2182"/>
          <cell r="G2182"/>
          <cell r="H2182"/>
          <cell r="I2182"/>
          <cell r="J2182"/>
          <cell r="K2182"/>
          <cell r="L2182"/>
          <cell r="M2182"/>
          <cell r="N2182"/>
        </row>
        <row r="2183">
          <cell r="A2183"/>
          <cell r="B2183"/>
          <cell r="C2183"/>
          <cell r="D2183"/>
          <cell r="E2183"/>
          <cell r="F2183"/>
          <cell r="G2183"/>
          <cell r="H2183"/>
          <cell r="I2183"/>
          <cell r="J2183"/>
          <cell r="K2183"/>
          <cell r="L2183"/>
          <cell r="M2183"/>
          <cell r="N2183"/>
        </row>
        <row r="2184">
          <cell r="A2184"/>
          <cell r="B2184"/>
          <cell r="C2184"/>
          <cell r="D2184"/>
          <cell r="E2184"/>
          <cell r="F2184"/>
          <cell r="G2184"/>
          <cell r="H2184"/>
          <cell r="I2184"/>
          <cell r="J2184"/>
          <cell r="K2184"/>
          <cell r="L2184"/>
          <cell r="M2184"/>
          <cell r="N2184"/>
        </row>
        <row r="2185">
          <cell r="A2185"/>
          <cell r="B2185"/>
          <cell r="C2185"/>
          <cell r="D2185"/>
          <cell r="E2185"/>
          <cell r="F2185"/>
          <cell r="G2185"/>
          <cell r="H2185"/>
          <cell r="I2185"/>
          <cell r="J2185"/>
          <cell r="K2185"/>
          <cell r="L2185"/>
          <cell r="M2185"/>
          <cell r="N2185"/>
        </row>
        <row r="2186">
          <cell r="A2186"/>
          <cell r="B2186"/>
          <cell r="C2186"/>
          <cell r="D2186"/>
          <cell r="E2186"/>
          <cell r="F2186"/>
          <cell r="G2186"/>
          <cell r="H2186"/>
          <cell r="I2186"/>
          <cell r="J2186"/>
          <cell r="K2186"/>
          <cell r="L2186"/>
          <cell r="M2186"/>
          <cell r="N2186"/>
        </row>
        <row r="2187">
          <cell r="A2187"/>
          <cell r="B2187"/>
          <cell r="C2187"/>
          <cell r="D2187"/>
          <cell r="E2187"/>
          <cell r="F2187"/>
          <cell r="G2187"/>
          <cell r="H2187"/>
          <cell r="I2187"/>
          <cell r="J2187"/>
          <cell r="K2187"/>
          <cell r="L2187"/>
          <cell r="M2187"/>
          <cell r="N2187"/>
        </row>
        <row r="2188">
          <cell r="A2188"/>
          <cell r="B2188"/>
          <cell r="C2188"/>
          <cell r="D2188"/>
          <cell r="E2188"/>
          <cell r="F2188"/>
          <cell r="G2188"/>
          <cell r="H2188"/>
          <cell r="I2188"/>
          <cell r="J2188"/>
          <cell r="K2188"/>
          <cell r="L2188"/>
          <cell r="M2188"/>
          <cell r="N2188"/>
        </row>
        <row r="2189">
          <cell r="A2189"/>
          <cell r="B2189"/>
          <cell r="C2189"/>
          <cell r="D2189"/>
          <cell r="E2189"/>
          <cell r="F2189"/>
          <cell r="G2189"/>
          <cell r="H2189"/>
          <cell r="I2189"/>
          <cell r="J2189"/>
          <cell r="K2189"/>
          <cell r="L2189"/>
          <cell r="M2189"/>
          <cell r="N2189"/>
        </row>
        <row r="2190">
          <cell r="A2190"/>
          <cell r="B2190"/>
          <cell r="C2190"/>
          <cell r="D2190"/>
          <cell r="E2190"/>
          <cell r="F2190"/>
          <cell r="G2190"/>
          <cell r="H2190"/>
          <cell r="I2190"/>
          <cell r="J2190"/>
          <cell r="K2190"/>
          <cell r="L2190"/>
          <cell r="M2190"/>
          <cell r="N2190"/>
        </row>
        <row r="2191">
          <cell r="A2191"/>
          <cell r="B2191"/>
          <cell r="C2191"/>
          <cell r="D2191"/>
          <cell r="E2191"/>
          <cell r="F2191"/>
          <cell r="G2191"/>
          <cell r="H2191"/>
          <cell r="I2191"/>
          <cell r="J2191"/>
          <cell r="K2191"/>
          <cell r="L2191"/>
          <cell r="M2191"/>
          <cell r="N2191"/>
        </row>
        <row r="2192">
          <cell r="A2192"/>
          <cell r="B2192"/>
          <cell r="C2192"/>
          <cell r="D2192"/>
          <cell r="E2192"/>
          <cell r="F2192"/>
          <cell r="G2192"/>
          <cell r="H2192"/>
          <cell r="I2192"/>
          <cell r="J2192"/>
          <cell r="K2192"/>
          <cell r="L2192"/>
          <cell r="M2192"/>
          <cell r="N2192"/>
        </row>
        <row r="2193">
          <cell r="A2193"/>
          <cell r="B2193"/>
          <cell r="C2193"/>
          <cell r="D2193"/>
          <cell r="E2193"/>
          <cell r="F2193"/>
          <cell r="G2193"/>
          <cell r="H2193"/>
          <cell r="I2193"/>
          <cell r="J2193"/>
          <cell r="K2193"/>
          <cell r="L2193"/>
          <cell r="M2193"/>
          <cell r="N2193"/>
        </row>
        <row r="2194">
          <cell r="A2194"/>
          <cell r="B2194"/>
          <cell r="C2194"/>
          <cell r="D2194"/>
          <cell r="E2194"/>
          <cell r="F2194"/>
          <cell r="G2194"/>
          <cell r="H2194"/>
          <cell r="I2194"/>
          <cell r="J2194"/>
          <cell r="K2194"/>
          <cell r="L2194"/>
          <cell r="M2194"/>
          <cell r="N2194"/>
        </row>
        <row r="2195">
          <cell r="A2195"/>
          <cell r="B2195"/>
          <cell r="C2195"/>
          <cell r="D2195"/>
          <cell r="E2195"/>
          <cell r="F2195"/>
          <cell r="G2195"/>
          <cell r="H2195"/>
          <cell r="I2195"/>
          <cell r="J2195"/>
          <cell r="K2195"/>
          <cell r="L2195"/>
          <cell r="M2195"/>
          <cell r="N2195"/>
        </row>
        <row r="2196">
          <cell r="A2196"/>
          <cell r="B2196"/>
          <cell r="C2196"/>
          <cell r="D2196"/>
          <cell r="E2196"/>
          <cell r="F2196"/>
          <cell r="G2196"/>
          <cell r="H2196"/>
          <cell r="I2196"/>
          <cell r="J2196"/>
          <cell r="K2196"/>
          <cell r="L2196"/>
          <cell r="M2196"/>
          <cell r="N2196"/>
        </row>
        <row r="2197">
          <cell r="A2197"/>
          <cell r="B2197"/>
          <cell r="C2197"/>
          <cell r="D2197"/>
          <cell r="E2197"/>
          <cell r="F2197"/>
          <cell r="G2197"/>
          <cell r="H2197"/>
          <cell r="I2197"/>
          <cell r="J2197"/>
          <cell r="K2197"/>
          <cell r="L2197"/>
          <cell r="M2197"/>
          <cell r="N2197"/>
        </row>
        <row r="2198">
          <cell r="A2198"/>
          <cell r="B2198"/>
          <cell r="C2198"/>
          <cell r="D2198"/>
          <cell r="E2198"/>
          <cell r="F2198"/>
          <cell r="G2198"/>
          <cell r="H2198"/>
          <cell r="I2198"/>
          <cell r="J2198"/>
          <cell r="K2198"/>
          <cell r="L2198"/>
          <cell r="M2198"/>
          <cell r="N2198"/>
        </row>
        <row r="2199">
          <cell r="A2199"/>
          <cell r="B2199"/>
          <cell r="C2199"/>
          <cell r="D2199"/>
          <cell r="E2199"/>
          <cell r="F2199"/>
          <cell r="G2199"/>
          <cell r="H2199"/>
          <cell r="I2199"/>
          <cell r="J2199"/>
          <cell r="K2199"/>
          <cell r="L2199"/>
          <cell r="M2199"/>
          <cell r="N2199"/>
        </row>
        <row r="2200">
          <cell r="A2200"/>
          <cell r="B2200"/>
          <cell r="C2200"/>
          <cell r="D2200"/>
          <cell r="E2200"/>
          <cell r="F2200"/>
          <cell r="G2200"/>
          <cell r="H2200"/>
          <cell r="I2200"/>
          <cell r="J2200"/>
          <cell r="K2200"/>
          <cell r="L2200"/>
          <cell r="M2200"/>
          <cell r="N2200"/>
        </row>
        <row r="2201">
          <cell r="A2201"/>
          <cell r="B2201"/>
          <cell r="C2201"/>
          <cell r="D2201"/>
          <cell r="E2201"/>
          <cell r="F2201"/>
          <cell r="G2201"/>
          <cell r="H2201"/>
          <cell r="I2201"/>
          <cell r="J2201"/>
          <cell r="K2201"/>
          <cell r="L2201"/>
          <cell r="M2201"/>
          <cell r="N2201"/>
        </row>
        <row r="2202">
          <cell r="A2202"/>
          <cell r="B2202"/>
          <cell r="C2202"/>
          <cell r="D2202"/>
          <cell r="E2202"/>
          <cell r="F2202"/>
          <cell r="G2202"/>
          <cell r="H2202"/>
          <cell r="I2202"/>
          <cell r="J2202"/>
          <cell r="K2202"/>
          <cell r="L2202"/>
          <cell r="M2202"/>
          <cell r="N2202"/>
        </row>
        <row r="2203">
          <cell r="A2203"/>
          <cell r="B2203"/>
          <cell r="C2203"/>
          <cell r="D2203"/>
          <cell r="E2203"/>
          <cell r="F2203"/>
          <cell r="G2203"/>
          <cell r="H2203"/>
          <cell r="I2203"/>
          <cell r="J2203"/>
          <cell r="K2203"/>
          <cell r="L2203"/>
          <cell r="M2203"/>
          <cell r="N2203"/>
        </row>
        <row r="2204">
          <cell r="A2204"/>
          <cell r="B2204"/>
          <cell r="C2204"/>
          <cell r="D2204"/>
          <cell r="E2204"/>
          <cell r="F2204"/>
          <cell r="G2204"/>
          <cell r="H2204"/>
          <cell r="I2204"/>
          <cell r="J2204"/>
          <cell r="K2204"/>
          <cell r="L2204"/>
          <cell r="M2204"/>
          <cell r="N2204"/>
        </row>
        <row r="2205">
          <cell r="A2205"/>
          <cell r="B2205"/>
          <cell r="C2205"/>
          <cell r="D2205"/>
          <cell r="E2205"/>
          <cell r="F2205"/>
          <cell r="G2205"/>
          <cell r="H2205"/>
          <cell r="I2205"/>
          <cell r="J2205"/>
          <cell r="K2205"/>
          <cell r="L2205"/>
          <cell r="M2205"/>
          <cell r="N2205"/>
        </row>
        <row r="2206">
          <cell r="A2206"/>
          <cell r="B2206"/>
          <cell r="C2206"/>
          <cell r="D2206"/>
          <cell r="E2206"/>
          <cell r="F2206"/>
          <cell r="G2206"/>
          <cell r="H2206"/>
          <cell r="I2206"/>
          <cell r="J2206"/>
          <cell r="K2206"/>
          <cell r="L2206"/>
          <cell r="M2206"/>
          <cell r="N2206"/>
        </row>
        <row r="2207">
          <cell r="A2207"/>
          <cell r="B2207"/>
          <cell r="C2207"/>
          <cell r="D2207"/>
          <cell r="E2207"/>
          <cell r="F2207"/>
          <cell r="G2207"/>
          <cell r="H2207"/>
          <cell r="I2207"/>
          <cell r="J2207"/>
          <cell r="K2207"/>
          <cell r="L2207"/>
          <cell r="M2207"/>
          <cell r="N2207"/>
        </row>
        <row r="2208">
          <cell r="A2208"/>
          <cell r="B2208"/>
          <cell r="C2208"/>
          <cell r="D2208"/>
          <cell r="E2208"/>
          <cell r="F2208"/>
          <cell r="G2208"/>
          <cell r="H2208"/>
          <cell r="I2208"/>
          <cell r="J2208"/>
          <cell r="K2208"/>
          <cell r="L2208"/>
          <cell r="M2208"/>
          <cell r="N2208"/>
        </row>
        <row r="2209">
          <cell r="A2209"/>
          <cell r="B2209"/>
          <cell r="C2209"/>
          <cell r="D2209"/>
          <cell r="E2209"/>
          <cell r="F2209"/>
          <cell r="G2209"/>
          <cell r="H2209"/>
          <cell r="I2209"/>
          <cell r="J2209"/>
          <cell r="K2209"/>
          <cell r="L2209"/>
          <cell r="M2209"/>
          <cell r="N2209"/>
        </row>
        <row r="2210">
          <cell r="A2210"/>
          <cell r="B2210"/>
          <cell r="C2210"/>
          <cell r="D2210"/>
          <cell r="E2210"/>
          <cell r="F2210"/>
          <cell r="G2210"/>
          <cell r="H2210"/>
          <cell r="I2210"/>
          <cell r="J2210"/>
          <cell r="K2210"/>
          <cell r="L2210"/>
          <cell r="M2210"/>
          <cell r="N2210"/>
        </row>
        <row r="2211">
          <cell r="A2211">
            <v>1031</v>
          </cell>
          <cell r="B2211" t="str">
            <v>AUBEELUCK</v>
          </cell>
          <cell r="C2211" t="str">
            <v>Yash</v>
          </cell>
          <cell r="D2211" t="str">
            <v>M</v>
          </cell>
          <cell r="E2211">
            <v>35928</v>
          </cell>
          <cell r="F2211" t="str">
            <v>Royal Road, Pourdre D'Or Hamlet</v>
          </cell>
          <cell r="G2211" t="str">
            <v>5913 8438</v>
          </cell>
          <cell r="H2211" t="str">
            <v>A1305981401945</v>
          </cell>
          <cell r="I2211" t="str">
            <v>yahsaubeeluck@gmail.com</v>
          </cell>
          <cell r="J2211" t="str">
            <v>ASS. SPORTIVE VC/PH</v>
          </cell>
          <cell r="K2211" t="str">
            <v>VCPH</v>
          </cell>
          <cell r="L2211" t="str">
            <v>ATH</v>
          </cell>
          <cell r="M2211" t="str">
            <v>SENIOR</v>
          </cell>
          <cell r="N2211">
            <v>400</v>
          </cell>
        </row>
        <row r="2212">
          <cell r="A2212">
            <v>2281</v>
          </cell>
          <cell r="B2212" t="str">
            <v>BAPTISTE</v>
          </cell>
          <cell r="C2212" t="str">
            <v xml:space="preserve">Christiano </v>
          </cell>
          <cell r="D2212" t="str">
            <v>M</v>
          </cell>
          <cell r="E2212">
            <v>40352</v>
          </cell>
          <cell r="F2212" t="str">
            <v>Medine Camp De Masque</v>
          </cell>
          <cell r="G2212">
            <v>57463017</v>
          </cell>
          <cell r="H2212">
            <v>0</v>
          </cell>
          <cell r="I2212" t="str">
            <v>jacoach83@outlook.com</v>
          </cell>
          <cell r="J2212" t="str">
            <v>ST REMY AC</v>
          </cell>
          <cell r="K2212" t="str">
            <v>FLQ</v>
          </cell>
          <cell r="L2212" t="str">
            <v>ATH</v>
          </cell>
          <cell r="M2212" t="str">
            <v>U18</v>
          </cell>
          <cell r="N2212">
            <v>200</v>
          </cell>
        </row>
        <row r="2213">
          <cell r="A2213">
            <v>4685</v>
          </cell>
          <cell r="B2213" t="str">
            <v>DELPHINE</v>
          </cell>
          <cell r="C2213" t="str">
            <v>Thibault Dorian</v>
          </cell>
          <cell r="D2213" t="str">
            <v>M</v>
          </cell>
          <cell r="E2213">
            <v>38027</v>
          </cell>
          <cell r="F2213" t="str">
            <v>Allee Jacques, St Paul, Phoenix</v>
          </cell>
          <cell r="G2213">
            <v>59479638</v>
          </cell>
          <cell r="H2213" t="str">
            <v>D100220040034877</v>
          </cell>
          <cell r="I2213" t="str">
            <v>doriandelphine1234@gmail.com</v>
          </cell>
          <cell r="J2213" t="str">
            <v>Q-BORNES PAVILLON AC</v>
          </cell>
          <cell r="K2213" t="str">
            <v>QB</v>
          </cell>
          <cell r="L2213" t="str">
            <v>ATH</v>
          </cell>
          <cell r="M2213" t="str">
            <v>SENIOR</v>
          </cell>
          <cell r="N2213">
            <v>400</v>
          </cell>
        </row>
        <row r="2214">
          <cell r="A2214">
            <v>4038</v>
          </cell>
          <cell r="B2214" t="str">
            <v>PARISIENNE</v>
          </cell>
          <cell r="C2214" t="str">
            <v>Ryan</v>
          </cell>
          <cell r="D2214" t="str">
            <v>M</v>
          </cell>
          <cell r="E2214">
            <v>40465</v>
          </cell>
          <cell r="F2214" t="str">
            <v>Ave Madrasse C Le Vieux</v>
          </cell>
          <cell r="G2214">
            <v>54904460</v>
          </cell>
          <cell r="H2214">
            <v>0</v>
          </cell>
          <cell r="I2214">
            <v>0</v>
          </cell>
          <cell r="J2214" t="str">
            <v>ROSE HILL AC</v>
          </cell>
          <cell r="K2214" t="str">
            <v>BBRH</v>
          </cell>
          <cell r="L2214" t="str">
            <v>ATH</v>
          </cell>
          <cell r="M2214" t="str">
            <v>U18</v>
          </cell>
          <cell r="N2214">
            <v>200</v>
          </cell>
        </row>
        <row r="2215">
          <cell r="A2215">
            <v>1894</v>
          </cell>
          <cell r="B2215" t="str">
            <v>RABOUDE</v>
          </cell>
          <cell r="C2215" t="str">
            <v>Justeen</v>
          </cell>
          <cell r="D2215" t="str">
            <v>M</v>
          </cell>
          <cell r="E2215">
            <v>39848</v>
          </cell>
          <cell r="F2215" t="str">
            <v>Anazor Lane, Petite Riviere</v>
          </cell>
          <cell r="G2215">
            <v>55138905</v>
          </cell>
          <cell r="H2215">
            <v>0</v>
          </cell>
          <cell r="I2215" t="str">
            <v>raboudejusteen@gmail.com</v>
          </cell>
          <cell r="J2215" t="str">
            <v>ROSE HILL AC</v>
          </cell>
          <cell r="K2215" t="str">
            <v>BBRH</v>
          </cell>
          <cell r="L2215" t="str">
            <v>ATH</v>
          </cell>
          <cell r="M2215" t="str">
            <v>U18</v>
          </cell>
          <cell r="N2215">
            <v>200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Theme 2007 - 2010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 2007 - 2010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francoisnewtonv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98"/>
  <sheetViews>
    <sheetView showGridLines="0" topLeftCell="A253" workbookViewId="0">
      <selection activeCell="G264" sqref="G264"/>
    </sheetView>
  </sheetViews>
  <sheetFormatPr baseColWidth="10" defaultColWidth="8.6640625" defaultRowHeight="15" customHeight="1" x14ac:dyDescent="0.2"/>
  <cols>
    <col min="1" max="1" width="5.1640625" style="49" customWidth="1"/>
    <col min="2" max="2" width="6.33203125" style="49" customWidth="1"/>
    <col min="3" max="3" width="10.83203125" style="49" customWidth="1"/>
    <col min="4" max="4" width="18.33203125" style="49" customWidth="1"/>
    <col min="5" max="5" width="11.5" style="49" customWidth="1"/>
    <col min="6" max="6" width="20.33203125" style="49" customWidth="1"/>
    <col min="7" max="7" width="26.83203125" style="49" customWidth="1"/>
    <col min="8" max="9" width="8.6640625" style="49" customWidth="1"/>
    <col min="10" max="10" width="41.1640625" style="49" customWidth="1"/>
    <col min="11" max="11" width="15.1640625" style="49" customWidth="1"/>
    <col min="12" max="13" width="8.6640625" style="1" customWidth="1"/>
    <col min="14" max="16384" width="8.6640625" style="1"/>
  </cols>
  <sheetData>
    <row r="1" spans="1:12" ht="16" customHeight="1" x14ac:dyDescent="0.2">
      <c r="A1" s="46"/>
      <c r="B1" s="47"/>
      <c r="C1" s="47"/>
      <c r="D1" s="47"/>
      <c r="E1" s="47"/>
      <c r="F1" s="47"/>
      <c r="G1" s="47"/>
      <c r="H1" s="47"/>
      <c r="I1" s="47"/>
      <c r="J1" s="47"/>
      <c r="K1" s="47"/>
      <c r="L1" s="3"/>
    </row>
    <row r="2" spans="1:12" ht="14.5" customHeight="1" x14ac:dyDescent="0.2">
      <c r="A2" s="48"/>
      <c r="B2" s="95" t="s">
        <v>0</v>
      </c>
      <c r="C2" s="96"/>
      <c r="D2" s="96"/>
      <c r="E2" s="96"/>
      <c r="F2" s="96"/>
      <c r="G2" s="96"/>
      <c r="H2" s="96"/>
      <c r="I2" s="96"/>
      <c r="J2" s="96"/>
      <c r="K2" s="96"/>
      <c r="L2" s="4"/>
    </row>
    <row r="3" spans="1:12" ht="14.5" customHeight="1" x14ac:dyDescent="0.2">
      <c r="A3" s="48"/>
      <c r="B3" s="96"/>
      <c r="C3" s="96"/>
      <c r="D3" s="96"/>
      <c r="E3" s="96"/>
      <c r="F3" s="96"/>
      <c r="G3" s="96"/>
      <c r="H3" s="96"/>
      <c r="I3" s="96"/>
      <c r="J3" s="96"/>
      <c r="K3" s="96"/>
      <c r="L3" s="4"/>
    </row>
    <row r="4" spans="1:12" ht="24" customHeight="1" thickBot="1" x14ac:dyDescent="0.3">
      <c r="A4" s="48"/>
      <c r="B4" s="93" t="s">
        <v>1</v>
      </c>
      <c r="C4" s="94"/>
      <c r="D4" s="94"/>
      <c r="E4" s="94"/>
      <c r="F4" s="94"/>
      <c r="G4" s="94"/>
      <c r="H4" s="50"/>
      <c r="I4" s="50"/>
      <c r="J4" s="51" t="s">
        <v>2</v>
      </c>
      <c r="K4" s="52">
        <v>46088</v>
      </c>
      <c r="L4" s="5"/>
    </row>
    <row r="5" spans="1:12" ht="15.75" customHeight="1" thickBot="1" x14ac:dyDescent="0.25">
      <c r="A5" s="61"/>
      <c r="B5" s="62"/>
      <c r="C5" s="62"/>
      <c r="D5" s="62"/>
      <c r="E5" s="62"/>
      <c r="F5" s="62"/>
      <c r="G5" s="62"/>
      <c r="H5" s="62"/>
      <c r="I5" s="62"/>
      <c r="J5" s="62"/>
      <c r="K5" s="63"/>
      <c r="L5" s="4"/>
    </row>
    <row r="6" spans="1:12" ht="38.5" customHeight="1" thickBot="1" x14ac:dyDescent="0.25">
      <c r="A6" s="65"/>
      <c r="B6" s="66"/>
      <c r="C6" s="67" t="s">
        <v>3</v>
      </c>
      <c r="D6" s="68" t="s">
        <v>4</v>
      </c>
      <c r="E6" s="68" t="s">
        <v>5</v>
      </c>
      <c r="F6" s="67" t="s">
        <v>6</v>
      </c>
      <c r="G6" s="67" t="s">
        <v>7</v>
      </c>
      <c r="H6" s="67" t="s">
        <v>8</v>
      </c>
      <c r="I6" s="67" t="s">
        <v>9</v>
      </c>
      <c r="J6" s="67" t="s">
        <v>10</v>
      </c>
      <c r="K6" s="69" t="s">
        <v>11</v>
      </c>
      <c r="L6" s="4"/>
    </row>
    <row r="7" spans="1:12" ht="35" customHeight="1" x14ac:dyDescent="0.2">
      <c r="A7" s="60"/>
      <c r="B7" s="60"/>
      <c r="C7" s="60"/>
      <c r="D7" s="64"/>
      <c r="E7" s="64"/>
      <c r="F7" s="60"/>
      <c r="G7" s="60"/>
      <c r="H7" s="60"/>
      <c r="I7" s="60"/>
      <c r="J7" s="60"/>
      <c r="K7" s="60"/>
      <c r="L7" s="4"/>
    </row>
    <row r="8" spans="1:12" ht="35" customHeight="1" x14ac:dyDescent="0.2">
      <c r="A8" s="53"/>
      <c r="B8" s="57">
        <v>1</v>
      </c>
      <c r="C8" s="57">
        <v>1040</v>
      </c>
      <c r="D8" s="55" t="s">
        <v>12</v>
      </c>
      <c r="E8" s="58">
        <v>4953</v>
      </c>
      <c r="F8" s="53" t="str" cm="1">
        <f t="array" ref="F8">IF(E8="","",VLOOKUP(E8,'MASTER LIST'!$A1:$N1747,2,FALSE))</f>
        <v xml:space="preserve">HENNEQUIN </v>
      </c>
      <c r="G8" s="53" t="str" cm="1">
        <f t="array" ref="G8">IF(E8="","",VLOOKUP(E8,'MASTER LIST'!$A1:$N1747,3,FALSE))</f>
        <v>Trisha</v>
      </c>
      <c r="H8" s="53" t="str" cm="1">
        <f t="array" ref="H8">IF(E8="","",VLOOKUP(E8,'MASTER LIST'!$A1:$N1747,4,FALSE))</f>
        <v>F</v>
      </c>
      <c r="I8" s="53" t="str" cm="1">
        <f t="array" ref="I8">IF(E8="","",VLOOKUP(E8,'MASTER LIST'!$A1:$N1747,13,FALSE))</f>
        <v>U18</v>
      </c>
      <c r="J8" s="53" t="str" cm="1">
        <f t="array" ref="J8">IF(E8="","",VLOOKUP(E8,'MASTER LIST'!$A1:$N1747,10,FALSE))</f>
        <v>CUREPIPE HARLEM AC 'B'</v>
      </c>
      <c r="K8" s="53" t="str" cm="1">
        <f t="array" ref="K8">IF(E8="","",VLOOKUP(E8,'MASTER LIST'!$A1:$N1747,11,FALSE))</f>
        <v>CPE</v>
      </c>
      <c r="L8" s="4"/>
    </row>
    <row r="9" spans="1:12" ht="35" customHeight="1" x14ac:dyDescent="0.2">
      <c r="A9" s="53"/>
      <c r="B9" s="57">
        <v>2</v>
      </c>
      <c r="C9" s="57">
        <v>1089</v>
      </c>
      <c r="D9" s="55" t="s">
        <v>12</v>
      </c>
      <c r="E9" s="58">
        <v>4382</v>
      </c>
      <c r="F9" s="53" t="str" cm="1">
        <f t="array" ref="F9">IF(E9="","",VLOOKUP(E9,'MASTER LIST'!$A1:$N1747,2,FALSE))</f>
        <v>ARMOOGUM</v>
      </c>
      <c r="G9" s="53" t="str" cm="1">
        <f t="array" ref="G9">IF(E9="","",VLOOKUP(E9,'MASTER LIST'!$A1:$N1747,3,FALSE))</f>
        <v>Marie Noa Miley Harmony</v>
      </c>
      <c r="H9" s="53" t="str" cm="1">
        <f t="array" ref="H9">IF(E9="","",VLOOKUP(E9,'MASTER LIST'!$A1:$N1747,4,FALSE))</f>
        <v>F</v>
      </c>
      <c r="I9" s="53" t="str" cm="1">
        <f t="array" ref="I9">IF(E9="","",VLOOKUP(E9,'MASTER LIST'!$A1:$N1747,13,FALSE))</f>
        <v>U18</v>
      </c>
      <c r="J9" s="53" t="str" cm="1">
        <f t="array" ref="J9">IF(E9="","",VLOOKUP(E9,'MASTER LIST'!$A1:$N1747,10,FALSE))</f>
        <v>Q-BORNES PAVILLON AC</v>
      </c>
      <c r="K9" s="53" t="str" cm="1">
        <f t="array" ref="K9">IF(E9="","",VLOOKUP(E9,'MASTER LIST'!$A1:$N1747,11,FALSE))</f>
        <v>QB</v>
      </c>
      <c r="L9" s="4"/>
    </row>
    <row r="10" spans="1:12" ht="35" customHeight="1" x14ac:dyDescent="0.2">
      <c r="A10" s="53"/>
      <c r="B10" s="57">
        <v>3</v>
      </c>
      <c r="C10" s="57">
        <v>1058</v>
      </c>
      <c r="D10" s="55" t="s">
        <v>12</v>
      </c>
      <c r="E10" s="58">
        <v>2424</v>
      </c>
      <c r="F10" s="53" t="str" cm="1">
        <f t="array" ref="F10">IF(E10="","",VLOOKUP(E10,'MASTER LIST'!$A1:$N1747,2,FALSE))</f>
        <v>LALLSING</v>
      </c>
      <c r="G10" s="53" t="str" cm="1">
        <f t="array" ref="G10">IF(E10="","",VLOOKUP(E10,'MASTER LIST'!$A1:$N1747,3,FALSE))</f>
        <v xml:space="preserve">Sania </v>
      </c>
      <c r="H10" s="53" t="str" cm="1">
        <f t="array" ref="H10">IF(E10="","",VLOOKUP(E10,'MASTER LIST'!$A1:$N1747,4,FALSE))</f>
        <v>F</v>
      </c>
      <c r="I10" s="53" t="str" cm="1">
        <f t="array" ref="I10">IF(E10="","",VLOOKUP(E10,'MASTER LIST'!$A1:$N1747,13,FALSE))</f>
        <v>U16</v>
      </c>
      <c r="J10" s="53" t="str" cm="1">
        <f t="array" ref="J10">IF(E10="","",VLOOKUP(E10,'MASTER LIST'!$A1:$N1747,10,FALSE))</f>
        <v>GUEPARD AC</v>
      </c>
      <c r="K10" s="53" t="str" cm="1">
        <f t="array" ref="K10">IF(E10="","",VLOOKUP(E10,'MASTER LIST'!$A1:$N1747,11,FALSE))</f>
        <v>BR</v>
      </c>
      <c r="L10" s="4"/>
    </row>
    <row r="11" spans="1:12" ht="35" customHeight="1" x14ac:dyDescent="0.2">
      <c r="A11" s="53"/>
      <c r="B11" s="57">
        <v>4</v>
      </c>
      <c r="C11" s="57">
        <v>1067</v>
      </c>
      <c r="D11" s="55" t="s">
        <v>12</v>
      </c>
      <c r="E11" s="58">
        <v>3936</v>
      </c>
      <c r="F11" s="53" t="str" cm="1">
        <f t="array" ref="F11">IF(E11="","",VLOOKUP(E11,'MASTER LIST'!$A1:$N1747,2,FALSE))</f>
        <v>TOWSEE</v>
      </c>
      <c r="G11" s="53" t="str" cm="1">
        <f t="array" ref="G11">IF(E11="","",VLOOKUP(E11,'MASTER LIST'!$A1:$N1747,3,FALSE))</f>
        <v>Jhamellia</v>
      </c>
      <c r="H11" s="53" t="str" cm="1">
        <f t="array" ref="H11">IF(E11="","",VLOOKUP(E11,'MASTER LIST'!$A1:$N1747,4,FALSE))</f>
        <v>F</v>
      </c>
      <c r="I11" s="53" t="str" cm="1">
        <f t="array" ref="I11">IF(E11="","",VLOOKUP(E11,'MASTER LIST'!$A1:$N1747,13,FALSE))</f>
        <v>U18</v>
      </c>
      <c r="J11" s="53" t="str" cm="1">
        <f t="array" ref="J11">IF(E11="","",VLOOKUP(E11,'MASTER LIST'!$A1:$N1747,10,FALSE))</f>
        <v>GUEPARD AC</v>
      </c>
      <c r="K11" s="53" t="str" cm="1">
        <f t="array" ref="K11">IF(E11="","",VLOOKUP(E11,'MASTER LIST'!$A1:$N1747,11,FALSE))</f>
        <v>BR</v>
      </c>
      <c r="L11" s="4"/>
    </row>
    <row r="12" spans="1:12" ht="35" customHeight="1" x14ac:dyDescent="0.2">
      <c r="A12" s="53"/>
      <c r="B12" s="57">
        <v>5</v>
      </c>
      <c r="C12" s="57">
        <v>1054</v>
      </c>
      <c r="D12" s="55" t="s">
        <v>12</v>
      </c>
      <c r="E12" s="58">
        <v>2576</v>
      </c>
      <c r="F12" s="53" t="str" cm="1">
        <f t="array" ref="F12">IF(E12="","",VLOOKUP(E12,'MASTER LIST'!$A1:$N1747,2,FALSE))</f>
        <v>HORTENSE</v>
      </c>
      <c r="G12" s="53" t="str" cm="1">
        <f t="array" ref="G12">IF(E12="","",VLOOKUP(E12,'MASTER LIST'!$A1:$N1747,3,FALSE))</f>
        <v>Jamesi</v>
      </c>
      <c r="H12" s="53" t="str" cm="1">
        <f t="array" ref="H12">IF(E12="","",VLOOKUP(E12,'MASTER LIST'!$A1:$N1747,4,FALSE))</f>
        <v>F</v>
      </c>
      <c r="I12" s="53" t="str" cm="1">
        <f t="array" ref="I12">IF(E12="","",VLOOKUP(E12,'MASTER LIST'!$A1:$N1747,13,FALSE))</f>
        <v>U16</v>
      </c>
      <c r="J12" s="53" t="str" cm="1">
        <f t="array" ref="J12">IF(E12="","",VLOOKUP(E12,'MASTER LIST'!$A1:$N1747,10,FALSE))</f>
        <v>GUEPARD AC</v>
      </c>
      <c r="K12" s="53" t="str" cm="1">
        <f t="array" ref="K12">IF(E12="","",VLOOKUP(E12,'MASTER LIST'!$A1:$N1747,11,FALSE))</f>
        <v>BR</v>
      </c>
      <c r="L12" s="4"/>
    </row>
    <row r="13" spans="1:12" ht="35" customHeight="1" x14ac:dyDescent="0.2">
      <c r="A13" s="53"/>
      <c r="B13" s="57">
        <v>6</v>
      </c>
      <c r="C13" s="57">
        <v>1183</v>
      </c>
      <c r="D13" s="55" t="s">
        <v>12</v>
      </c>
      <c r="E13" s="58">
        <v>1391</v>
      </c>
      <c r="F13" s="53" t="str" cm="1">
        <f t="array" ref="F13">IF(E13="","",VLOOKUP(E13,'MASTER LIST'!$A1:$N1747,2,FALSE))</f>
        <v xml:space="preserve">GAILLARD </v>
      </c>
      <c r="G13" s="53" t="str" cm="1">
        <f t="array" ref="G13">IF(E13="","",VLOOKUP(E13,'MASTER LIST'!$A1:$N1747,3,FALSE))</f>
        <v>Maëlia</v>
      </c>
      <c r="H13" s="53" t="str" cm="1">
        <f t="array" ref="H13">IF(E13="","",VLOOKUP(E13,'MASTER LIST'!$A1:$N1747,4,FALSE))</f>
        <v>F</v>
      </c>
      <c r="I13" s="53" t="str" cm="1">
        <f t="array" ref="I13">IF(E13="","",VLOOKUP(E13,'MASTER LIST'!$A1:$N1747,13,FALSE))</f>
        <v>U16</v>
      </c>
      <c r="J13" s="53" t="str" cm="1">
        <f t="array" ref="J13">IF(E13="","",VLOOKUP(E13,'MASTER LIST'!$A1:$N1747,10,FALSE))</f>
        <v>STANLEY / TREFLES AC</v>
      </c>
      <c r="K13" s="53" t="str" cm="1">
        <f t="array" ref="K13">IF(E13="","",VLOOKUP(E13,'MASTER LIST'!$A1:$N1747,11,FALSE))</f>
        <v>BBRH</v>
      </c>
      <c r="L13" s="4"/>
    </row>
    <row r="14" spans="1:12" ht="35" customHeight="1" x14ac:dyDescent="0.2">
      <c r="A14" s="53"/>
      <c r="B14" s="57">
        <v>7</v>
      </c>
      <c r="C14" s="57">
        <v>1026</v>
      </c>
      <c r="D14" s="55" t="s">
        <v>12</v>
      </c>
      <c r="E14" s="58">
        <v>2067</v>
      </c>
      <c r="F14" s="54" t="s">
        <v>36</v>
      </c>
      <c r="G14" s="54" t="s">
        <v>37</v>
      </c>
      <c r="H14" s="54" t="s">
        <v>15</v>
      </c>
      <c r="I14" s="54" t="s">
        <v>16</v>
      </c>
      <c r="J14" s="54" t="s">
        <v>38</v>
      </c>
      <c r="K14" s="54" t="s">
        <v>39</v>
      </c>
      <c r="L14" s="4"/>
    </row>
    <row r="15" spans="1:12" ht="35" customHeight="1" x14ac:dyDescent="0.2">
      <c r="A15" s="53"/>
      <c r="B15" s="57">
        <v>8</v>
      </c>
      <c r="C15" s="57">
        <v>1163</v>
      </c>
      <c r="D15" s="55" t="s">
        <v>12</v>
      </c>
      <c r="E15" s="58">
        <v>1903</v>
      </c>
      <c r="F15" s="53" t="str" cm="1">
        <f t="array" ref="F15">IF(E15="","",VLOOKUP(E15,'MASTER LIST'!$A1:$N1747,2,FALSE))</f>
        <v>NANETTE</v>
      </c>
      <c r="G15" s="53" t="str" cm="1">
        <f t="array" ref="G15">IF(E15="","",VLOOKUP(E15,'MASTER LIST'!$A1:$N1747,3,FALSE))</f>
        <v>Karen</v>
      </c>
      <c r="H15" s="53" t="str" cm="1">
        <f t="array" ref="H15">IF(E15="","",VLOOKUP(E15,'MASTER LIST'!$A1:$N1747,4,FALSE))</f>
        <v>F</v>
      </c>
      <c r="I15" s="53" t="str" cm="1">
        <f t="array" ref="I15">IF(E15="","",VLOOKUP(E15,'MASTER LIST'!$A1:$N1747,13,FALSE))</f>
        <v>U20</v>
      </c>
      <c r="J15" s="53" t="str" cm="1">
        <f t="array" ref="J15">IF(E15="","",VLOOKUP(E15,'MASTER LIST'!$A1:$N1747,10,FALSE))</f>
        <v>ROSE HILL AC</v>
      </c>
      <c r="K15" s="53" t="str" cm="1">
        <f t="array" ref="K15">IF(E15="","",VLOOKUP(E15,'MASTER LIST'!$A1:$N1747,11,FALSE))</f>
        <v>BBRH</v>
      </c>
      <c r="L15" s="4"/>
    </row>
    <row r="16" spans="1:12" ht="35" customHeight="1" x14ac:dyDescent="0.2">
      <c r="A16" s="53"/>
      <c r="B16" s="57">
        <v>9</v>
      </c>
      <c r="C16" s="57">
        <v>1109</v>
      </c>
      <c r="D16" s="55" t="s">
        <v>12</v>
      </c>
      <c r="E16" s="58">
        <v>1639</v>
      </c>
      <c r="F16" s="53" t="str" cm="1">
        <f t="array" ref="F16">IF(E16="","",VLOOKUP(E16,'MASTER LIST'!$A1:$N1747,2,FALSE))</f>
        <v>NOKHEEDAH</v>
      </c>
      <c r="G16" s="53" t="str" cm="1">
        <f t="array" ref="G16">IF(E16="","",VLOOKUP(E16,'MASTER LIST'!$A1:$N1747,3,FALSE))</f>
        <v>Mansinee</v>
      </c>
      <c r="H16" s="53" t="str" cm="1">
        <f t="array" ref="H16">IF(E16="","",VLOOKUP(E16,'MASTER LIST'!$A1:$N1747,4,FALSE))</f>
        <v>F</v>
      </c>
      <c r="I16" s="53" t="str" cm="1">
        <f t="array" ref="I16">IF(E16="","",VLOOKUP(E16,'MASTER LIST'!$A1:$N1747,13,FALSE))</f>
        <v>U20</v>
      </c>
      <c r="J16" s="53" t="str" cm="1">
        <f t="array" ref="J16">IF(E16="","",VLOOKUP(E16,'MASTER LIST'!$A1:$N1747,10,FALSE))</f>
        <v>Q-BORNES PAVILLON AC</v>
      </c>
      <c r="K16" s="53" t="str" cm="1">
        <f t="array" ref="K16">IF(E16="","",VLOOKUP(E16,'MASTER LIST'!$A1:$N1747,11,FALSE))</f>
        <v>QB</v>
      </c>
      <c r="L16" s="4"/>
    </row>
    <row r="17" spans="1:12" ht="35" customHeight="1" x14ac:dyDescent="0.2">
      <c r="A17" s="53"/>
      <c r="B17" s="53"/>
      <c r="C17" s="53"/>
      <c r="D17" s="55"/>
      <c r="E17" s="56"/>
      <c r="F17" s="53" t="str" cm="1">
        <f t="array" ref="F17">IF(E17="","",VLOOKUP(E17,'MASTER LIST'!$A1:$N1747,2,FALSE))</f>
        <v/>
      </c>
      <c r="G17" s="53" t="str" cm="1">
        <f t="array" ref="G17">IF(E17="","",VLOOKUP(E17,'MASTER LIST'!$A1:$N1747,3,FALSE))</f>
        <v/>
      </c>
      <c r="H17" s="53" t="str" cm="1">
        <f t="array" ref="H17">IF(E17="","",VLOOKUP(E17,'MASTER LIST'!$A1:$N1747,4,FALSE))</f>
        <v/>
      </c>
      <c r="I17" s="53" t="str" cm="1">
        <f t="array" ref="I17">IF(E17="","",VLOOKUP(E17,'MASTER LIST'!$A1:$N1747,13,FALSE))</f>
        <v/>
      </c>
      <c r="J17" s="53" t="str" cm="1">
        <f t="array" ref="J17">IF(E17="","",VLOOKUP(E17,'MASTER LIST'!$A1:$N1747,10,FALSE))</f>
        <v/>
      </c>
      <c r="K17" s="53" t="str" cm="1">
        <f t="array" ref="K17">IF(E17="","",VLOOKUP(E17,'MASTER LIST'!$A1:$N1747,11,FALSE))</f>
        <v/>
      </c>
      <c r="L17" s="4"/>
    </row>
    <row r="18" spans="1:12" ht="35" customHeight="1" x14ac:dyDescent="0.2">
      <c r="A18" s="57">
        <v>1</v>
      </c>
      <c r="B18" s="57">
        <v>1</v>
      </c>
      <c r="C18" s="57">
        <v>1098</v>
      </c>
      <c r="D18" s="55" t="s">
        <v>46</v>
      </c>
      <c r="E18" s="58">
        <v>1184</v>
      </c>
      <c r="F18" s="53" t="str" cm="1">
        <f t="array" ref="F18">IF(E18="","",VLOOKUP(E18,'MASTER LIST'!$A1:$N1747,2,FALSE))</f>
        <v>DESIRE</v>
      </c>
      <c r="G18" s="53" t="str" cm="1">
        <f t="array" ref="G18">IF(E18="","",VLOOKUP(E18,'MASTER LIST'!$A1:$N1747,3,FALSE))</f>
        <v>Liza</v>
      </c>
      <c r="H18" s="53" t="str" cm="1">
        <f t="array" ref="H18">IF(E18="","",VLOOKUP(E18,'MASTER LIST'!$A1:$N1747,4,FALSE))</f>
        <v>F</v>
      </c>
      <c r="I18" s="53" t="str" cm="1">
        <f t="array" ref="I18">IF(E18="","",VLOOKUP(E18,'MASTER LIST'!$A1:$N1747,13,FALSE))</f>
        <v>U18</v>
      </c>
      <c r="J18" s="53" t="str" cm="1">
        <f t="array" ref="J18">IF(E18="","",VLOOKUP(E18,'MASTER LIST'!$A1:$N1747,10,FALSE))</f>
        <v>Q-BORNES PAVILLON AC</v>
      </c>
      <c r="K18" s="53" t="str" cm="1">
        <f t="array" ref="K18">IF(E18="","",VLOOKUP(E18,'MASTER LIST'!$A1:$N1747,11,FALSE))</f>
        <v>QB</v>
      </c>
      <c r="L18" s="4"/>
    </row>
    <row r="19" spans="1:12" ht="35" customHeight="1" x14ac:dyDescent="0.2">
      <c r="A19" s="57">
        <v>1</v>
      </c>
      <c r="B19" s="57">
        <v>2</v>
      </c>
      <c r="C19" s="57">
        <v>1001</v>
      </c>
      <c r="D19" s="55" t="s">
        <v>46</v>
      </c>
      <c r="E19" s="58">
        <v>1935</v>
      </c>
      <c r="F19" s="53" t="str" cm="1">
        <f t="array" ref="F19">IF(E19="","",VLOOKUP(E19,'MASTER LIST'!$A1:$N1747,2,FALSE))</f>
        <v>CHEONG SEE</v>
      </c>
      <c r="G19" s="53" t="str" cm="1">
        <f t="array" ref="G19">IF(E19="","",VLOOKUP(E19,'MASTER LIST'!$A1:$N1747,3,FALSE))</f>
        <v>Marine</v>
      </c>
      <c r="H19" s="53" t="str" cm="1">
        <f t="array" ref="H19">IF(E19="","",VLOOKUP(E19,'MASTER LIST'!$A1:$N1747,4,FALSE))</f>
        <v>F</v>
      </c>
      <c r="I19" s="53" t="str" cm="1">
        <f t="array" ref="I19">IF(E19="","",VLOOKUP(E19,'MASTER LIST'!$A1:$N1747,13,FALSE))</f>
        <v>U20</v>
      </c>
      <c r="J19" s="53" t="str" cm="1">
        <f t="array" ref="J19">IF(E19="","",VLOOKUP(E19,'MASTER LIST'!$A1:$N1747,10,FALSE))</f>
        <v>ADONAI CANDOS AC</v>
      </c>
      <c r="K19" s="53" t="str" cm="1">
        <f t="array" ref="K19">IF(E19="","",VLOOKUP(E19,'MASTER LIST'!$A1:$N1747,11,FALSE))</f>
        <v>QB</v>
      </c>
      <c r="L19" s="4"/>
    </row>
    <row r="20" spans="1:12" ht="35" customHeight="1" x14ac:dyDescent="0.2">
      <c r="A20" s="57">
        <v>1</v>
      </c>
      <c r="B20" s="57">
        <v>3</v>
      </c>
      <c r="C20" s="57">
        <v>1150</v>
      </c>
      <c r="D20" s="55" t="s">
        <v>46</v>
      </c>
      <c r="E20" s="58">
        <v>2030</v>
      </c>
      <c r="F20" s="53" t="str" cm="1">
        <f t="array" ref="F20">IF(E20="","",VLOOKUP(E20,'MASTER LIST'!$A1:$N1747,2,FALSE))</f>
        <v>CATHERINE</v>
      </c>
      <c r="G20" s="53" t="str" cm="1">
        <f t="array" ref="G20">IF(E20="","",VLOOKUP(E20,'MASTER LIST'!$A1:$N1747,3,FALSE))</f>
        <v>Britney</v>
      </c>
      <c r="H20" s="53" t="str" cm="1">
        <f t="array" ref="H20">IF(E20="","",VLOOKUP(E20,'MASTER LIST'!$A1:$N1747,4,FALSE))</f>
        <v>F</v>
      </c>
      <c r="I20" s="53" t="str" cm="1">
        <f t="array" ref="I20">IF(E20="","",VLOOKUP(E20,'MASTER LIST'!$A1:$N1747,13,FALSE))</f>
        <v>U18</v>
      </c>
      <c r="J20" s="53" t="str" cm="1">
        <f t="array" ref="J20">IF(E20="","",VLOOKUP(E20,'MASTER LIST'!$A1:$N1747,10,FALSE))</f>
        <v>ROSE HILL AC</v>
      </c>
      <c r="K20" s="53" t="str" cm="1">
        <f t="array" ref="K20">IF(E20="","",VLOOKUP(E20,'MASTER LIST'!$A1:$N1747,11,FALSE))</f>
        <v>BBRH</v>
      </c>
      <c r="L20" s="4"/>
    </row>
    <row r="21" spans="1:12" ht="35" customHeight="1" x14ac:dyDescent="0.2">
      <c r="A21" s="57">
        <v>1</v>
      </c>
      <c r="B21" s="57">
        <v>4</v>
      </c>
      <c r="C21" s="57">
        <v>1147</v>
      </c>
      <c r="D21" s="55" t="s">
        <v>46</v>
      </c>
      <c r="E21" s="58">
        <v>2020</v>
      </c>
      <c r="F21" s="53" t="str" cm="1">
        <f t="array" ref="F21">IF(E21="","",VLOOKUP(E21,'MASTER LIST'!$A1:$N1747,2,FALSE))</f>
        <v>ALEXANDRINE</v>
      </c>
      <c r="G21" s="53" t="str" cm="1">
        <f t="array" ref="G21">IF(E21="","",VLOOKUP(E21,'MASTER LIST'!$A1:$N1747,3,FALSE))</f>
        <v>Chloe</v>
      </c>
      <c r="H21" s="53" t="str" cm="1">
        <f t="array" ref="H21">IF(E21="","",VLOOKUP(E21,'MASTER LIST'!$A1:$N1747,4,FALSE))</f>
        <v>F</v>
      </c>
      <c r="I21" s="53" t="str" cm="1">
        <f t="array" ref="I21">IF(E21="","",VLOOKUP(E21,'MASTER LIST'!$A1:$N1747,13,FALSE))</f>
        <v>U20</v>
      </c>
      <c r="J21" s="53" t="str" cm="1">
        <f t="array" ref="J21">IF(E21="","",VLOOKUP(E21,'MASTER LIST'!$A1:$N1747,10,FALSE))</f>
        <v>ROSE HILL AC</v>
      </c>
      <c r="K21" s="53" t="str" cm="1">
        <f t="array" ref="K21">IF(E21="","",VLOOKUP(E21,'MASTER LIST'!$A1:$N1747,11,FALSE))</f>
        <v>BBRH</v>
      </c>
      <c r="L21" s="4"/>
    </row>
    <row r="22" spans="1:12" ht="35" customHeight="1" x14ac:dyDescent="0.2">
      <c r="A22" s="57">
        <v>1</v>
      </c>
      <c r="B22" s="57">
        <v>5</v>
      </c>
      <c r="C22" s="57">
        <v>1016</v>
      </c>
      <c r="D22" s="55" t="s">
        <v>46</v>
      </c>
      <c r="E22" s="58">
        <v>2157</v>
      </c>
      <c r="F22" s="53" t="str" cm="1">
        <f t="array" ref="F22">IF(E22="","",VLOOKUP(E22,'MASTER LIST'!$A1:$N1747,2,FALSE))</f>
        <v xml:space="preserve">MOIRT </v>
      </c>
      <c r="G22" s="53" t="str" cm="1">
        <f t="array" ref="G22">IF(E22="","",VLOOKUP(E22,'MASTER LIST'!$A1:$N1747,3,FALSE))</f>
        <v xml:space="preserve">Oceanne </v>
      </c>
      <c r="H22" s="53" t="str" cm="1">
        <f t="array" ref="H22">IF(E22="","",VLOOKUP(E22,'MASTER LIST'!$A1:$N1747,4,FALSE))</f>
        <v>F</v>
      </c>
      <c r="I22" s="53" t="str" cm="1">
        <f t="array" ref="I22">IF(E22="","",VLOOKUP(E22,'MASTER LIST'!$A1:$N1747,13,FALSE))</f>
        <v>SENIOR</v>
      </c>
      <c r="J22" s="53" t="str" cm="1">
        <f t="array" ref="J22">IF(E22="","",VLOOKUP(E22,'MASTER LIST'!$A1:$N1747,10,FALSE))</f>
        <v>ASS. SPORTIVE VC/PH</v>
      </c>
      <c r="K22" s="53" t="str" cm="1">
        <f t="array" ref="K22">IF(E22="","",VLOOKUP(E22,'MASTER LIST'!$A1:$N1747,11,FALSE))</f>
        <v>VCPH</v>
      </c>
      <c r="L22" s="4"/>
    </row>
    <row r="23" spans="1:12" ht="35" customHeight="1" x14ac:dyDescent="0.2">
      <c r="A23" s="57">
        <v>1</v>
      </c>
      <c r="B23" s="57">
        <v>6</v>
      </c>
      <c r="C23" s="57">
        <v>1156</v>
      </c>
      <c r="D23" s="55" t="s">
        <v>46</v>
      </c>
      <c r="E23" s="58">
        <v>4716</v>
      </c>
      <c r="F23" s="53" t="str" cm="1">
        <f t="array" ref="F23">IF(E23="","",VLOOKUP(E23,'MASTER LIST'!$A1:$N1747,2,FALSE))</f>
        <v xml:space="preserve">CRETIEN </v>
      </c>
      <c r="G23" s="53" t="str" cm="1">
        <f t="array" ref="G23">IF(E23="","",VLOOKUP(E23,'MASTER LIST'!$A1:$N1747,3,FALSE))</f>
        <v>Ocean</v>
      </c>
      <c r="H23" s="53" t="str" cm="1">
        <f t="array" ref="H23">IF(E23="","",VLOOKUP(E23,'MASTER LIST'!$A1:$N1747,4,FALSE))</f>
        <v>F</v>
      </c>
      <c r="I23" s="53" t="str" cm="1">
        <f t="array" ref="I23">IF(E23="","",VLOOKUP(E23,'MASTER LIST'!$A1:$N1747,13,FALSE))</f>
        <v>U18</v>
      </c>
      <c r="J23" s="53" t="str" cm="1">
        <f t="array" ref="J23">IF(E23="","",VLOOKUP(E23,'MASTER LIST'!$A1:$N1747,10,FALSE))</f>
        <v>ROSE HILL AC</v>
      </c>
      <c r="K23" s="53" t="str" cm="1">
        <f t="array" ref="K23">IF(E23="","",VLOOKUP(E23,'MASTER LIST'!$A1:$N1747,11,FALSE))</f>
        <v>BBRH</v>
      </c>
      <c r="L23" s="4"/>
    </row>
    <row r="24" spans="1:12" ht="35" customHeight="1" x14ac:dyDescent="0.2">
      <c r="A24" s="57">
        <v>1</v>
      </c>
      <c r="B24" s="57">
        <v>7</v>
      </c>
      <c r="C24" s="57">
        <v>1057</v>
      </c>
      <c r="D24" s="55" t="s">
        <v>46</v>
      </c>
      <c r="E24" s="58">
        <v>1153</v>
      </c>
      <c r="F24" s="53" t="str" cm="1">
        <f t="array" ref="F24">IF(E24="","",VLOOKUP(E24,'MASTER LIST'!$A1:$N1747,2,FALSE))</f>
        <v>LACHE</v>
      </c>
      <c r="G24" s="53" t="str" cm="1">
        <f t="array" ref="G24">IF(E24="","",VLOOKUP(E24,'MASTER LIST'!$A1:$N1747,3,FALSE))</f>
        <v>Alyssa</v>
      </c>
      <c r="H24" s="53" t="str" cm="1">
        <f t="array" ref="H24">IF(E24="","",VLOOKUP(E24,'MASTER LIST'!$A1:$N1747,4,FALSE))</f>
        <v>F</v>
      </c>
      <c r="I24" s="53" t="str" cm="1">
        <f t="array" ref="I24">IF(E24="","",VLOOKUP(E24,'MASTER LIST'!$A1:$N1747,13,FALSE))</f>
        <v>U18</v>
      </c>
      <c r="J24" s="53" t="str" cm="1">
        <f t="array" ref="J24">IF(E24="","",VLOOKUP(E24,'MASTER LIST'!$A1:$N1747,10,FALSE))</f>
        <v>GUEPARD AC</v>
      </c>
      <c r="K24" s="53" t="str" cm="1">
        <f t="array" ref="K24">IF(E24="","",VLOOKUP(E24,'MASTER LIST'!$A1:$N1747,11,FALSE))</f>
        <v>BR</v>
      </c>
      <c r="L24" s="4"/>
    </row>
    <row r="25" spans="1:12" ht="35" customHeight="1" x14ac:dyDescent="0.2">
      <c r="A25" s="53"/>
      <c r="B25" s="53"/>
      <c r="C25" s="53"/>
      <c r="D25" s="55"/>
      <c r="E25" s="56"/>
      <c r="F25" s="53" t="str" cm="1">
        <f t="array" ref="F25">IF(E25="","",VLOOKUP(E25,'MASTER LIST'!$A1:$N1747,2,FALSE))</f>
        <v/>
      </c>
      <c r="G25" s="53" t="str" cm="1">
        <f t="array" ref="G25">IF(E25="","",VLOOKUP(E25,'MASTER LIST'!$A1:$N1747,3,FALSE))</f>
        <v/>
      </c>
      <c r="H25" s="53" t="str" cm="1">
        <f t="array" ref="H25">IF(E25="","",VLOOKUP(E25,'MASTER LIST'!$A1:$N1747,4,FALSE))</f>
        <v/>
      </c>
      <c r="I25" s="53" t="str" cm="1">
        <f t="array" ref="I25">IF(E25="","",VLOOKUP(E25,'MASTER LIST'!$A1:$N1747,13,FALSE))</f>
        <v/>
      </c>
      <c r="J25" s="53" t="str" cm="1">
        <f t="array" ref="J25">IF(E25="","",VLOOKUP(E25,'MASTER LIST'!$A1:$N1747,10,FALSE))</f>
        <v/>
      </c>
      <c r="K25" s="53" t="str" cm="1">
        <f t="array" ref="K25">IF(E25="","",VLOOKUP(E25,'MASTER LIST'!$A1:$N1747,11,FALSE))</f>
        <v/>
      </c>
      <c r="L25" s="4"/>
    </row>
    <row r="26" spans="1:12" ht="35" customHeight="1" x14ac:dyDescent="0.2">
      <c r="A26" s="57">
        <v>2</v>
      </c>
      <c r="B26" s="57">
        <v>1</v>
      </c>
      <c r="C26" s="57">
        <v>1120</v>
      </c>
      <c r="D26" s="55" t="s">
        <v>46</v>
      </c>
      <c r="E26" s="58">
        <v>1580</v>
      </c>
      <c r="F26" s="53" t="str" cm="1">
        <f t="array" ref="F26">IF(E26="","",VLOOKUP(E26,'MASTER LIST'!$A1:$N1747,2,FALSE))</f>
        <v>ETIENNETTE</v>
      </c>
      <c r="G26" s="53" t="str" cm="1">
        <f t="array" ref="G26">IF(E26="","",VLOOKUP(E26,'MASTER LIST'!$A1:$N1747,3,FALSE))</f>
        <v>Elodie</v>
      </c>
      <c r="H26" s="53" t="str" cm="1">
        <f t="array" ref="H26">IF(E26="","",VLOOKUP(E26,'MASTER LIST'!$A1:$N1747,4,FALSE))</f>
        <v>F</v>
      </c>
      <c r="I26" s="53" t="str" cm="1">
        <f t="array" ref="I26">IF(E26="","",VLOOKUP(E26,'MASTER LIST'!$A1:$N1747,13,FALSE))</f>
        <v>U20</v>
      </c>
      <c r="J26" s="53" t="str" cm="1">
        <f t="array" ref="J26">IF(E26="","",VLOOKUP(E26,'MASTER LIST'!$A1:$N1747,10,FALSE))</f>
        <v>RISING PHOENIX AC</v>
      </c>
      <c r="K26" s="53" t="str" cm="1">
        <f t="array" ref="K26">IF(E26="","",VLOOKUP(E26,'MASTER LIST'!$A1:$N1747,11,FALSE))</f>
        <v>VCPH</v>
      </c>
      <c r="L26" s="4"/>
    </row>
    <row r="27" spans="1:12" ht="35" customHeight="1" x14ac:dyDescent="0.2">
      <c r="A27" s="57">
        <v>2</v>
      </c>
      <c r="B27" s="57">
        <v>2</v>
      </c>
      <c r="C27" s="57">
        <v>1051</v>
      </c>
      <c r="D27" s="55" t="s">
        <v>46</v>
      </c>
      <c r="E27" s="58">
        <v>2930</v>
      </c>
      <c r="F27" s="53" t="str" cm="1">
        <f t="array" ref="F27">IF(E27="","",VLOOKUP(E27,'MASTER LIST'!$A1:$N1747,2,FALSE))</f>
        <v>AZIE</v>
      </c>
      <c r="G27" s="53" t="str" cm="1">
        <f t="array" ref="G27">IF(E27="","",VLOOKUP(E27,'MASTER LIST'!$A1:$N1747,3,FALSE))</f>
        <v>Marie Uma Kane</v>
      </c>
      <c r="H27" s="53" t="str" cm="1">
        <f t="array" ref="H27">IF(E27="","",VLOOKUP(E27,'MASTER LIST'!$A1:$N1747,4,FALSE))</f>
        <v>F</v>
      </c>
      <c r="I27" s="53" t="str" cm="1">
        <f t="array" ref="I27">IF(E27="","",VLOOKUP(E27,'MASTER LIST'!$A1:$N1747,13,FALSE))</f>
        <v>U18</v>
      </c>
      <c r="J27" s="53" t="str" cm="1">
        <f t="array" ref="J27">IF(E27="","",VLOOKUP(E27,'MASTER LIST'!$A1:$N1747,10,FALSE))</f>
        <v>GUEPARD AC</v>
      </c>
      <c r="K27" s="53" t="str" cm="1">
        <f t="array" ref="K27">IF(E27="","",VLOOKUP(E27,'MASTER LIST'!$A1:$N1747,11,FALSE))</f>
        <v>BR</v>
      </c>
      <c r="L27" s="4"/>
    </row>
    <row r="28" spans="1:12" ht="35" customHeight="1" x14ac:dyDescent="0.2">
      <c r="A28" s="57">
        <v>2</v>
      </c>
      <c r="B28" s="57">
        <v>3</v>
      </c>
      <c r="C28" s="57">
        <v>1054</v>
      </c>
      <c r="D28" s="55" t="s">
        <v>46</v>
      </c>
      <c r="E28" s="58">
        <v>2576</v>
      </c>
      <c r="F28" s="53" t="str" cm="1">
        <f t="array" ref="F28">IF(E28="","",VLOOKUP(E28,'MASTER LIST'!$A1:$N1747,2,FALSE))</f>
        <v>HORTENSE</v>
      </c>
      <c r="G28" s="53" t="str" cm="1">
        <f t="array" ref="G28">IF(E28="","",VLOOKUP(E28,'MASTER LIST'!$A1:$N1747,3,FALSE))</f>
        <v>Jamesi</v>
      </c>
      <c r="H28" s="53" t="str" cm="1">
        <f t="array" ref="H28">IF(E28="","",VLOOKUP(E28,'MASTER LIST'!$A1:$N1747,4,FALSE))</f>
        <v>F</v>
      </c>
      <c r="I28" s="53" t="str" cm="1">
        <f t="array" ref="I28">IF(E28="","",VLOOKUP(E28,'MASTER LIST'!$A1:$N1747,13,FALSE))</f>
        <v>U16</v>
      </c>
      <c r="J28" s="53" t="str" cm="1">
        <f t="array" ref="J28">IF(E28="","",VLOOKUP(E28,'MASTER LIST'!$A1:$N1747,10,FALSE))</f>
        <v>GUEPARD AC</v>
      </c>
      <c r="K28" s="53" t="str" cm="1">
        <f t="array" ref="K28">IF(E28="","",VLOOKUP(E28,'MASTER LIST'!$A1:$N1747,11,FALSE))</f>
        <v>BR</v>
      </c>
      <c r="L28" s="4"/>
    </row>
    <row r="29" spans="1:12" ht="35" customHeight="1" x14ac:dyDescent="0.2">
      <c r="A29" s="57">
        <v>2</v>
      </c>
      <c r="B29" s="57">
        <v>4</v>
      </c>
      <c r="C29" s="57">
        <v>1170</v>
      </c>
      <c r="D29" s="55" t="s">
        <v>46</v>
      </c>
      <c r="E29" s="58">
        <v>2028</v>
      </c>
      <c r="F29" s="53" t="str" cm="1">
        <f t="array" ref="F29">IF(E29="","",VLOOKUP(E29,'MASTER LIST'!$A1:$N1747,2,FALSE))</f>
        <v>TOPIZE</v>
      </c>
      <c r="G29" s="53" t="str" cm="1">
        <f t="array" ref="G29">IF(E29="","",VLOOKUP(E29,'MASTER LIST'!$A1:$N1747,3,FALSE))</f>
        <v>Diaz</v>
      </c>
      <c r="H29" s="53" t="str" cm="1">
        <f t="array" ref="H29">IF(E29="","",VLOOKUP(E29,'MASTER LIST'!$A1:$N1747,4,FALSE))</f>
        <v>F</v>
      </c>
      <c r="I29" s="53" t="str" cm="1">
        <f t="array" ref="I29">IF(E29="","",VLOOKUP(E29,'MASTER LIST'!$A1:$N1747,13,FALSE))</f>
        <v>U20</v>
      </c>
      <c r="J29" s="53" t="str" cm="1">
        <f t="array" ref="J29">IF(E29="","",VLOOKUP(E29,'MASTER LIST'!$A1:$N1747,10,FALSE))</f>
        <v>ROSE HILL AC</v>
      </c>
      <c r="K29" s="53" t="str" cm="1">
        <f t="array" ref="K29">IF(E29="","",VLOOKUP(E29,'MASTER LIST'!$A1:$N1747,11,FALSE))</f>
        <v>BBRH</v>
      </c>
      <c r="L29" s="4"/>
    </row>
    <row r="30" spans="1:12" ht="35" customHeight="1" x14ac:dyDescent="0.2">
      <c r="A30" s="57">
        <v>2</v>
      </c>
      <c r="B30" s="57">
        <v>5</v>
      </c>
      <c r="C30" s="57">
        <v>1094</v>
      </c>
      <c r="D30" s="55" t="s">
        <v>46</v>
      </c>
      <c r="E30" s="58">
        <v>5101</v>
      </c>
      <c r="F30" s="53" t="str" cm="1">
        <f t="array" ref="F30">IF(E30="","",VLOOKUP(E30,'MASTER LIST'!$A1:$N1747,2,FALSE))</f>
        <v>BUCKLAND</v>
      </c>
      <c r="G30" s="53" t="str" cm="1">
        <f t="array" ref="G30">IF(E30="","",VLOOKUP(E30,'MASTER LIST'!$A1:$N1747,3,FALSE))</f>
        <v>Ylona</v>
      </c>
      <c r="H30" s="53" t="str" cm="1">
        <f t="array" ref="H30">IF(E30="","",VLOOKUP(E30,'MASTER LIST'!$A1:$N1747,4,FALSE))</f>
        <v>F</v>
      </c>
      <c r="I30" s="53" t="str" cm="1">
        <f t="array" ref="I30">IF(E30="","",VLOOKUP(E30,'MASTER LIST'!$A1:$N1747,13,FALSE))</f>
        <v>U18</v>
      </c>
      <c r="J30" s="53" t="str" cm="1">
        <f t="array" ref="J30">IF(E30="","",VLOOKUP(E30,'MASTER LIST'!$A1:$N1747,10,FALSE))</f>
        <v>Q-BORNES PAVILLON AC</v>
      </c>
      <c r="K30" s="53" t="str" cm="1">
        <f t="array" ref="K30">IF(E30="","",VLOOKUP(E30,'MASTER LIST'!$A1:$N1747,11,FALSE))</f>
        <v>QB</v>
      </c>
      <c r="L30" s="4"/>
    </row>
    <row r="31" spans="1:12" ht="35" customHeight="1" x14ac:dyDescent="0.2">
      <c r="A31" s="57">
        <v>2</v>
      </c>
      <c r="B31" s="57">
        <v>6</v>
      </c>
      <c r="C31" s="57">
        <v>1034</v>
      </c>
      <c r="D31" s="55" t="s">
        <v>46</v>
      </c>
      <c r="E31" s="58">
        <v>3733</v>
      </c>
      <c r="F31" s="53" t="str" cm="1">
        <f t="array" ref="F31">IF(E31="","",VLOOKUP(E31,'MASTER LIST'!$A1:$N1747,2,FALSE))</f>
        <v>ARTHUR</v>
      </c>
      <c r="G31" s="53" t="str" cm="1">
        <f t="array" ref="G31">IF(E31="","",VLOOKUP(E31,'MASTER LIST'!$A1:$N1747,3,FALSE))</f>
        <v>Celeste</v>
      </c>
      <c r="H31" s="53" t="str" cm="1">
        <f t="array" ref="H31">IF(E31="","",VLOOKUP(E31,'MASTER LIST'!$A1:$N1747,4,FALSE))</f>
        <v>F</v>
      </c>
      <c r="I31" s="53" t="str" cm="1">
        <f t="array" ref="I31">IF(E31="","",VLOOKUP(E31,'MASTER LIST'!$A1:$N1747,13,FALSE))</f>
        <v>U18</v>
      </c>
      <c r="J31" s="53" t="str" cm="1">
        <f t="array" ref="J31">IF(E31="","",VLOOKUP(E31,'MASTER LIST'!$A1:$N1747,10,FALSE))</f>
        <v>CUREPIPE HARLEM AC 'B'</v>
      </c>
      <c r="K31" s="53" t="str" cm="1">
        <f t="array" ref="K31">IF(E31="","",VLOOKUP(E31,'MASTER LIST'!$A1:$N1747,11,FALSE))</f>
        <v>CPE</v>
      </c>
      <c r="L31" s="4"/>
    </row>
    <row r="32" spans="1:12" ht="35" customHeight="1" x14ac:dyDescent="0.2">
      <c r="A32" s="57">
        <v>2</v>
      </c>
      <c r="B32" s="57">
        <v>7</v>
      </c>
      <c r="C32" s="57">
        <v>1058</v>
      </c>
      <c r="D32" s="55" t="s">
        <v>46</v>
      </c>
      <c r="E32" s="58">
        <v>2424</v>
      </c>
      <c r="F32" s="53" t="str" cm="1">
        <f t="array" ref="F32">IF(E32="","",VLOOKUP(E32,'MASTER LIST'!$A1:$N1747,2,FALSE))</f>
        <v>LALLSING</v>
      </c>
      <c r="G32" s="53" t="str" cm="1">
        <f t="array" ref="G32">IF(E32="","",VLOOKUP(E32,'MASTER LIST'!$A1:$N1747,3,FALSE))</f>
        <v xml:space="preserve">Sania </v>
      </c>
      <c r="H32" s="53" t="str" cm="1">
        <f t="array" ref="H32">IF(E32="","",VLOOKUP(E32,'MASTER LIST'!$A1:$N1747,4,FALSE))</f>
        <v>F</v>
      </c>
      <c r="I32" s="53" t="str" cm="1">
        <f t="array" ref="I32">IF(E32="","",VLOOKUP(E32,'MASTER LIST'!$A1:$N1747,13,FALSE))</f>
        <v>U16</v>
      </c>
      <c r="J32" s="53" t="str" cm="1">
        <f t="array" ref="J32">IF(E32="","",VLOOKUP(E32,'MASTER LIST'!$A1:$N1747,10,FALSE))</f>
        <v>GUEPARD AC</v>
      </c>
      <c r="K32" s="53" t="str" cm="1">
        <f t="array" ref="K32">IF(E32="","",VLOOKUP(E32,'MASTER LIST'!$A1:$N1747,11,FALSE))</f>
        <v>BR</v>
      </c>
      <c r="L32" s="4"/>
    </row>
    <row r="33" spans="1:12" ht="35" customHeight="1" x14ac:dyDescent="0.2">
      <c r="A33" s="57">
        <v>2</v>
      </c>
      <c r="B33" s="57">
        <v>8</v>
      </c>
      <c r="C33" s="57">
        <v>1066</v>
      </c>
      <c r="D33" s="55" t="s">
        <v>46</v>
      </c>
      <c r="E33" s="58">
        <v>3160</v>
      </c>
      <c r="F33" s="53" t="str" cm="1">
        <f t="array" ref="F33">IF(E33="","",VLOOKUP(E33,'MASTER LIST'!$A1:$N1747,2,FALSE))</f>
        <v>THEOPHILE</v>
      </c>
      <c r="G33" s="53" t="str" cm="1">
        <f t="array" ref="G33">IF(E33="","",VLOOKUP(E33,'MASTER LIST'!$A1:$N1747,3,FALSE))</f>
        <v>Smiley</v>
      </c>
      <c r="H33" s="53" t="str" cm="1">
        <f t="array" ref="H33">IF(E33="","",VLOOKUP(E33,'MASTER LIST'!$A1:$N1747,4,FALSE))</f>
        <v>F</v>
      </c>
      <c r="I33" s="53" t="str" cm="1">
        <f t="array" ref="I33">IF(E33="","",VLOOKUP(E33,'MASTER LIST'!$A1:$N1747,13,FALSE))</f>
        <v>U18</v>
      </c>
      <c r="J33" s="53" t="str" cm="1">
        <f t="array" ref="J33">IF(E33="","",VLOOKUP(E33,'MASTER LIST'!$A1:$N1747,10,FALSE))</f>
        <v>GUEPARD AC</v>
      </c>
      <c r="K33" s="53" t="str" cm="1">
        <f t="array" ref="K33">IF(E33="","",VLOOKUP(E33,'MASTER LIST'!$A1:$N1747,11,FALSE))</f>
        <v>BR</v>
      </c>
      <c r="L33" s="4"/>
    </row>
    <row r="34" spans="1:12" ht="35" customHeight="1" x14ac:dyDescent="0.2">
      <c r="A34" s="53"/>
      <c r="B34" s="53"/>
      <c r="C34" s="53"/>
      <c r="D34" s="55"/>
      <c r="E34" s="56"/>
      <c r="F34" s="53" t="str" cm="1">
        <f t="array" ref="F34">IF(E34="","",VLOOKUP(E34,'MASTER LIST'!$A1:$N1747,2,FALSE))</f>
        <v/>
      </c>
      <c r="G34" s="53" t="str" cm="1">
        <f t="array" ref="G34">IF(E34="","",VLOOKUP(E34,'MASTER LIST'!$A1:$N1747,3,FALSE))</f>
        <v/>
      </c>
      <c r="H34" s="53" t="str" cm="1">
        <f t="array" ref="H34">IF(E34="","",VLOOKUP(E34,'MASTER LIST'!$A1:$N1747,4,FALSE))</f>
        <v/>
      </c>
      <c r="I34" s="53" t="str" cm="1">
        <f t="array" ref="I34">IF(E34="","",VLOOKUP(E34,'MASTER LIST'!$A1:$N1747,13,FALSE))</f>
        <v/>
      </c>
      <c r="J34" s="53" t="str" cm="1">
        <f t="array" ref="J34">IF(E34="","",VLOOKUP(E34,'MASTER LIST'!$A1:$N1747,10,FALSE))</f>
        <v/>
      </c>
      <c r="K34" s="53" t="str" cm="1">
        <f t="array" ref="K34">IF(E34="","",VLOOKUP(E34,'MASTER LIST'!$A1:$N1747,11,FALSE))</f>
        <v/>
      </c>
      <c r="L34" s="4"/>
    </row>
    <row r="35" spans="1:12" ht="35" customHeight="1" x14ac:dyDescent="0.2">
      <c r="A35" s="57">
        <v>3</v>
      </c>
      <c r="B35" s="57">
        <v>1</v>
      </c>
      <c r="C35" s="57">
        <v>1129</v>
      </c>
      <c r="D35" s="55" t="s">
        <v>46</v>
      </c>
      <c r="E35" s="58">
        <v>1036</v>
      </c>
      <c r="F35" s="53" t="str" cm="1">
        <f t="array" ref="F35">IF(E35="","",VLOOKUP(E35,'MASTER LIST'!$A1:$N1747,2,FALSE))</f>
        <v>JOSON</v>
      </c>
      <c r="G35" s="53" t="str" cm="1">
        <f t="array" ref="G35">IF(E35="","",VLOOKUP(E35,'MASTER LIST'!$A1:$N1747,3,FALSE))</f>
        <v>Shekinaa</v>
      </c>
      <c r="H35" s="53" t="str" cm="1">
        <f t="array" ref="H35">IF(E35="","",VLOOKUP(E35,'MASTER LIST'!$A1:$N1747,4,FALSE))</f>
        <v>F</v>
      </c>
      <c r="I35" s="53" t="str" cm="1">
        <f t="array" ref="I35">IF(E35="","",VLOOKUP(E35,'MASTER LIST'!$A1:$N1747,13,FALSE))</f>
        <v>U20</v>
      </c>
      <c r="J35" s="53" t="str" cm="1">
        <f t="array" ref="J35">IF(E35="","",VLOOKUP(E35,'MASTER LIST'!$A1:$N1747,10,FALSE))</f>
        <v>ROCHE-BOIS ÉCLAIR AC</v>
      </c>
      <c r="K35" s="53" t="str" cm="1">
        <f t="array" ref="K35">IF(E35="","",VLOOKUP(E35,'MASTER LIST'!$A1:$N1747,11,FALSE))</f>
        <v>PAMP</v>
      </c>
      <c r="L35" s="4"/>
    </row>
    <row r="36" spans="1:12" ht="35" customHeight="1" x14ac:dyDescent="0.2">
      <c r="A36" s="57">
        <v>3</v>
      </c>
      <c r="B36" s="57">
        <v>2</v>
      </c>
      <c r="C36" s="57">
        <v>1075</v>
      </c>
      <c r="D36" s="55" t="s">
        <v>46</v>
      </c>
      <c r="E36" s="58">
        <v>3846</v>
      </c>
      <c r="F36" s="53" t="str" cm="1">
        <f t="array" ref="F36">IF(E36="","",VLOOKUP(E36,'MASTER LIST'!$A1:$N1747,2,FALSE))</f>
        <v>DOUCE</v>
      </c>
      <c r="G36" s="53" t="str" cm="1">
        <f t="array" ref="G36">IF(E36="","",VLOOKUP(E36,'MASTER LIST'!$A1:$N1747,3,FALSE))</f>
        <v>Naomie</v>
      </c>
      <c r="H36" s="53" t="str" cm="1">
        <f t="array" ref="H36">IF(E36="","",VLOOKUP(E36,'MASTER LIST'!$A1:$N1747,4,FALSE))</f>
        <v>F</v>
      </c>
      <c r="I36" s="53" t="str" cm="1">
        <f t="array" ref="I36">IF(E36="","",VLOOKUP(E36,'MASTER LIST'!$A1:$N1747,13,FALSE))</f>
        <v>U20</v>
      </c>
      <c r="J36" s="53" t="str" cm="1">
        <f t="array" ref="J36">IF(E36="","",VLOOKUP(E36,'MASTER LIST'!$A1:$N1747,10,FALSE))</f>
        <v>LE HOCHET AC</v>
      </c>
      <c r="K36" s="53" t="str" cm="1">
        <f t="array" ref="K36">IF(E36="","",VLOOKUP(E36,'MASTER LIST'!$A1:$N1747,11,FALSE))</f>
        <v>PAMP</v>
      </c>
      <c r="L36" s="4"/>
    </row>
    <row r="37" spans="1:12" ht="35" customHeight="1" x14ac:dyDescent="0.2">
      <c r="A37" s="57">
        <v>3</v>
      </c>
      <c r="B37" s="57">
        <v>3</v>
      </c>
      <c r="C37" s="57">
        <v>1165</v>
      </c>
      <c r="D37" s="55" t="s">
        <v>46</v>
      </c>
      <c r="E37" s="58">
        <v>4903</v>
      </c>
      <c r="F37" s="53" t="str" cm="1">
        <f t="array" ref="F37">IF(E37="","",VLOOKUP(E37,'MASTER LIST'!$A1:$N1747,2,FALSE))</f>
        <v>RAMASAMY</v>
      </c>
      <c r="G37" s="53" t="str" cm="1">
        <f t="array" ref="G37">IF(E37="","",VLOOKUP(E37,'MASTER LIST'!$A1:$N1747,3,FALSE))</f>
        <v>Tamera</v>
      </c>
      <c r="H37" s="53" t="str" cm="1">
        <f t="array" ref="H37">IF(E37="","",VLOOKUP(E37,'MASTER LIST'!$A1:$N1747,4,FALSE))</f>
        <v>F</v>
      </c>
      <c r="I37" s="53" t="str" cm="1">
        <f t="array" ref="I37">IF(E37="","",VLOOKUP(E37,'MASTER LIST'!$A1:$N1747,13,FALSE))</f>
        <v>U20</v>
      </c>
      <c r="J37" s="53" t="str" cm="1">
        <f t="array" ref="J37">IF(E37="","",VLOOKUP(E37,'MASTER LIST'!$A1:$N1747,10,FALSE))</f>
        <v>ROSE HILL AC</v>
      </c>
      <c r="K37" s="53" t="str" cm="1">
        <f t="array" ref="K37">IF(E37="","",VLOOKUP(E37,'MASTER LIST'!$A1:$N1747,11,FALSE))</f>
        <v>BBRH</v>
      </c>
      <c r="L37" s="4"/>
    </row>
    <row r="38" spans="1:12" ht="35" customHeight="1" x14ac:dyDescent="0.2">
      <c r="A38" s="57">
        <v>3</v>
      </c>
      <c r="B38" s="57">
        <v>4</v>
      </c>
      <c r="C38" s="57">
        <v>1035</v>
      </c>
      <c r="D38" s="55" t="s">
        <v>46</v>
      </c>
      <c r="E38" s="58">
        <v>3964</v>
      </c>
      <c r="F38" s="53" t="str" cm="1">
        <f t="array" ref="F38">IF(E38="","",VLOOKUP(E38,'MASTER LIST'!$A1:$N1747,2,FALSE))</f>
        <v>BAJOO</v>
      </c>
      <c r="G38" s="53" t="str" cm="1">
        <f t="array" ref="G38">IF(E38="","",VLOOKUP(E38,'MASTER LIST'!$A1:$N1747,3,FALSE))</f>
        <v xml:space="preserve">Ruchire </v>
      </c>
      <c r="H38" s="53" t="str" cm="1">
        <f t="array" ref="H38">IF(E38="","",VLOOKUP(E38,'MASTER LIST'!$A1:$N1747,4,FALSE))</f>
        <v>F</v>
      </c>
      <c r="I38" s="53" t="str" cm="1">
        <f t="array" ref="I38">IF(E38="","",VLOOKUP(E38,'MASTER LIST'!$A1:$N1747,13,FALSE))</f>
        <v>SENIOR</v>
      </c>
      <c r="J38" s="53" t="str" cm="1">
        <f t="array" ref="J38">IF(E38="","",VLOOKUP(E38,'MASTER LIST'!$A1:$N1747,10,FALSE))</f>
        <v>CUREPIPE HARLEM AC 'B'</v>
      </c>
      <c r="K38" s="53" t="str" cm="1">
        <f t="array" ref="K38">IF(E38="","",VLOOKUP(E38,'MASTER LIST'!$A1:$N1747,11,FALSE))</f>
        <v>CPE</v>
      </c>
      <c r="L38" s="4"/>
    </row>
    <row r="39" spans="1:12" ht="35" customHeight="1" x14ac:dyDescent="0.2">
      <c r="A39" s="57">
        <v>3</v>
      </c>
      <c r="B39" s="57">
        <v>5</v>
      </c>
      <c r="C39" s="57">
        <v>1185</v>
      </c>
      <c r="D39" s="55" t="s">
        <v>46</v>
      </c>
      <c r="E39" s="58">
        <v>2590</v>
      </c>
      <c r="F39" s="53" t="str" cm="1">
        <f t="array" ref="F39">IF(E39="","",VLOOKUP(E39,'MASTER LIST'!$A1:$N1747,2,FALSE))</f>
        <v>LAROSE</v>
      </c>
      <c r="G39" s="53" t="str" cm="1">
        <f t="array" ref="G39">IF(E39="","",VLOOKUP(E39,'MASTER LIST'!$A1:$N1747,3,FALSE))</f>
        <v>Auranne</v>
      </c>
      <c r="H39" s="53" t="str" cm="1">
        <f t="array" ref="H39">IF(E39="","",VLOOKUP(E39,'MASTER LIST'!$A1:$N1747,4,FALSE))</f>
        <v>F</v>
      </c>
      <c r="I39" s="53" t="str" cm="1">
        <f t="array" ref="I39">IF(E39="","",VLOOKUP(E39,'MASTER LIST'!$A1:$N1747,13,FALSE))</f>
        <v>U20</v>
      </c>
      <c r="J39" s="53" t="str" cm="1">
        <f t="array" ref="J39">IF(E39="","",VLOOKUP(E39,'MASTER LIST'!$A1:$N1747,10,FALSE))</f>
        <v>STANLEY / TREFLES AC</v>
      </c>
      <c r="K39" s="53" t="str" cm="1">
        <f t="array" ref="K39">IF(E39="","",VLOOKUP(E39,'MASTER LIST'!$A1:$N1747,11,FALSE))</f>
        <v>BBRH</v>
      </c>
      <c r="L39" s="4"/>
    </row>
    <row r="40" spans="1:12" ht="35" customHeight="1" x14ac:dyDescent="0.2">
      <c r="A40" s="57">
        <v>3</v>
      </c>
      <c r="B40" s="57">
        <v>6</v>
      </c>
      <c r="C40" s="57">
        <v>1144</v>
      </c>
      <c r="D40" s="55" t="s">
        <v>46</v>
      </c>
      <c r="E40" s="58">
        <v>3557</v>
      </c>
      <c r="F40" s="53" t="str" cm="1">
        <f t="array" ref="F40">IF(E40="","",VLOOKUP(E40,'MASTER LIST'!$A1:$N1747,2,FALSE))</f>
        <v>PRUDENCE</v>
      </c>
      <c r="G40" s="53" t="str" cm="1">
        <f t="array" ref="G40">IF(E40="","",VLOOKUP(E40,'MASTER LIST'!$A1:$N1747,3,FALSE))</f>
        <v>Marie Melissa</v>
      </c>
      <c r="H40" s="53" t="str" cm="1">
        <f t="array" ref="H40">IF(E40="","",VLOOKUP(E40,'MASTER LIST'!$A1:$N1747,4,FALSE))</f>
        <v>F</v>
      </c>
      <c r="I40" s="53" t="str" cm="1">
        <f t="array" ref="I40">IF(E40="","",VLOOKUP(E40,'MASTER LIST'!$A1:$N1747,13,FALSE))</f>
        <v>SENIOR</v>
      </c>
      <c r="J40" s="53" t="str" cm="1">
        <f t="array" ref="J40">IF(E40="","",VLOOKUP(E40,'MASTER LIST'!$A1:$N1747,10,FALSE))</f>
        <v>RONALD JOLICOEUR GRANDE MONTAGNE AC</v>
      </c>
      <c r="K40" s="53" t="str" cm="1">
        <f t="array" ref="K40">IF(E40="","",VLOOKUP(E40,'MASTER LIST'!$A1:$N1747,11,FALSE))</f>
        <v>ROD</v>
      </c>
      <c r="L40" s="4"/>
    </row>
    <row r="41" spans="1:12" ht="35" customHeight="1" x14ac:dyDescent="0.2">
      <c r="A41" s="57">
        <v>3</v>
      </c>
      <c r="B41" s="57">
        <v>7</v>
      </c>
      <c r="C41" s="57">
        <v>1148</v>
      </c>
      <c r="D41" s="55" t="s">
        <v>46</v>
      </c>
      <c r="E41" s="58">
        <v>3302</v>
      </c>
      <c r="F41" s="53" t="str" cm="1">
        <f t="array" ref="F41">IF(E41="","",VLOOKUP(E41,'MASTER LIST'!$A1:$N1747,2,FALSE))</f>
        <v>ARECKSAMY</v>
      </c>
      <c r="G41" s="53" t="str" cm="1">
        <f t="array" ref="G41">IF(E41="","",VLOOKUP(E41,'MASTER LIST'!$A1:$N1747,3,FALSE))</f>
        <v>Emma</v>
      </c>
      <c r="H41" s="53" t="str" cm="1">
        <f t="array" ref="H41">IF(E41="","",VLOOKUP(E41,'MASTER LIST'!$A1:$N1747,4,FALSE))</f>
        <v>F</v>
      </c>
      <c r="I41" s="53" t="str" cm="1">
        <f t="array" ref="I41">IF(E41="","",VLOOKUP(E41,'MASTER LIST'!$A1:$N1747,13,FALSE))</f>
        <v>U20</v>
      </c>
      <c r="J41" s="53" t="str" cm="1">
        <f t="array" ref="J41">IF(E41="","",VLOOKUP(E41,'MASTER LIST'!$A1:$N1747,10,FALSE))</f>
        <v>ROSE HILL AC</v>
      </c>
      <c r="K41" s="53" t="str" cm="1">
        <f t="array" ref="K41">IF(E41="","",VLOOKUP(E41,'MASTER LIST'!$A1:$N1747,11,FALSE))</f>
        <v>BBRH</v>
      </c>
      <c r="L41" s="4"/>
    </row>
    <row r="42" spans="1:12" ht="35" customHeight="1" x14ac:dyDescent="0.2">
      <c r="A42" s="57">
        <v>3</v>
      </c>
      <c r="B42" s="57">
        <v>8</v>
      </c>
      <c r="C42" s="57">
        <v>1080</v>
      </c>
      <c r="D42" s="55" t="s">
        <v>46</v>
      </c>
      <c r="E42" s="58">
        <v>4784</v>
      </c>
      <c r="F42" s="53" t="str" cm="1">
        <f t="array" ref="F42">IF(E42="","",VLOOKUP(E42,'MASTER LIST'!$A1:$N1747,2,FALSE))</f>
        <v>PARSAD</v>
      </c>
      <c r="G42" s="53" t="str" cm="1">
        <f t="array" ref="G42">IF(E42="","",VLOOKUP(E42,'MASTER LIST'!$A1:$N1747,3,FALSE))</f>
        <v>Marie Léa Tifanny</v>
      </c>
      <c r="H42" s="53" t="str" cm="1">
        <f t="array" ref="H42">IF(E42="","",VLOOKUP(E42,'MASTER LIST'!$A1:$N1747,4,FALSE))</f>
        <v>F</v>
      </c>
      <c r="I42" s="53" t="str" cm="1">
        <f t="array" ref="I42">IF(E42="","",VLOOKUP(E42,'MASTER LIST'!$A1:$N1747,13,FALSE))</f>
        <v>U20</v>
      </c>
      <c r="J42" s="53" t="str" cm="1">
        <f t="array" ref="J42">IF(E42="","",VLOOKUP(E42,'MASTER LIST'!$A1:$N1747,10,FALSE))</f>
        <v>LE HOCHET AC</v>
      </c>
      <c r="K42" s="53" t="str" cm="1">
        <f t="array" ref="K42">IF(E42="","",VLOOKUP(E42,'MASTER LIST'!$A1:$N1747,11,FALSE))</f>
        <v>PAMP</v>
      </c>
      <c r="L42" s="4"/>
    </row>
    <row r="43" spans="1:12" ht="35" customHeight="1" x14ac:dyDescent="0.2">
      <c r="A43" s="53"/>
      <c r="B43" s="53"/>
      <c r="C43" s="53"/>
      <c r="D43" s="55"/>
      <c r="E43" s="56"/>
      <c r="F43" s="53" t="str" cm="1">
        <f t="array" ref="F43">IF(E43="","",VLOOKUP(E43,'MASTER LIST'!$A1:$N1747,2,FALSE))</f>
        <v/>
      </c>
      <c r="G43" s="53" t="str" cm="1">
        <f t="array" ref="G43">IF(E43="","",VLOOKUP(E43,'MASTER LIST'!$A1:$N1747,3,FALSE))</f>
        <v/>
      </c>
      <c r="H43" s="53" t="str" cm="1">
        <f t="array" ref="H43">IF(E43="","",VLOOKUP(E43,'MASTER LIST'!$A1:$N1747,4,FALSE))</f>
        <v/>
      </c>
      <c r="I43" s="53" t="str" cm="1">
        <f t="array" ref="I43">IF(E43="","",VLOOKUP(E43,'MASTER LIST'!$A1:$N1747,13,FALSE))</f>
        <v/>
      </c>
      <c r="J43" s="53" t="str" cm="1">
        <f t="array" ref="J43">IF(E43="","",VLOOKUP(E43,'MASTER LIST'!$A1:$N1747,10,FALSE))</f>
        <v/>
      </c>
      <c r="K43" s="53" t="str" cm="1">
        <f t="array" ref="K43">IF(E43="","",VLOOKUP(E43,'MASTER LIST'!$A1:$N1747,11,FALSE))</f>
        <v/>
      </c>
      <c r="L43" s="4"/>
    </row>
    <row r="44" spans="1:12" ht="35" customHeight="1" x14ac:dyDescent="0.2">
      <c r="A44" s="57">
        <v>4</v>
      </c>
      <c r="B44" s="57">
        <v>1</v>
      </c>
      <c r="C44" s="57">
        <v>1118</v>
      </c>
      <c r="D44" s="55" t="s">
        <v>46</v>
      </c>
      <c r="E44" s="58">
        <v>4833</v>
      </c>
      <c r="F44" s="53" t="str" cm="1">
        <f t="array" ref="F44">IF(E44="","",VLOOKUP(E44,'MASTER LIST'!$A1:$N1747,2,FALSE))</f>
        <v>VIRASAMY</v>
      </c>
      <c r="G44" s="53" t="str" cm="1">
        <f t="array" ref="G44">IF(E44="","",VLOOKUP(E44,'MASTER LIST'!$A1:$N1747,3,FALSE))</f>
        <v>Fanellie</v>
      </c>
      <c r="H44" s="53" t="str" cm="1">
        <f t="array" ref="H44">IF(E44="","",VLOOKUP(E44,'MASTER LIST'!$A1:$N1747,4,FALSE))</f>
        <v>F</v>
      </c>
      <c r="I44" s="53" t="str" cm="1">
        <f t="array" ref="I44">IF(E44="","",VLOOKUP(E44,'MASTER LIST'!$A1:$N1747,13,FALSE))</f>
        <v>U18</v>
      </c>
      <c r="J44" s="53" t="str" cm="1">
        <f t="array" ref="J44">IF(E44="","",VLOOKUP(E44,'MASTER LIST'!$A1:$N1747,10,FALSE))</f>
        <v>Q-BORNES PAVILLON AC</v>
      </c>
      <c r="K44" s="53" t="str" cm="1">
        <f t="array" ref="K44">IF(E44="","",VLOOKUP(E44,'MASTER LIST'!$A1:$N1747,11,FALSE))</f>
        <v>QB</v>
      </c>
      <c r="L44" s="4"/>
    </row>
    <row r="45" spans="1:12" ht="35" customHeight="1" x14ac:dyDescent="0.2">
      <c r="A45" s="57">
        <v>4</v>
      </c>
      <c r="B45" s="57">
        <v>2</v>
      </c>
      <c r="C45" s="57">
        <v>1127</v>
      </c>
      <c r="D45" s="55" t="s">
        <v>46</v>
      </c>
      <c r="E45" s="58">
        <v>3405</v>
      </c>
      <c r="F45" s="53" t="str" cm="1">
        <f t="array" ref="F45">IF(E45="","",VLOOKUP(E45,'MASTER LIST'!$A1:$N1747,2,FALSE))</f>
        <v xml:space="preserve">ALCINDOR </v>
      </c>
      <c r="G45" s="53" t="str" cm="1">
        <f t="array" ref="G45">IF(E45="","",VLOOKUP(E45,'MASTER LIST'!$A1:$N1747,3,FALSE))</f>
        <v>Alyona</v>
      </c>
      <c r="H45" s="53" t="str" cm="1">
        <f t="array" ref="H45">IF(E45="","",VLOOKUP(E45,'MASTER LIST'!$A1:$N1747,4,FALSE))</f>
        <v>F</v>
      </c>
      <c r="I45" s="53" t="str" cm="1">
        <f t="array" ref="I45">IF(E45="","",VLOOKUP(E45,'MASTER LIST'!$A1:$N1747,13,FALSE))</f>
        <v>U20</v>
      </c>
      <c r="J45" s="53" t="str" cm="1">
        <f t="array" ref="J45">IF(E45="","",VLOOKUP(E45,'MASTER LIST'!$A1:$N1747,10,FALSE))</f>
        <v>ROCHE-BOIS ÉCLAIR AC</v>
      </c>
      <c r="K45" s="53" t="str" cm="1">
        <f t="array" ref="K45">IF(E45="","",VLOOKUP(E45,'MASTER LIST'!$A1:$N1747,11,FALSE))</f>
        <v>PAMP</v>
      </c>
      <c r="L45" s="4"/>
    </row>
    <row r="46" spans="1:12" ht="35" customHeight="1" x14ac:dyDescent="0.2">
      <c r="A46" s="57">
        <v>4</v>
      </c>
      <c r="B46" s="57">
        <v>3</v>
      </c>
      <c r="C46" s="57">
        <v>1145</v>
      </c>
      <c r="D46" s="55" t="s">
        <v>46</v>
      </c>
      <c r="E46" s="58">
        <v>5025</v>
      </c>
      <c r="F46" s="53" t="str" cm="1">
        <f t="array" ref="F46">IF(E46="","",VLOOKUP(E46,'MASTER LIST'!$A1:$N1747,2,FALSE))</f>
        <v>BISTO</v>
      </c>
      <c r="G46" s="53" t="str" cm="1">
        <f t="array" ref="G46">IF(E46="","",VLOOKUP(E46,'MASTER LIST'!$A1:$N1747,3,FALSE))</f>
        <v>Tanushi</v>
      </c>
      <c r="H46" s="53" t="str" cm="1">
        <f t="array" ref="H46">IF(E46="","",VLOOKUP(E46,'MASTER LIST'!$A1:$N1747,4,FALSE))</f>
        <v>F</v>
      </c>
      <c r="I46" s="53" t="str" cm="1">
        <f t="array" ref="I46">IF(E46="","",VLOOKUP(E46,'MASTER LIST'!$A1:$N1747,13,FALSE))</f>
        <v>U18</v>
      </c>
      <c r="J46" s="53" t="str" cm="1">
        <f t="array" ref="J46">IF(E46="","",VLOOKUP(E46,'MASTER LIST'!$A1:$N1747,10,FALSE))</f>
        <v>ROSE BELLE AC</v>
      </c>
      <c r="K46" s="53" t="str" cm="1">
        <f t="array" ref="K46">IF(E46="","",VLOOKUP(E46,'MASTER LIST'!$A1:$N1747,11,FALSE))</f>
        <v>GP</v>
      </c>
      <c r="L46" s="4"/>
    </row>
    <row r="47" spans="1:12" ht="35" customHeight="1" x14ac:dyDescent="0.2">
      <c r="A47" s="57">
        <v>4</v>
      </c>
      <c r="B47" s="57">
        <v>4</v>
      </c>
      <c r="C47" s="57">
        <v>1198</v>
      </c>
      <c r="D47" s="55" t="s">
        <v>46</v>
      </c>
      <c r="E47" s="58">
        <v>2601</v>
      </c>
      <c r="F47" s="53" t="str" cm="1">
        <f t="array" ref="F47">IF(E47="","",VLOOKUP(E47,'MASTER LIST'!$A1:$N1747,2,FALSE))</f>
        <v>TELVAVE</v>
      </c>
      <c r="G47" s="53" t="str" cm="1">
        <f t="array" ref="G47">IF(E47="","",VLOOKUP(E47,'MASTER LIST'!$A1:$N1747,3,FALSE))</f>
        <v>Ashley Trinity</v>
      </c>
      <c r="H47" s="53" t="str" cm="1">
        <f t="array" ref="H47">IF(E47="","",VLOOKUP(E47,'MASTER LIST'!$A1:$N1747,4,FALSE))</f>
        <v>F</v>
      </c>
      <c r="I47" s="53" t="str" cm="1">
        <f t="array" ref="I47">IF(E47="","",VLOOKUP(E47,'MASTER LIST'!$A1:$N1747,13,FALSE))</f>
        <v>SENIOR</v>
      </c>
      <c r="J47" s="53" t="str" cm="1">
        <f t="array" ref="J47">IF(E47="","",VLOOKUP(E47,'MASTER LIST'!$A1:$N1747,10,FALSE))</f>
        <v>STANLEY / TREFLES AC</v>
      </c>
      <c r="K47" s="53" t="str" cm="1">
        <f t="array" ref="K47">IF(E47="","",VLOOKUP(E47,'MASTER LIST'!$A1:$N1747,11,FALSE))</f>
        <v>BBRH</v>
      </c>
      <c r="L47" s="4"/>
    </row>
    <row r="48" spans="1:12" ht="35" customHeight="1" x14ac:dyDescent="0.2">
      <c r="A48" s="57">
        <v>4</v>
      </c>
      <c r="B48" s="57">
        <v>5</v>
      </c>
      <c r="C48" s="57">
        <v>1152</v>
      </c>
      <c r="D48" s="55" t="s">
        <v>46</v>
      </c>
      <c r="E48" s="58">
        <v>3679</v>
      </c>
      <c r="F48" s="53" t="str" cm="1">
        <f t="array" ref="F48">IF(E48="","",VLOOKUP(E48,'MASTER LIST'!$A1:$N1747,2,FALSE))</f>
        <v>COIFFIC</v>
      </c>
      <c r="G48" s="53" t="str" cm="1">
        <f t="array" ref="G48">IF(E48="","",VLOOKUP(E48,'MASTER LIST'!$A1:$N1747,3,FALSE))</f>
        <v>Dioanna</v>
      </c>
      <c r="H48" s="53" t="str" cm="1">
        <f t="array" ref="H48">IF(E48="","",VLOOKUP(E48,'MASTER LIST'!$A1:$N1747,4,FALSE))</f>
        <v>F</v>
      </c>
      <c r="I48" s="53" t="str" cm="1">
        <f t="array" ref="I48">IF(E48="","",VLOOKUP(E48,'MASTER LIST'!$A1:$N1747,13,FALSE))</f>
        <v>U18</v>
      </c>
      <c r="J48" s="53" t="str" cm="1">
        <f t="array" ref="J48">IF(E48="","",VLOOKUP(E48,'MASTER LIST'!$A1:$N1747,10,FALSE))</f>
        <v>ROSE HILL AC</v>
      </c>
      <c r="K48" s="53" t="str" cm="1">
        <f t="array" ref="K48">IF(E48="","",VLOOKUP(E48,'MASTER LIST'!$A1:$N1747,11,FALSE))</f>
        <v>BBRH</v>
      </c>
      <c r="L48" s="4"/>
    </row>
    <row r="49" spans="1:12" ht="35" customHeight="1" x14ac:dyDescent="0.2">
      <c r="A49" s="57">
        <v>4</v>
      </c>
      <c r="B49" s="57">
        <v>6</v>
      </c>
      <c r="C49" s="57">
        <v>1019</v>
      </c>
      <c r="D49" s="55" t="s">
        <v>46</v>
      </c>
      <c r="E49" s="58">
        <v>1448</v>
      </c>
      <c r="F49" s="53" t="str" cm="1">
        <f t="array" ref="F49">IF(E49="","",VLOOKUP(E49,'MASTER LIST'!$A1:$N1747,2,FALSE))</f>
        <v>ESTHER</v>
      </c>
      <c r="G49" s="53" t="str" cm="1">
        <f t="array" ref="G49">IF(E49="","",VLOOKUP(E49,'MASTER LIST'!$A1:$N1747,3,FALSE))</f>
        <v xml:space="preserve">Shannon </v>
      </c>
      <c r="H49" s="53" t="str" cm="1">
        <f t="array" ref="H49">IF(E49="","",VLOOKUP(E49,'MASTER LIST'!$A1:$N1747,4,FALSE))</f>
        <v>F</v>
      </c>
      <c r="I49" s="53" t="str" cm="1">
        <f t="array" ref="I49">IF(E49="","",VLOOKUP(E49,'MASTER LIST'!$A1:$N1747,13,FALSE))</f>
        <v>U20</v>
      </c>
      <c r="J49" s="53" t="str" cm="1">
        <f t="array" ref="J49">IF(E49="","",VLOOKUP(E49,'MASTER LIST'!$A1:$N1747,10,FALSE))</f>
        <v>BEAU BASSIN AC</v>
      </c>
      <c r="K49" s="53" t="str" cm="1">
        <f t="array" ref="K49">IF(E49="","",VLOOKUP(E49,'MASTER LIST'!$A1:$N1747,11,FALSE))</f>
        <v>BBRH</v>
      </c>
      <c r="L49" s="4"/>
    </row>
    <row r="50" spans="1:12" ht="35" customHeight="1" x14ac:dyDescent="0.2">
      <c r="A50" s="57">
        <v>4</v>
      </c>
      <c r="B50" s="57">
        <v>7</v>
      </c>
      <c r="C50" s="57">
        <v>1130</v>
      </c>
      <c r="D50" s="55" t="s">
        <v>46</v>
      </c>
      <c r="E50" s="58">
        <v>2991</v>
      </c>
      <c r="F50" s="53" t="str" cm="1">
        <f t="array" ref="F50">IF(E50="","",VLOOKUP(E50,'MASTER LIST'!$A1:$N1747,2,FALSE))</f>
        <v>LAURENT</v>
      </c>
      <c r="G50" s="53" t="str" cm="1">
        <f t="array" ref="G50">IF(E50="","",VLOOKUP(E50,'MASTER LIST'!$A1:$N1747,3,FALSE))</f>
        <v>Jamelia</v>
      </c>
      <c r="H50" s="53" t="str" cm="1">
        <f t="array" ref="H50">IF(E50="","",VLOOKUP(E50,'MASTER LIST'!$A1:$N1747,4,FALSE))</f>
        <v>F</v>
      </c>
      <c r="I50" s="53" t="str" cm="1">
        <f t="array" ref="I50">IF(E50="","",VLOOKUP(E50,'MASTER LIST'!$A1:$N1747,13,FALSE))</f>
        <v>U18</v>
      </c>
      <c r="J50" s="53" t="str" cm="1">
        <f t="array" ref="J50">IF(E50="","",VLOOKUP(E50,'MASTER LIST'!$A1:$N1747,10,FALSE))</f>
        <v>ROCHE-BOIS ÉCLAIR AC</v>
      </c>
      <c r="K50" s="53" t="str" cm="1">
        <f t="array" ref="K50">IF(E50="","",VLOOKUP(E50,'MASTER LIST'!$A1:$N1747,11,FALSE))</f>
        <v>PAMP</v>
      </c>
      <c r="L50" s="4"/>
    </row>
    <row r="51" spans="1:12" ht="35" customHeight="1" x14ac:dyDescent="0.2">
      <c r="A51" s="57">
        <v>4</v>
      </c>
      <c r="B51" s="57">
        <v>8</v>
      </c>
      <c r="C51" s="57">
        <v>1163</v>
      </c>
      <c r="D51" s="55" t="s">
        <v>46</v>
      </c>
      <c r="E51" s="58">
        <v>1903</v>
      </c>
      <c r="F51" s="53" t="str" cm="1">
        <f t="array" ref="F51">IF(E51="","",VLOOKUP(E51,'MASTER LIST'!$A1:$N1747,2,FALSE))</f>
        <v>NANETTE</v>
      </c>
      <c r="G51" s="53" t="str" cm="1">
        <f t="array" ref="G51">IF(E51="","",VLOOKUP(E51,'MASTER LIST'!$A1:$N1747,3,FALSE))</f>
        <v>Karen</v>
      </c>
      <c r="H51" s="53" t="str" cm="1">
        <f t="array" ref="H51">IF(E51="","",VLOOKUP(E51,'MASTER LIST'!$A1:$N1747,4,FALSE))</f>
        <v>F</v>
      </c>
      <c r="I51" s="53" t="str" cm="1">
        <f t="array" ref="I51">IF(E51="","",VLOOKUP(E51,'MASTER LIST'!$A1:$N1747,13,FALSE))</f>
        <v>U20</v>
      </c>
      <c r="J51" s="53" t="str" cm="1">
        <f t="array" ref="J51">IF(E51="","",VLOOKUP(E51,'MASTER LIST'!$A1:$N1747,10,FALSE))</f>
        <v>ROSE HILL AC</v>
      </c>
      <c r="K51" s="53" t="str" cm="1">
        <f t="array" ref="K51">IF(E51="","",VLOOKUP(E51,'MASTER LIST'!$A1:$N1747,11,FALSE))</f>
        <v>BBRH</v>
      </c>
      <c r="L51" s="4"/>
    </row>
    <row r="52" spans="1:12" ht="35" customHeight="1" x14ac:dyDescent="0.2">
      <c r="A52" s="53"/>
      <c r="B52" s="53"/>
      <c r="C52" s="53"/>
      <c r="D52" s="55"/>
      <c r="E52" s="56"/>
      <c r="F52" s="53" t="str" cm="1">
        <f t="array" ref="F52">IF(E52="","",VLOOKUP(E52,'MASTER LIST'!$A1:$N1747,2,FALSE))</f>
        <v/>
      </c>
      <c r="G52" s="53" t="str" cm="1">
        <f t="array" ref="G52">IF(E52="","",VLOOKUP(E52,'MASTER LIST'!$A1:$N1747,3,FALSE))</f>
        <v/>
      </c>
      <c r="H52" s="53" t="str" cm="1">
        <f t="array" ref="H52">IF(E52="","",VLOOKUP(E52,'MASTER LIST'!$A1:$N1747,4,FALSE))</f>
        <v/>
      </c>
      <c r="I52" s="53" t="str" cm="1">
        <f t="array" ref="I52">IF(E52="","",VLOOKUP(E52,'MASTER LIST'!$A1:$N1747,13,FALSE))</f>
        <v/>
      </c>
      <c r="J52" s="53" t="str" cm="1">
        <f t="array" ref="J52">IF(E52="","",VLOOKUP(E52,'MASTER LIST'!$A1:$N1747,10,FALSE))</f>
        <v/>
      </c>
      <c r="K52" s="53" t="str" cm="1">
        <f t="array" ref="K52">IF(E52="","",VLOOKUP(E52,'MASTER LIST'!$A1:$N1747,11,FALSE))</f>
        <v/>
      </c>
      <c r="L52" s="4"/>
    </row>
    <row r="53" spans="1:12" ht="35" customHeight="1" x14ac:dyDescent="0.2">
      <c r="A53" s="57">
        <v>5</v>
      </c>
      <c r="B53" s="57">
        <v>1</v>
      </c>
      <c r="C53" s="57">
        <v>1060</v>
      </c>
      <c r="D53" s="55" t="s">
        <v>46</v>
      </c>
      <c r="E53" s="58">
        <v>1154</v>
      </c>
      <c r="F53" s="53" t="str" cm="1">
        <f t="array" ref="F53">IF(E53="","",VLOOKUP(E53,'MASTER LIST'!$A1:$N1747,2,FALSE))</f>
        <v>PAYA</v>
      </c>
      <c r="G53" s="53" t="str" cm="1">
        <f t="array" ref="G53">IF(E53="","",VLOOKUP(E53,'MASTER LIST'!$A1:$N1747,3,FALSE))</f>
        <v>Stella</v>
      </c>
      <c r="H53" s="53" t="str" cm="1">
        <f t="array" ref="H53">IF(E53="","",VLOOKUP(E53,'MASTER LIST'!$A1:$N1747,4,FALSE))</f>
        <v>F</v>
      </c>
      <c r="I53" s="53" t="str" cm="1">
        <f t="array" ref="I53">IF(E53="","",VLOOKUP(E53,'MASTER LIST'!$A1:$N1747,13,FALSE))</f>
        <v>U18</v>
      </c>
      <c r="J53" s="53" t="str" cm="1">
        <f t="array" ref="J53">IF(E53="","",VLOOKUP(E53,'MASTER LIST'!$A1:$N1747,10,FALSE))</f>
        <v>GUEPARD AC</v>
      </c>
      <c r="K53" s="53" t="str" cm="1">
        <f t="array" ref="K53">IF(E53="","",VLOOKUP(E53,'MASTER LIST'!$A1:$N1747,11,FALSE))</f>
        <v>BR</v>
      </c>
      <c r="L53" s="4"/>
    </row>
    <row r="54" spans="1:12" ht="35" customHeight="1" x14ac:dyDescent="0.2">
      <c r="A54" s="57">
        <v>5</v>
      </c>
      <c r="B54" s="57">
        <v>2</v>
      </c>
      <c r="C54" s="57">
        <v>1178</v>
      </c>
      <c r="D54" s="55" t="s">
        <v>118</v>
      </c>
      <c r="E54" s="58">
        <v>4821</v>
      </c>
      <c r="F54" s="53" t="str" cm="1">
        <f t="array" ref="F54">IF(E54="","",VLOOKUP(E54,'MASTER LIST'!$A1:$N1747,2,FALSE))</f>
        <v>CLARK</v>
      </c>
      <c r="G54" s="53" t="str" cm="1">
        <f t="array" ref="G54">IF(E54="","",VLOOKUP(E54,'MASTER LIST'!$A1:$N1747,3,FALSE))</f>
        <v>Hannah</v>
      </c>
      <c r="H54" s="53" t="str" cm="1">
        <f t="array" ref="H54">IF(E54="","",VLOOKUP(E54,'MASTER LIST'!$A1:$N1747,4,FALSE))</f>
        <v>F</v>
      </c>
      <c r="I54" s="53" t="str" cm="1">
        <f t="array" ref="I54">IF(E54="","",VLOOKUP(E54,'MASTER LIST'!$A1:$N1747,13,FALSE))</f>
        <v>U18</v>
      </c>
      <c r="J54" s="53" t="str" cm="1">
        <f t="array" ref="J54">IF(E54="","",VLOOKUP(E54,'MASTER LIST'!$A1:$N1747,10,FALSE))</f>
        <v>STANLEY / TREFLES AC</v>
      </c>
      <c r="K54" s="53" t="str" cm="1">
        <f t="array" ref="K54">IF(E54="","",VLOOKUP(E54,'MASTER LIST'!$A1:$N1747,11,FALSE))</f>
        <v>BBRH</v>
      </c>
      <c r="L54" s="4"/>
    </row>
    <row r="55" spans="1:12" ht="35" customHeight="1" x14ac:dyDescent="0.2">
      <c r="A55" s="57">
        <v>5</v>
      </c>
      <c r="B55" s="57">
        <v>3</v>
      </c>
      <c r="C55" s="57">
        <v>1097</v>
      </c>
      <c r="D55" s="55" t="s">
        <v>46</v>
      </c>
      <c r="E55" s="58">
        <v>4018</v>
      </c>
      <c r="F55" s="53" t="str" cm="1">
        <f t="array" ref="F55">IF(E55="","",VLOOKUP(E55,'MASTER LIST'!$A1:$N1747,2,FALSE))</f>
        <v>CLEMENT</v>
      </c>
      <c r="G55" s="53" t="str" cm="1">
        <f t="array" ref="G55">IF(E55="","",VLOOKUP(E55,'MASTER LIST'!$A1:$N1747,3,FALSE))</f>
        <v>Elsa Amandine</v>
      </c>
      <c r="H55" s="53" t="str" cm="1">
        <f t="array" ref="H55">IF(E55="","",VLOOKUP(E55,'MASTER LIST'!$A1:$N1747,4,FALSE))</f>
        <v>F</v>
      </c>
      <c r="I55" s="53" t="str" cm="1">
        <f t="array" ref="I55">IF(E55="","",VLOOKUP(E55,'MASTER LIST'!$A1:$N1747,13,FALSE))</f>
        <v>U18</v>
      </c>
      <c r="J55" s="53" t="str" cm="1">
        <f t="array" ref="J55">IF(E55="","",VLOOKUP(E55,'MASTER LIST'!$A1:$N1747,10,FALSE))</f>
        <v>Q-BORNES PAVILLON AC</v>
      </c>
      <c r="K55" s="53" t="str" cm="1">
        <f t="array" ref="K55">IF(E55="","",VLOOKUP(E55,'MASTER LIST'!$A1:$N1747,11,FALSE))</f>
        <v>QB</v>
      </c>
      <c r="L55" s="4"/>
    </row>
    <row r="56" spans="1:12" ht="35" customHeight="1" x14ac:dyDescent="0.2">
      <c r="A56" s="57">
        <v>5</v>
      </c>
      <c r="B56" s="57">
        <v>4</v>
      </c>
      <c r="C56" s="57">
        <v>1039</v>
      </c>
      <c r="D56" s="55" t="s">
        <v>46</v>
      </c>
      <c r="E56" s="58">
        <v>3738</v>
      </c>
      <c r="F56" s="53" t="str" cm="1">
        <f t="array" ref="F56">IF(E56="","",VLOOKUP(E56,'MASTER LIST'!$A1:$N1747,2,FALSE))</f>
        <v>FELICITÉ</v>
      </c>
      <c r="G56" s="53" t="str" cm="1">
        <f t="array" ref="G56">IF(E56="","",VLOOKUP(E56,'MASTER LIST'!$A1:$N1747,3,FALSE))</f>
        <v>Lynsha</v>
      </c>
      <c r="H56" s="53" t="str" cm="1">
        <f t="array" ref="H56">IF(E56="","",VLOOKUP(E56,'MASTER LIST'!$A1:$N1747,4,FALSE))</f>
        <v>F</v>
      </c>
      <c r="I56" s="53" t="str" cm="1">
        <f t="array" ref="I56">IF(E56="","",VLOOKUP(E56,'MASTER LIST'!$A1:$N1747,13,FALSE))</f>
        <v>U16</v>
      </c>
      <c r="J56" s="53" t="str" cm="1">
        <f t="array" ref="J56">IF(E56="","",VLOOKUP(E56,'MASTER LIST'!$A1:$N1747,10,FALSE))</f>
        <v>CUREPIPE HARLEM AC 'B'</v>
      </c>
      <c r="K56" s="53" t="str" cm="1">
        <f t="array" ref="K56">IF(E56="","",VLOOKUP(E56,'MASTER LIST'!$A1:$N1747,11,FALSE))</f>
        <v>CPE</v>
      </c>
      <c r="L56" s="4"/>
    </row>
    <row r="57" spans="1:12" ht="35" customHeight="1" x14ac:dyDescent="0.2">
      <c r="A57" s="57">
        <v>5</v>
      </c>
      <c r="B57" s="57">
        <v>5</v>
      </c>
      <c r="C57" s="57">
        <v>1106</v>
      </c>
      <c r="D57" s="55" t="s">
        <v>46</v>
      </c>
      <c r="E57" s="58">
        <v>4617</v>
      </c>
      <c r="F57" s="53" t="str" cm="1">
        <f t="array" ref="F57">IF(E57="","",VLOOKUP(E57,'MASTER LIST'!$A1:$N1747,2,FALSE))</f>
        <v>MAUNICK</v>
      </c>
      <c r="G57" s="53" t="str" cm="1">
        <f t="array" ref="G57">IF(E57="","",VLOOKUP(E57,'MASTER LIST'!$A1:$N1747,3,FALSE))</f>
        <v>Lekhaa</v>
      </c>
      <c r="H57" s="53" t="str" cm="1">
        <f t="array" ref="H57">IF(E57="","",VLOOKUP(E57,'MASTER LIST'!$A1:$N1747,4,FALSE))</f>
        <v>F</v>
      </c>
      <c r="I57" s="53" t="str" cm="1">
        <f t="array" ref="I57">IF(E57="","",VLOOKUP(E57,'MASTER LIST'!$A1:$N1747,13,FALSE))</f>
        <v>U18</v>
      </c>
      <c r="J57" s="53" t="str" cm="1">
        <f t="array" ref="J57">IF(E57="","",VLOOKUP(E57,'MASTER LIST'!$A1:$N1747,10,FALSE))</f>
        <v>Q-BORNES PAVILLON AC</v>
      </c>
      <c r="K57" s="53" t="str" cm="1">
        <f t="array" ref="K57">IF(E57="","",VLOOKUP(E57,'MASTER LIST'!$A1:$N1747,11,FALSE))</f>
        <v>QB</v>
      </c>
      <c r="L57" s="4"/>
    </row>
    <row r="58" spans="1:12" ht="35" customHeight="1" x14ac:dyDescent="0.2">
      <c r="A58" s="57">
        <v>5</v>
      </c>
      <c r="B58" s="57">
        <v>6</v>
      </c>
      <c r="C58" s="57">
        <v>1091</v>
      </c>
      <c r="D58" s="55" t="s">
        <v>46</v>
      </c>
      <c r="E58" s="58">
        <v>4554</v>
      </c>
      <c r="F58" s="53" t="str" cm="1">
        <f t="array" ref="F58">IF(E58="","",VLOOKUP(E58,'MASTER LIST'!$A1:$N1747,2,FALSE))</f>
        <v>BAPTISTE</v>
      </c>
      <c r="G58" s="53" t="str" cm="1">
        <f t="array" ref="G58">IF(E58="","",VLOOKUP(E58,'MASTER LIST'!$A1:$N1747,3,FALSE))</f>
        <v>Marie Alciia Angelina</v>
      </c>
      <c r="H58" s="53" t="str" cm="1">
        <f t="array" ref="H58">IF(E58="","",VLOOKUP(E58,'MASTER LIST'!$A1:$N1747,4,FALSE))</f>
        <v>F</v>
      </c>
      <c r="I58" s="53" t="str" cm="1">
        <f t="array" ref="I58">IF(E58="","",VLOOKUP(E58,'MASTER LIST'!$A1:$N1747,13,FALSE))</f>
        <v>U16</v>
      </c>
      <c r="J58" s="53" t="str" cm="1">
        <f t="array" ref="J58">IF(E58="","",VLOOKUP(E58,'MASTER LIST'!$A1:$N1747,10,FALSE))</f>
        <v>Q-BORNES PAVILLON AC</v>
      </c>
      <c r="K58" s="53" t="str" cm="1">
        <f t="array" ref="K58">IF(E58="","",VLOOKUP(E58,'MASTER LIST'!$A1:$N1747,11,FALSE))</f>
        <v>QB</v>
      </c>
      <c r="L58" s="4"/>
    </row>
    <row r="59" spans="1:12" ht="35" customHeight="1" x14ac:dyDescent="0.2">
      <c r="A59" s="57">
        <v>5</v>
      </c>
      <c r="B59" s="57">
        <v>7</v>
      </c>
      <c r="C59" s="57">
        <v>1087</v>
      </c>
      <c r="D59" s="55" t="s">
        <v>46</v>
      </c>
      <c r="E59" s="58">
        <v>1532</v>
      </c>
      <c r="F59" s="53" t="str" cm="1">
        <f t="array" ref="F59">IF(E59="","",VLOOKUP(E59,'MASTER LIST'!$A1:$N1747,2,FALSE))</f>
        <v>JOSEPH</v>
      </c>
      <c r="G59" s="53" t="str" cm="1">
        <f t="array" ref="G59">IF(E59="","",VLOOKUP(E59,'MASTER LIST'!$A1:$N1747,3,FALSE))</f>
        <v>Rihanna</v>
      </c>
      <c r="H59" s="53" t="str" cm="1">
        <f t="array" ref="H59">IF(E59="","",VLOOKUP(E59,'MASTER LIST'!$A1:$N1747,4,FALSE))</f>
        <v>F</v>
      </c>
      <c r="I59" s="53" t="str" cm="1">
        <f t="array" ref="I59">IF(E59="","",VLOOKUP(E59,'MASTER LIST'!$A1:$N1747,13,FALSE))</f>
        <v>U18</v>
      </c>
      <c r="J59" s="53" t="str" cm="1">
        <f t="array" ref="J59">IF(E59="","",VLOOKUP(E59,'MASTER LIST'!$A1:$N1747,10,FALSE))</f>
        <v>POUDRE D'OR AC</v>
      </c>
      <c r="K59" s="53" t="str" cm="1">
        <f t="array" ref="K59">IF(E59="","",VLOOKUP(E59,'MASTER LIST'!$A1:$N1747,11,FALSE))</f>
        <v>REMP</v>
      </c>
      <c r="L59" s="4"/>
    </row>
    <row r="60" spans="1:12" ht="35" customHeight="1" x14ac:dyDescent="0.2">
      <c r="A60" s="57">
        <v>5</v>
      </c>
      <c r="B60" s="57">
        <v>8</v>
      </c>
      <c r="C60" s="57">
        <v>1042</v>
      </c>
      <c r="D60" s="55" t="s">
        <v>46</v>
      </c>
      <c r="E60" s="58">
        <v>5138</v>
      </c>
      <c r="F60" s="53" t="str" cm="1">
        <f t="array" ref="F60">IF(E60="","",VLOOKUP(E60,'MASTER LIST'!$A1:$N1747,2,FALSE))</f>
        <v>MACRIME</v>
      </c>
      <c r="G60" s="53" t="str" cm="1">
        <f t="array" ref="G60">IF(E60="","",VLOOKUP(E60,'MASTER LIST'!$A1:$N1747,3,FALSE))</f>
        <v>Shanonn</v>
      </c>
      <c r="H60" s="53" t="str" cm="1">
        <f t="array" ref="H60">IF(E60="","",VLOOKUP(E60,'MASTER LIST'!$A1:$N1747,4,FALSE))</f>
        <v>F</v>
      </c>
      <c r="I60" s="53" t="str" cm="1">
        <f t="array" ref="I60">IF(E60="","",VLOOKUP(E60,'MASTER LIST'!$A1:$N1747,13,FALSE))</f>
        <v>U18</v>
      </c>
      <c r="J60" s="53" t="str" cm="1">
        <f t="array" ref="J60">IF(E60="","",VLOOKUP(E60,'MASTER LIST'!$A1:$N1747,10,FALSE))</f>
        <v>CUREPIPE HARLEM AC 'B'</v>
      </c>
      <c r="K60" s="53" t="str" cm="1">
        <f t="array" ref="K60">IF(E60="","",VLOOKUP(E60,'MASTER LIST'!$A1:$N1747,11,FALSE))</f>
        <v>CPE</v>
      </c>
      <c r="L60" s="4"/>
    </row>
    <row r="61" spans="1:12" ht="35" customHeight="1" x14ac:dyDescent="0.2">
      <c r="A61" s="57">
        <v>5</v>
      </c>
      <c r="B61" s="57">
        <v>9</v>
      </c>
      <c r="C61" s="57">
        <v>1193</v>
      </c>
      <c r="D61" s="55" t="s">
        <v>46</v>
      </c>
      <c r="E61" s="58">
        <v>1075</v>
      </c>
      <c r="F61" s="53" t="str" cm="1">
        <f t="array" ref="F61">IF(E61="","",VLOOKUP(E61,'MASTER LIST'!$A1:$N1747,2,FALSE))</f>
        <v>SORIN</v>
      </c>
      <c r="G61" s="53" t="str" cm="1">
        <f t="array" ref="G61">IF(E61="","",VLOOKUP(E61,'MASTER LIST'!$A1:$N1747,3,FALSE))</f>
        <v>Chloe</v>
      </c>
      <c r="H61" s="53" t="str" cm="1">
        <f t="array" ref="H61">IF(E61="","",VLOOKUP(E61,'MASTER LIST'!$A1:$N1747,4,FALSE))</f>
        <v>F</v>
      </c>
      <c r="I61" s="53" t="str" cm="1">
        <f t="array" ref="I61">IF(E61="","",VLOOKUP(E61,'MASTER LIST'!$A1:$N1747,13,FALSE))</f>
        <v>U18</v>
      </c>
      <c r="J61" s="53" t="str" cm="1">
        <f t="array" ref="J61">IF(E61="","",VLOOKUP(E61,'MASTER LIST'!$A1:$N1747,10,FALSE))</f>
        <v>STANLEY / TREFLES AC</v>
      </c>
      <c r="K61" s="53" t="str" cm="1">
        <f t="array" ref="K61">IF(E61="","",VLOOKUP(E61,'MASTER LIST'!$A1:$N1747,11,FALSE))</f>
        <v>BBRH</v>
      </c>
      <c r="L61" s="4"/>
    </row>
    <row r="62" spans="1:12" ht="35" customHeight="1" x14ac:dyDescent="0.2">
      <c r="A62" s="53"/>
      <c r="B62" s="53"/>
      <c r="C62" s="53"/>
      <c r="D62" s="55"/>
      <c r="E62" s="56"/>
      <c r="F62" s="53" t="str" cm="1">
        <f t="array" ref="F62">IF(E62="","",VLOOKUP(E62,'MASTER LIST'!$A1:$N1747,2,FALSE))</f>
        <v/>
      </c>
      <c r="G62" s="53" t="str" cm="1">
        <f t="array" ref="G62">IF(E62="","",VLOOKUP(E62,'MASTER LIST'!$A1:$N1747,3,FALSE))</f>
        <v/>
      </c>
      <c r="H62" s="53" t="str" cm="1">
        <f t="array" ref="H62">IF(E62="","",VLOOKUP(E62,'MASTER LIST'!$A1:$N1747,4,FALSE))</f>
        <v/>
      </c>
      <c r="I62" s="53" t="str" cm="1">
        <f t="array" ref="I62">IF(E62="","",VLOOKUP(E62,'MASTER LIST'!$A1:$N1747,13,FALSE))</f>
        <v/>
      </c>
      <c r="J62" s="53" t="str" cm="1">
        <f t="array" ref="J62">IF(E62="","",VLOOKUP(E62,'MASTER LIST'!$A1:$N1747,10,FALSE))</f>
        <v/>
      </c>
      <c r="K62" s="53" t="str" cm="1">
        <f t="array" ref="K62">IF(E62="","",VLOOKUP(E62,'MASTER LIST'!$A1:$N1747,11,FALSE))</f>
        <v/>
      </c>
      <c r="L62" s="4"/>
    </row>
    <row r="63" spans="1:12" ht="35" customHeight="1" x14ac:dyDescent="0.2">
      <c r="A63" s="57">
        <v>6</v>
      </c>
      <c r="B63" s="57">
        <v>1</v>
      </c>
      <c r="C63" s="57">
        <v>1065</v>
      </c>
      <c r="D63" s="55" t="s">
        <v>46</v>
      </c>
      <c r="E63" s="58">
        <v>2943</v>
      </c>
      <c r="F63" s="53" t="str" cm="1">
        <f t="array" ref="F63">IF(E63="","",VLOOKUP(E63,'MASTER LIST'!$A1:$N1747,2,FALSE))</f>
        <v>SOHADUTH</v>
      </c>
      <c r="G63" s="53" t="str" cm="1">
        <f t="array" ref="G63">IF(E63="","",VLOOKUP(E63,'MASTER LIST'!$A1:$N1747,3,FALSE))</f>
        <v>Melia Guendoline</v>
      </c>
      <c r="H63" s="53" t="str" cm="1">
        <f t="array" ref="H63">IF(E63="","",VLOOKUP(E63,'MASTER LIST'!$A1:$N1747,4,FALSE))</f>
        <v>F</v>
      </c>
      <c r="I63" s="53" t="str" cm="1">
        <f t="array" ref="I63">IF(E63="","",VLOOKUP(E63,'MASTER LIST'!$A1:$N1747,13,FALSE))</f>
        <v>U18</v>
      </c>
      <c r="J63" s="53" t="str" cm="1">
        <f t="array" ref="J63">IF(E63="","",VLOOKUP(E63,'MASTER LIST'!$A1:$N1747,10,FALSE))</f>
        <v>GUEPARD AC</v>
      </c>
      <c r="K63" s="53" t="str" cm="1">
        <f t="array" ref="K63">IF(E63="","",VLOOKUP(E63,'MASTER LIST'!$A1:$N1747,11,FALSE))</f>
        <v>BR</v>
      </c>
      <c r="L63" s="4"/>
    </row>
    <row r="64" spans="1:12" ht="35" customHeight="1" x14ac:dyDescent="0.2">
      <c r="A64" s="57">
        <v>6</v>
      </c>
      <c r="B64" s="57">
        <v>2</v>
      </c>
      <c r="C64" s="57">
        <v>1000</v>
      </c>
      <c r="D64" s="55" t="s">
        <v>46</v>
      </c>
      <c r="E64" s="58">
        <v>3326</v>
      </c>
      <c r="F64" s="53" t="str" cm="1">
        <f t="array" ref="F64">IF(E64="","",VLOOKUP(E64,'MASTER LIST'!$A1:$N1747,2,FALSE))</f>
        <v xml:space="preserve"> ESSOO</v>
      </c>
      <c r="G64" s="53" t="str" cm="1">
        <f t="array" ref="G64">IF(E64="","",VLOOKUP(E64,'MASTER LIST'!$A1:$N1747,3,FALSE))</f>
        <v xml:space="preserve"> Malory</v>
      </c>
      <c r="H64" s="53" t="str" cm="1">
        <f t="array" ref="H64">IF(E64="","",VLOOKUP(E64,'MASTER LIST'!$A1:$N1747,4,FALSE))</f>
        <v>F</v>
      </c>
      <c r="I64" s="53" t="str" cm="1">
        <f t="array" ref="I64">IF(E64="","",VLOOKUP(E64,'MASTER LIST'!$A1:$N1747,13,FALSE))</f>
        <v>U18</v>
      </c>
      <c r="J64" s="53" t="str" cm="1">
        <f t="array" ref="J64">IF(E64="","",VLOOKUP(E64,'MASTER LIST'!$A1:$N1747,10,FALSE))</f>
        <v>ADONAI CANDOS AC</v>
      </c>
      <c r="K64" s="53" t="str" cm="1">
        <f t="array" ref="K64">IF(E64="","",VLOOKUP(E64,'MASTER LIST'!$A1:$N1747,11,FALSE))</f>
        <v>QB</v>
      </c>
      <c r="L64" s="4"/>
    </row>
    <row r="65" spans="1:12" ht="35" customHeight="1" x14ac:dyDescent="0.2">
      <c r="A65" s="57">
        <v>6</v>
      </c>
      <c r="B65" s="57">
        <v>3</v>
      </c>
      <c r="C65" s="57">
        <v>1099</v>
      </c>
      <c r="D65" s="55" t="s">
        <v>46</v>
      </c>
      <c r="E65" s="58">
        <v>3548</v>
      </c>
      <c r="F65" s="53" t="str" cm="1">
        <f t="array" ref="F65">IF(E65="","",VLOOKUP(E65,'MASTER LIST'!$A1:$N1747,2,FALSE))</f>
        <v>DOMEE</v>
      </c>
      <c r="G65" s="53" t="str" cm="1">
        <f t="array" ref="G65">IF(E65="","",VLOOKUP(E65,'MASTER LIST'!$A1:$N1747,3,FALSE))</f>
        <v>Anastasia Sophia Harra</v>
      </c>
      <c r="H65" s="53" t="str" cm="1">
        <f t="array" ref="H65">IF(E65="","",VLOOKUP(E65,'MASTER LIST'!$A1:$N1747,4,FALSE))</f>
        <v>F</v>
      </c>
      <c r="I65" s="53" t="str" cm="1">
        <f t="array" ref="I65">IF(E65="","",VLOOKUP(E65,'MASTER LIST'!$A1:$N1747,13,FALSE))</f>
        <v>U18</v>
      </c>
      <c r="J65" s="53" t="str" cm="1">
        <f t="array" ref="J65">IF(E65="","",VLOOKUP(E65,'MASTER LIST'!$A1:$N1747,10,FALSE))</f>
        <v>Q-BORNES PAVILLON AC</v>
      </c>
      <c r="K65" s="53" t="str" cm="1">
        <f t="array" ref="K65">IF(E65="","",VLOOKUP(E65,'MASTER LIST'!$A1:$N1747,11,FALSE))</f>
        <v>QB</v>
      </c>
      <c r="L65" s="4"/>
    </row>
    <row r="66" spans="1:12" ht="35" customHeight="1" x14ac:dyDescent="0.2">
      <c r="A66" s="57">
        <v>6</v>
      </c>
      <c r="B66" s="57">
        <v>4</v>
      </c>
      <c r="C66" s="57">
        <v>1043</v>
      </c>
      <c r="D66" s="55" t="s">
        <v>46</v>
      </c>
      <c r="E66" s="58">
        <v>4223</v>
      </c>
      <c r="F66" s="53" t="str" cm="1">
        <f t="array" ref="F66">IF(E66="","",VLOOKUP(E66,'MASTER LIST'!$A1:$N1747,2,FALSE))</f>
        <v>POTIES</v>
      </c>
      <c r="G66" s="53" t="str" cm="1">
        <f t="array" ref="G66">IF(E66="","",VLOOKUP(E66,'MASTER LIST'!$A1:$N1747,3,FALSE))</f>
        <v>Lorna Jahmelia</v>
      </c>
      <c r="H66" s="53" t="str" cm="1">
        <f t="array" ref="H66">IF(E66="","",VLOOKUP(E66,'MASTER LIST'!$A1:$N1747,4,FALSE))</f>
        <v>F</v>
      </c>
      <c r="I66" s="53" t="str" cm="1">
        <f t="array" ref="I66">IF(E66="","",VLOOKUP(E66,'MASTER LIST'!$A1:$N1747,13,FALSE))</f>
        <v>U16</v>
      </c>
      <c r="J66" s="53" t="str" cm="1">
        <f t="array" ref="J66">IF(E66="","",VLOOKUP(E66,'MASTER LIST'!$A1:$N1747,10,FALSE))</f>
        <v>CUREPIPE HARLEM AC 'B'</v>
      </c>
      <c r="K66" s="53" t="str" cm="1">
        <f t="array" ref="K66">IF(E66="","",VLOOKUP(E66,'MASTER LIST'!$A1:$N1747,11,FALSE))</f>
        <v>CPE</v>
      </c>
      <c r="L66" s="4"/>
    </row>
    <row r="67" spans="1:12" ht="35" customHeight="1" x14ac:dyDescent="0.2">
      <c r="A67" s="57">
        <v>6</v>
      </c>
      <c r="B67" s="57">
        <v>5</v>
      </c>
      <c r="C67" s="57">
        <v>1116</v>
      </c>
      <c r="D67" s="55" t="s">
        <v>46</v>
      </c>
      <c r="E67" s="58">
        <v>5006</v>
      </c>
      <c r="F67" s="53" t="str" cm="1">
        <f t="array" ref="F67">IF(E67="","",VLOOKUP(E67,'MASTER LIST'!$A1:$N1747,2,FALSE))</f>
        <v>SEEAM</v>
      </c>
      <c r="G67" s="53" t="str" cm="1">
        <f t="array" ref="G67">IF(E67="","",VLOOKUP(E67,'MASTER LIST'!$A1:$N1747,3,FALSE))</f>
        <v>Linaelle</v>
      </c>
      <c r="H67" s="53" t="str" cm="1">
        <f t="array" ref="H67">IF(E67="","",VLOOKUP(E67,'MASTER LIST'!$A1:$N1747,4,FALSE))</f>
        <v>F</v>
      </c>
      <c r="I67" s="53" t="str" cm="1">
        <f t="array" ref="I67">IF(E67="","",VLOOKUP(E67,'MASTER LIST'!$A1:$N1747,13,FALSE))</f>
        <v>U18</v>
      </c>
      <c r="J67" s="53" t="str" cm="1">
        <f t="array" ref="J67">IF(E67="","",VLOOKUP(E67,'MASTER LIST'!$A1:$N1747,10,FALSE))</f>
        <v>Q-BORNES PAVILLON AC</v>
      </c>
      <c r="K67" s="53" t="str" cm="1">
        <f t="array" ref="K67">IF(E67="","",VLOOKUP(E67,'MASTER LIST'!$A1:$N1747,11,FALSE))</f>
        <v>QB</v>
      </c>
      <c r="L67" s="4"/>
    </row>
    <row r="68" spans="1:12" ht="35" customHeight="1" x14ac:dyDescent="0.2">
      <c r="A68" s="57">
        <v>6</v>
      </c>
      <c r="B68" s="57">
        <v>6</v>
      </c>
      <c r="C68" s="57">
        <v>1111</v>
      </c>
      <c r="D68" s="55" t="s">
        <v>46</v>
      </c>
      <c r="E68" s="58">
        <v>3463</v>
      </c>
      <c r="F68" s="53" t="str" cm="1">
        <f t="array" ref="F68">IF(E68="","",VLOOKUP(E68,'MASTER LIST'!$A1:$N1747,2,FALSE))</f>
        <v>QUESSY</v>
      </c>
      <c r="G68" s="53" t="str" cm="1">
        <f t="array" ref="G68">IF(E68="","",VLOOKUP(E68,'MASTER LIST'!$A1:$N1747,3,FALSE))</f>
        <v>Marion Marie Eve</v>
      </c>
      <c r="H68" s="53" t="str" cm="1">
        <f t="array" ref="H68">IF(E68="","",VLOOKUP(E68,'MASTER LIST'!$A1:$N1747,4,FALSE))</f>
        <v>F</v>
      </c>
      <c r="I68" s="53" t="str" cm="1">
        <f t="array" ref="I68">IF(E68="","",VLOOKUP(E68,'MASTER LIST'!$A1:$N1747,13,FALSE))</f>
        <v>U16</v>
      </c>
      <c r="J68" s="53" t="str" cm="1">
        <f t="array" ref="J68">IF(E68="","",VLOOKUP(E68,'MASTER LIST'!$A1:$N1747,10,FALSE))</f>
        <v>Q-BORNES PAVILLON AC</v>
      </c>
      <c r="K68" s="53" t="str" cm="1">
        <f t="array" ref="K68">IF(E68="","",VLOOKUP(E68,'MASTER LIST'!$A1:$N1747,11,FALSE))</f>
        <v>QB</v>
      </c>
      <c r="L68" s="4"/>
    </row>
    <row r="69" spans="1:12" ht="35" customHeight="1" x14ac:dyDescent="0.2">
      <c r="A69" s="57">
        <v>6</v>
      </c>
      <c r="B69" s="57">
        <v>7</v>
      </c>
      <c r="C69" s="57">
        <v>1088</v>
      </c>
      <c r="D69" s="55" t="s">
        <v>46</v>
      </c>
      <c r="E69" s="58">
        <v>4475</v>
      </c>
      <c r="F69" s="53" t="str" cm="1">
        <f t="array" ref="F69">IF(E69="","",VLOOKUP(E69,'MASTER LIST'!$A1:$N1747,2,FALSE))</f>
        <v>ARMEL</v>
      </c>
      <c r="G69" s="53" t="str" cm="1">
        <f t="array" ref="G69">IF(E69="","",VLOOKUP(E69,'MASTER LIST'!$A1:$N1747,3,FALSE))</f>
        <v>Marie Maeva</v>
      </c>
      <c r="H69" s="53" t="str" cm="1">
        <f t="array" ref="H69">IF(E69="","",VLOOKUP(E69,'MASTER LIST'!$A1:$N1747,4,FALSE))</f>
        <v>F</v>
      </c>
      <c r="I69" s="53" t="str" cm="1">
        <f t="array" ref="I69">IF(E69="","",VLOOKUP(E69,'MASTER LIST'!$A1:$N1747,13,FALSE))</f>
        <v>U18</v>
      </c>
      <c r="J69" s="53" t="str" cm="1">
        <f t="array" ref="J69">IF(E69="","",VLOOKUP(E69,'MASTER LIST'!$A1:$N1747,10,FALSE))</f>
        <v>Q-BORNES PAVILLON AC</v>
      </c>
      <c r="K69" s="53" t="str" cm="1">
        <f t="array" ref="K69">IF(E69="","",VLOOKUP(E69,'MASTER LIST'!$A1:$N1747,11,FALSE))</f>
        <v>QB</v>
      </c>
      <c r="L69" s="4"/>
    </row>
    <row r="70" spans="1:12" ht="35" customHeight="1" x14ac:dyDescent="0.2">
      <c r="A70" s="57">
        <v>6</v>
      </c>
      <c r="B70" s="57">
        <v>8</v>
      </c>
      <c r="C70" s="57">
        <v>1045</v>
      </c>
      <c r="D70" s="55" t="s">
        <v>46</v>
      </c>
      <c r="E70" s="58">
        <v>4956</v>
      </c>
      <c r="F70" s="53" t="str" cm="1">
        <f t="array" ref="F70">IF(E70="","",VLOOKUP(E70,'MASTER LIST'!$A1:$N1747,2,FALSE))</f>
        <v>SAMINADEN</v>
      </c>
      <c r="G70" s="53" t="str" cm="1">
        <f t="array" ref="G70">IF(E70="","",VLOOKUP(E70,'MASTER LIST'!$A1:$N1747,3,FALSE))</f>
        <v>Alexina</v>
      </c>
      <c r="H70" s="53" t="str" cm="1">
        <f t="array" ref="H70">IF(E70="","",VLOOKUP(E70,'MASTER LIST'!$A1:$N1747,4,FALSE))</f>
        <v>F</v>
      </c>
      <c r="I70" s="53" t="str" cm="1">
        <f t="array" ref="I70">IF(E70="","",VLOOKUP(E70,'MASTER LIST'!$A1:$N1747,13,FALSE))</f>
        <v>U18</v>
      </c>
      <c r="J70" s="53" t="str" cm="1">
        <f t="array" ref="J70">IF(E70="","",VLOOKUP(E70,'MASTER LIST'!$A1:$N1747,10,FALSE))</f>
        <v>CUREPIPE HARLEM AC 'B'</v>
      </c>
      <c r="K70" s="53" t="str" cm="1">
        <f t="array" ref="K70">IF(E70="","",VLOOKUP(E70,'MASTER LIST'!$A1:$N1747,11,FALSE))</f>
        <v>CPE</v>
      </c>
      <c r="L70" s="4"/>
    </row>
    <row r="71" spans="1:12" ht="35" customHeight="1" x14ac:dyDescent="0.2">
      <c r="A71" s="53"/>
      <c r="B71" s="53"/>
      <c r="C71" s="53"/>
      <c r="D71" s="55"/>
      <c r="E71" s="56"/>
      <c r="F71" s="53" t="str" cm="1">
        <f t="array" ref="F71">IF(E71="","",VLOOKUP(E71,'MASTER LIST'!$A1:$N1747,2,FALSE))</f>
        <v/>
      </c>
      <c r="G71" s="53" t="str" cm="1">
        <f t="array" ref="G71">IF(E71="","",VLOOKUP(E71,'MASTER LIST'!$A1:$N1747,3,FALSE))</f>
        <v/>
      </c>
      <c r="H71" s="53" t="str" cm="1">
        <f t="array" ref="H71">IF(E71="","",VLOOKUP(E71,'MASTER LIST'!$A1:$N1747,4,FALSE))</f>
        <v/>
      </c>
      <c r="I71" s="53" t="str" cm="1">
        <f t="array" ref="I71">IF(E71="","",VLOOKUP(E71,'MASTER LIST'!$A1:$N1747,13,FALSE))</f>
        <v/>
      </c>
      <c r="J71" s="53" t="str" cm="1">
        <f t="array" ref="J71">IF(E71="","",VLOOKUP(E71,'MASTER LIST'!$A1:$N1747,10,FALSE))</f>
        <v/>
      </c>
      <c r="K71" s="53" t="str" cm="1">
        <f t="array" ref="K71">IF(E71="","",VLOOKUP(E71,'MASTER LIST'!$A1:$N1747,11,FALSE))</f>
        <v/>
      </c>
      <c r="L71" s="4"/>
    </row>
    <row r="72" spans="1:12" ht="35" customHeight="1" x14ac:dyDescent="0.2">
      <c r="A72" s="57">
        <v>7</v>
      </c>
      <c r="B72" s="57">
        <v>1</v>
      </c>
      <c r="C72" s="57">
        <v>1067</v>
      </c>
      <c r="D72" s="55" t="s">
        <v>46</v>
      </c>
      <c r="E72" s="58">
        <v>3936</v>
      </c>
      <c r="F72" s="53" t="str" cm="1">
        <f t="array" ref="F72">IF(E72="","",VLOOKUP(E72,'MASTER LIST'!$A1:$N1747,2,FALSE))</f>
        <v>TOWSEE</v>
      </c>
      <c r="G72" s="53" t="str" cm="1">
        <f t="array" ref="G72">IF(E72="","",VLOOKUP(E72,'MASTER LIST'!$A1:$N1747,3,FALSE))</f>
        <v>Jhamellia</v>
      </c>
      <c r="H72" s="53" t="str" cm="1">
        <f t="array" ref="H72">IF(E72="","",VLOOKUP(E72,'MASTER LIST'!$A1:$N1747,4,FALSE))</f>
        <v>F</v>
      </c>
      <c r="I72" s="53" t="str" cm="1">
        <f t="array" ref="I72">IF(E72="","",VLOOKUP(E72,'MASTER LIST'!$A1:$N1747,13,FALSE))</f>
        <v>U18</v>
      </c>
      <c r="J72" s="53" t="str" cm="1">
        <f t="array" ref="J72">IF(E72="","",VLOOKUP(E72,'MASTER LIST'!$A1:$N1747,10,FALSE))</f>
        <v>GUEPARD AC</v>
      </c>
      <c r="K72" s="53" t="str" cm="1">
        <f t="array" ref="K72">IF(E72="","",VLOOKUP(E72,'MASTER LIST'!$A1:$N1747,11,FALSE))</f>
        <v>BR</v>
      </c>
      <c r="L72" s="4"/>
    </row>
    <row r="73" spans="1:12" ht="35" customHeight="1" x14ac:dyDescent="0.2">
      <c r="A73" s="57">
        <v>7</v>
      </c>
      <c r="B73" s="57">
        <v>2</v>
      </c>
      <c r="C73" s="57">
        <v>1033</v>
      </c>
      <c r="D73" s="55" t="s">
        <v>46</v>
      </c>
      <c r="E73" s="58">
        <v>4954</v>
      </c>
      <c r="F73" s="53" t="str" cm="1">
        <f t="array" ref="F73">IF(E73="","",VLOOKUP(E73,'MASTER LIST'!$A1:$N1747,2,FALSE))</f>
        <v xml:space="preserve">ALPHONSE </v>
      </c>
      <c r="G73" s="53" t="str" cm="1">
        <f t="array" ref="G73">IF(E73="","",VLOOKUP(E73,'MASTER LIST'!$A1:$N1747,3,FALSE))</f>
        <v>Evora</v>
      </c>
      <c r="H73" s="53" t="str" cm="1">
        <f t="array" ref="H73">IF(E73="","",VLOOKUP(E73,'MASTER LIST'!$A1:$N1747,4,FALSE))</f>
        <v>F</v>
      </c>
      <c r="I73" s="53" t="str" cm="1">
        <f t="array" ref="I73">IF(E73="","",VLOOKUP(E73,'MASTER LIST'!$A1:$N1747,13,FALSE))</f>
        <v>U18</v>
      </c>
      <c r="J73" s="53" t="str" cm="1">
        <f t="array" ref="J73">IF(E73="","",VLOOKUP(E73,'MASTER LIST'!$A1:$N1747,10,FALSE))</f>
        <v>CUREPIPE HARLEM AC 'B'</v>
      </c>
      <c r="K73" s="53" t="str" cm="1">
        <f t="array" ref="K73">IF(E73="","",VLOOKUP(E73,'MASTER LIST'!$A1:$N1747,11,FALSE))</f>
        <v>CPE</v>
      </c>
      <c r="L73" s="4"/>
    </row>
    <row r="74" spans="1:12" ht="35" customHeight="1" x14ac:dyDescent="0.2">
      <c r="A74" s="57">
        <v>7</v>
      </c>
      <c r="B74" s="57">
        <v>3</v>
      </c>
      <c r="C74" s="57">
        <v>1104</v>
      </c>
      <c r="D74" s="55" t="s">
        <v>46</v>
      </c>
      <c r="E74" s="58">
        <v>4553</v>
      </c>
      <c r="F74" s="53" t="str" cm="1">
        <f t="array" ref="F74">IF(E74="","",VLOOKUP(E74,'MASTER LIST'!$A1:$N1747,2,FALSE))</f>
        <v>LAFLEUR</v>
      </c>
      <c r="G74" s="53" t="str" cm="1">
        <f t="array" ref="G74">IF(E74="","",VLOOKUP(E74,'MASTER LIST'!$A1:$N1747,3,FALSE))</f>
        <v>Onora</v>
      </c>
      <c r="H74" s="53" t="str" cm="1">
        <f t="array" ref="H74">IF(E74="","",VLOOKUP(E74,'MASTER LIST'!$A1:$N1747,4,FALSE))</f>
        <v>F</v>
      </c>
      <c r="I74" s="53" t="str" cm="1">
        <f t="array" ref="I74">IF(E74="","",VLOOKUP(E74,'MASTER LIST'!$A1:$N1747,13,FALSE))</f>
        <v>U18</v>
      </c>
      <c r="J74" s="53" t="str" cm="1">
        <f t="array" ref="J74">IF(E74="","",VLOOKUP(E74,'MASTER LIST'!$A1:$N1747,10,FALSE))</f>
        <v>Q-BORNES PAVILLON AC</v>
      </c>
      <c r="K74" s="53" t="str" cm="1">
        <f t="array" ref="K74">IF(E74="","",VLOOKUP(E74,'MASTER LIST'!$A1:$N1747,11,FALSE))</f>
        <v>QB</v>
      </c>
      <c r="L74" s="4"/>
    </row>
    <row r="75" spans="1:12" ht="35" customHeight="1" x14ac:dyDescent="0.2">
      <c r="A75" s="57">
        <v>7</v>
      </c>
      <c r="B75" s="57">
        <v>4</v>
      </c>
      <c r="C75" s="57">
        <v>1061</v>
      </c>
      <c r="D75" s="55" t="s">
        <v>46</v>
      </c>
      <c r="E75" s="58">
        <v>1155</v>
      </c>
      <c r="F75" s="53" t="str" cm="1">
        <f t="array" ref="F75">IF(E75="","",VLOOKUP(E75,'MASTER LIST'!$A1:$N1747,2,FALSE))</f>
        <v>PIERROT</v>
      </c>
      <c r="G75" s="53" t="str" cm="1">
        <f t="array" ref="G75">IF(E75="","",VLOOKUP(E75,'MASTER LIST'!$A1:$N1747,3,FALSE))</f>
        <v xml:space="preserve">Kenza </v>
      </c>
      <c r="H75" s="53" t="str" cm="1">
        <f t="array" ref="H75">IF(E75="","",VLOOKUP(E75,'MASTER LIST'!$A1:$N1747,4,FALSE))</f>
        <v>F</v>
      </c>
      <c r="I75" s="53" t="str" cm="1">
        <f t="array" ref="I75">IF(E75="","",VLOOKUP(E75,'MASTER LIST'!$A1:$N1747,13,FALSE))</f>
        <v>U16</v>
      </c>
      <c r="J75" s="53" t="str" cm="1">
        <f t="array" ref="J75">IF(E75="","",VLOOKUP(E75,'MASTER LIST'!$A1:$N1747,10,FALSE))</f>
        <v>GUEPARD AC</v>
      </c>
      <c r="K75" s="53" t="str" cm="1">
        <f t="array" ref="K75">IF(E75="","",VLOOKUP(E75,'MASTER LIST'!$A1:$N1747,11,FALSE))</f>
        <v>BR</v>
      </c>
      <c r="L75" s="4"/>
    </row>
    <row r="76" spans="1:12" ht="35" customHeight="1" x14ac:dyDescent="0.2">
      <c r="A76" s="57">
        <v>7</v>
      </c>
      <c r="B76" s="57">
        <v>5</v>
      </c>
      <c r="C76" s="57">
        <v>1184</v>
      </c>
      <c r="D76" s="55" t="s">
        <v>46</v>
      </c>
      <c r="E76" s="58">
        <v>1405</v>
      </c>
      <c r="F76" s="53" t="str" cm="1">
        <f t="array" ref="F76">IF(E76="","",VLOOKUP(E76,'MASTER LIST'!$A1:$N1747,2,FALSE))</f>
        <v xml:space="preserve">JULIENNE </v>
      </c>
      <c r="G76" s="53" t="str" cm="1">
        <f t="array" ref="G76">IF(E76="","",VLOOKUP(E76,'MASTER LIST'!$A1:$N1747,3,FALSE))</f>
        <v>Gaïa</v>
      </c>
      <c r="H76" s="53" t="str" cm="1">
        <f t="array" ref="H76">IF(E76="","",VLOOKUP(E76,'MASTER LIST'!$A1:$N1747,4,FALSE))</f>
        <v>F</v>
      </c>
      <c r="I76" s="53" t="str" cm="1">
        <f t="array" ref="I76">IF(E76="","",VLOOKUP(E76,'MASTER LIST'!$A1:$N1747,13,FALSE))</f>
        <v>U18</v>
      </c>
      <c r="J76" s="53" t="str" cm="1">
        <f t="array" ref="J76">IF(E76="","",VLOOKUP(E76,'MASTER LIST'!$A1:$N1747,10,FALSE))</f>
        <v>STANLEY / TREFLES AC</v>
      </c>
      <c r="K76" s="53" t="str" cm="1">
        <f t="array" ref="K76">IF(E76="","",VLOOKUP(E76,'MASTER LIST'!$A1:$N1747,11,FALSE))</f>
        <v>BBRH</v>
      </c>
      <c r="L76" s="4"/>
    </row>
    <row r="77" spans="1:12" ht="35" customHeight="1" x14ac:dyDescent="0.2">
      <c r="A77" s="57">
        <v>7</v>
      </c>
      <c r="B77" s="57">
        <v>6</v>
      </c>
      <c r="C77" s="57">
        <v>1128</v>
      </c>
      <c r="D77" s="55" t="s">
        <v>46</v>
      </c>
      <c r="E77" s="58">
        <v>2154</v>
      </c>
      <c r="F77" s="53" t="str" cm="1">
        <f t="array" ref="F77">IF(E77="","",VLOOKUP(E77,'MASTER LIST'!$A1:$N1747,2,FALSE))</f>
        <v>FLORE</v>
      </c>
      <c r="G77" s="53" t="str" cm="1">
        <f t="array" ref="G77">IF(E77="","",VLOOKUP(E77,'MASTER LIST'!$A1:$N1747,3,FALSE))</f>
        <v>Feliciana</v>
      </c>
      <c r="H77" s="53" t="str" cm="1">
        <f t="array" ref="H77">IF(E77="","",VLOOKUP(E77,'MASTER LIST'!$A1:$N1747,4,FALSE))</f>
        <v>F</v>
      </c>
      <c r="I77" s="53" t="str" cm="1">
        <f t="array" ref="I77">IF(E77="","",VLOOKUP(E77,'MASTER LIST'!$A1:$N1747,13,FALSE))</f>
        <v>U16</v>
      </c>
      <c r="J77" s="53" t="str" cm="1">
        <f t="array" ref="J77">IF(E77="","",VLOOKUP(E77,'MASTER LIST'!$A1:$N1747,10,FALSE))</f>
        <v>ROCHE-BOIS ÉCLAIR AC</v>
      </c>
      <c r="K77" s="53" t="str" cm="1">
        <f t="array" ref="K77">IF(E77="","",VLOOKUP(E77,'MASTER LIST'!$A1:$N1747,11,FALSE))</f>
        <v>PAMP</v>
      </c>
      <c r="L77" s="4"/>
    </row>
    <row r="78" spans="1:12" ht="35" customHeight="1" x14ac:dyDescent="0.2">
      <c r="A78" s="57">
        <v>7</v>
      </c>
      <c r="B78" s="57">
        <v>7</v>
      </c>
      <c r="C78" s="57">
        <v>1092</v>
      </c>
      <c r="D78" s="55" t="s">
        <v>46</v>
      </c>
      <c r="E78" s="58">
        <v>4834</v>
      </c>
      <c r="F78" s="53" t="str" cm="1">
        <f t="array" ref="F78">IF(E78="","",VLOOKUP(E78,'MASTER LIST'!$A1:$N1747,2,FALSE))</f>
        <v>BERTIN</v>
      </c>
      <c r="G78" s="53" t="str" cm="1">
        <f t="array" ref="G78">IF(E78="","",VLOOKUP(E78,'MASTER LIST'!$A1:$N1747,3,FALSE))</f>
        <v>Jessica</v>
      </c>
      <c r="H78" s="53" t="str" cm="1">
        <f t="array" ref="H78">IF(E78="","",VLOOKUP(E78,'MASTER LIST'!$A1:$N1747,4,FALSE))</f>
        <v>F</v>
      </c>
      <c r="I78" s="53" t="str" cm="1">
        <f t="array" ref="I78">IF(E78="","",VLOOKUP(E78,'MASTER LIST'!$A1:$N1747,13,FALSE))</f>
        <v>U18</v>
      </c>
      <c r="J78" s="53" t="str" cm="1">
        <f t="array" ref="J78">IF(E78="","",VLOOKUP(E78,'MASTER LIST'!$A1:$N1747,10,FALSE))</f>
        <v>Q-BORNES PAVILLON AC</v>
      </c>
      <c r="K78" s="53" t="str" cm="1">
        <f t="array" ref="K78">IF(E78="","",VLOOKUP(E78,'MASTER LIST'!$A1:$N1747,11,FALSE))</f>
        <v>QB</v>
      </c>
      <c r="L78" s="4"/>
    </row>
    <row r="79" spans="1:12" ht="35" customHeight="1" x14ac:dyDescent="0.2">
      <c r="A79" s="57">
        <v>7</v>
      </c>
      <c r="B79" s="57">
        <v>8</v>
      </c>
      <c r="C79" s="57">
        <v>1049</v>
      </c>
      <c r="D79" s="55" t="s">
        <v>46</v>
      </c>
      <c r="E79" s="58">
        <v>4675</v>
      </c>
      <c r="F79" s="53" t="str" cm="1">
        <f t="array" ref="F79">IF(E79="","",VLOOKUP(E79,'MASTER LIST'!$A1:$N1747,2,FALSE))</f>
        <v>DUVAL</v>
      </c>
      <c r="G79" s="53" t="str" cm="1">
        <f t="array" ref="G79">IF(E79="","",VLOOKUP(E79,'MASTER LIST'!$A1:$N1747,3,FALSE))</f>
        <v>Marie Julie</v>
      </c>
      <c r="H79" s="53" t="str" cm="1">
        <f t="array" ref="H79">IF(E79="","",VLOOKUP(E79,'MASTER LIST'!$A1:$N1747,4,FALSE))</f>
        <v>F</v>
      </c>
      <c r="I79" s="53" t="str" cm="1">
        <f t="array" ref="I79">IF(E79="","",VLOOKUP(E79,'MASTER LIST'!$A1:$N1747,13,FALSE))</f>
        <v>U18</v>
      </c>
      <c r="J79" s="53" t="str" cm="1">
        <f t="array" ref="J79">IF(E79="","",VLOOKUP(E79,'MASTER LIST'!$A1:$N1747,10,FALSE))</f>
        <v>FLOREAL STARS AC</v>
      </c>
      <c r="K79" s="53" t="str" cm="1">
        <f t="array" ref="K79">IF(E79="","",VLOOKUP(E79,'MASTER LIST'!$A1:$N1747,11,FALSE))</f>
        <v>CPE</v>
      </c>
      <c r="L79" s="4"/>
    </row>
    <row r="80" spans="1:12" ht="35" customHeight="1" x14ac:dyDescent="0.2">
      <c r="A80" s="53"/>
      <c r="B80" s="53"/>
      <c r="C80" s="53"/>
      <c r="D80" s="55"/>
      <c r="E80" s="56"/>
      <c r="F80" s="53" t="str" cm="1">
        <f t="array" ref="F80">IF(E80="","",VLOOKUP(E80,'MASTER LIST'!$A1:$N1747,2,FALSE))</f>
        <v/>
      </c>
      <c r="G80" s="53" t="str" cm="1">
        <f t="array" ref="G80">IF(E80="","",VLOOKUP(E80,'MASTER LIST'!$A1:$N1747,3,FALSE))</f>
        <v/>
      </c>
      <c r="H80" s="53" t="str" cm="1">
        <f t="array" ref="H80">IF(E80="","",VLOOKUP(E80,'MASTER LIST'!$A1:$N1747,4,FALSE))</f>
        <v/>
      </c>
      <c r="I80" s="53" t="str" cm="1">
        <f t="array" ref="I80">IF(E80="","",VLOOKUP(E80,'MASTER LIST'!$A1:$N1747,13,FALSE))</f>
        <v/>
      </c>
      <c r="J80" s="53" t="str" cm="1">
        <f t="array" ref="J80">IF(E80="","",VLOOKUP(E80,'MASTER LIST'!$A1:$N1747,10,FALSE))</f>
        <v/>
      </c>
      <c r="K80" s="53" t="str" cm="1">
        <f t="array" ref="K80">IF(E80="","",VLOOKUP(E80,'MASTER LIST'!$A1:$N1747,11,FALSE))</f>
        <v/>
      </c>
      <c r="L80" s="4"/>
    </row>
    <row r="81" spans="1:12" ht="35" customHeight="1" x14ac:dyDescent="0.2">
      <c r="A81" s="57">
        <v>8</v>
      </c>
      <c r="B81" s="57">
        <v>1</v>
      </c>
      <c r="C81" s="57">
        <v>1081</v>
      </c>
      <c r="D81" s="55" t="s">
        <v>46</v>
      </c>
      <c r="E81" s="58">
        <v>1324</v>
      </c>
      <c r="F81" s="53" t="str" cm="1">
        <f t="array" ref="F81">IF(E81="","",VLOOKUP(E81,'MASTER LIST'!$A1:$N1747,2,FALSE))</f>
        <v>PIRON</v>
      </c>
      <c r="G81" s="53" t="str" cm="1">
        <f t="array" ref="G81">IF(E81="","",VLOOKUP(E81,'MASTER LIST'!$A1:$N1747,3,FALSE))</f>
        <v>Shanael</v>
      </c>
      <c r="H81" s="53" t="str" cm="1">
        <f t="array" ref="H81">IF(E81="","",VLOOKUP(E81,'MASTER LIST'!$A1:$N1747,4,FALSE))</f>
        <v>F</v>
      </c>
      <c r="I81" s="53" t="str" cm="1">
        <f t="array" ref="I81">IF(E81="","",VLOOKUP(E81,'MASTER LIST'!$A1:$N1747,13,FALSE))</f>
        <v>U18</v>
      </c>
      <c r="J81" s="53" t="str" cm="1">
        <f t="array" ref="J81">IF(E81="","",VLOOKUP(E81,'MASTER LIST'!$A1:$N1747,10,FALSE))</f>
        <v>LE HOCHET AC</v>
      </c>
      <c r="K81" s="53" t="str" cm="1">
        <f t="array" ref="K81">IF(E81="","",VLOOKUP(E81,'MASTER LIST'!$A1:$N1747,11,FALSE))</f>
        <v>PAMP</v>
      </c>
      <c r="L81" s="4"/>
    </row>
    <row r="82" spans="1:12" ht="35" customHeight="1" x14ac:dyDescent="0.2">
      <c r="A82" s="57">
        <v>8</v>
      </c>
      <c r="B82" s="57">
        <v>2</v>
      </c>
      <c r="C82" s="57">
        <v>1038</v>
      </c>
      <c r="D82" s="55" t="s">
        <v>46</v>
      </c>
      <c r="E82" s="58">
        <v>4952</v>
      </c>
      <c r="F82" s="53" t="str" cm="1">
        <f t="array" ref="F82">IF(E82="","",VLOOKUP(E82,'MASTER LIST'!$A1:$N1747,2,FALSE))</f>
        <v>EOLE</v>
      </c>
      <c r="G82" s="53" t="str" cm="1">
        <f t="array" ref="G82">IF(E82="","",VLOOKUP(E82,'MASTER LIST'!$A1:$N1747,3,FALSE))</f>
        <v>Maélie</v>
      </c>
      <c r="H82" s="53" t="str" cm="1">
        <f t="array" ref="H82">IF(E82="","",VLOOKUP(E82,'MASTER LIST'!$A1:$N1747,4,FALSE))</f>
        <v>F</v>
      </c>
      <c r="I82" s="53" t="str" cm="1">
        <f t="array" ref="I82">IF(E82="","",VLOOKUP(E82,'MASTER LIST'!$A1:$N1747,13,FALSE))</f>
        <v>U18</v>
      </c>
      <c r="J82" s="53" t="str" cm="1">
        <f t="array" ref="J82">IF(E82="","",VLOOKUP(E82,'MASTER LIST'!$A1:$N1747,10,FALSE))</f>
        <v>CUREPIPE HARLEM AC 'B'</v>
      </c>
      <c r="K82" s="53" t="str" cm="1">
        <f t="array" ref="K82">IF(E82="","",VLOOKUP(E82,'MASTER LIST'!$A1:$N1747,11,FALSE))</f>
        <v>CPE</v>
      </c>
      <c r="L82" s="4"/>
    </row>
    <row r="83" spans="1:12" ht="35" customHeight="1" x14ac:dyDescent="0.2">
      <c r="A83" s="57">
        <v>8</v>
      </c>
      <c r="B83" s="57">
        <v>3</v>
      </c>
      <c r="C83" s="57">
        <v>1105</v>
      </c>
      <c r="D83" s="55" t="s">
        <v>46</v>
      </c>
      <c r="E83" s="58">
        <v>2887</v>
      </c>
      <c r="F83" s="53" t="str" cm="1">
        <f t="array" ref="F83">IF(E83="","",VLOOKUP(E83,'MASTER LIST'!$A1:$N1747,2,FALSE))</f>
        <v>MARIE</v>
      </c>
      <c r="G83" s="53" t="str" cm="1">
        <f t="array" ref="G83">IF(E83="","",VLOOKUP(E83,'MASTER LIST'!$A1:$N1747,3,FALSE))</f>
        <v>Elaisha Faith Emmanuelle</v>
      </c>
      <c r="H83" s="53" t="str" cm="1">
        <f t="array" ref="H83">IF(E83="","",VLOOKUP(E83,'MASTER LIST'!$A1:$N1747,4,FALSE))</f>
        <v>F</v>
      </c>
      <c r="I83" s="53" t="str" cm="1">
        <f t="array" ref="I83">IF(E83="","",VLOOKUP(E83,'MASTER LIST'!$A1:$N1747,13,FALSE))</f>
        <v>U18</v>
      </c>
      <c r="J83" s="53" t="str" cm="1">
        <f t="array" ref="J83">IF(E83="","",VLOOKUP(E83,'MASTER LIST'!$A1:$N1747,10,FALSE))</f>
        <v>Q-BORNES PAVILLON AC</v>
      </c>
      <c r="K83" s="53" t="str" cm="1">
        <f t="array" ref="K83">IF(E83="","",VLOOKUP(E83,'MASTER LIST'!$A1:$N1747,11,FALSE))</f>
        <v>QB</v>
      </c>
      <c r="L83" s="4"/>
    </row>
    <row r="84" spans="1:12" ht="35" customHeight="1" x14ac:dyDescent="0.2">
      <c r="A84" s="57">
        <v>8</v>
      </c>
      <c r="B84" s="57">
        <v>4</v>
      </c>
      <c r="C84" s="57">
        <v>1068</v>
      </c>
      <c r="D84" s="55" t="s">
        <v>46</v>
      </c>
      <c r="E84" s="58">
        <v>5021</v>
      </c>
      <c r="F84" s="53" t="str" cm="1">
        <f t="array" ref="F84">IF(E84="","",VLOOKUP(E84,'MASTER LIST'!$A1:$N1747,2,FALSE))</f>
        <v>ALIPHON</v>
      </c>
      <c r="G84" s="53" t="str" cm="1">
        <f t="array" ref="G84">IF(E84="","",VLOOKUP(E84,'MASTER LIST'!$A1:$N1747,3,FALSE))</f>
        <v xml:space="preserve">Solene Angel </v>
      </c>
      <c r="H84" s="53" t="str" cm="1">
        <f t="array" ref="H84">IF(E84="","",VLOOKUP(E84,'MASTER LIST'!$A1:$N1747,4,FALSE))</f>
        <v>F</v>
      </c>
      <c r="I84" s="53" t="str" cm="1">
        <f t="array" ref="I84">IF(E84="","",VLOOKUP(E84,'MASTER LIST'!$A1:$N1747,13,FALSE))</f>
        <v>U16</v>
      </c>
      <c r="J84" s="53" t="str" cm="1">
        <f t="array" ref="J84">IF(E84="","",VLOOKUP(E84,'MASTER LIST'!$A1:$N1747,10,FALSE))</f>
        <v>GYMKHANA VACOAS AC</v>
      </c>
      <c r="K84" s="53" t="str" cm="1">
        <f t="array" ref="K84">IF(E84="","",VLOOKUP(E84,'MASTER LIST'!$A1:$N1747,11,FALSE))</f>
        <v>VCPH</v>
      </c>
      <c r="L84" s="4"/>
    </row>
    <row r="85" spans="1:12" ht="35" customHeight="1" x14ac:dyDescent="0.2">
      <c r="A85" s="57">
        <v>8</v>
      </c>
      <c r="B85" s="57">
        <v>5</v>
      </c>
      <c r="C85" s="57">
        <v>1189</v>
      </c>
      <c r="D85" s="55" t="s">
        <v>46</v>
      </c>
      <c r="E85" s="58">
        <v>4810</v>
      </c>
      <c r="F85" s="53" t="str" cm="1">
        <f t="array" ref="F85">IF(E85="","",VLOOKUP(E85,'MASTER LIST'!$A1:$N1747,2,FALSE))</f>
        <v>RUMJAN</v>
      </c>
      <c r="G85" s="53" t="str" cm="1">
        <f t="array" ref="G85">IF(E85="","",VLOOKUP(E85,'MASTER LIST'!$A1:$N1747,3,FALSE))</f>
        <v xml:space="preserve">Loana </v>
      </c>
      <c r="H85" s="53" t="str" cm="1">
        <f t="array" ref="H85">IF(E85="","",VLOOKUP(E85,'MASTER LIST'!$A1:$N1747,4,FALSE))</f>
        <v>F</v>
      </c>
      <c r="I85" s="53" t="str" cm="1">
        <f t="array" ref="I85">IF(E85="","",VLOOKUP(E85,'MASTER LIST'!$A1:$N1747,13,FALSE))</f>
        <v>U18</v>
      </c>
      <c r="J85" s="53" t="str" cm="1">
        <f t="array" ref="J85">IF(E85="","",VLOOKUP(E85,'MASTER LIST'!$A1:$N1747,10,FALSE))</f>
        <v>STANLEY / TREFLES AC</v>
      </c>
      <c r="K85" s="53" t="str" cm="1">
        <f t="array" ref="K85">IF(E85="","",VLOOKUP(E85,'MASTER LIST'!$A1:$N1747,11,FALSE))</f>
        <v>BBRH</v>
      </c>
      <c r="L85" s="4"/>
    </row>
    <row r="86" spans="1:12" ht="35" customHeight="1" x14ac:dyDescent="0.2">
      <c r="A86" s="57">
        <v>8</v>
      </c>
      <c r="B86" s="57">
        <v>6</v>
      </c>
      <c r="C86" s="57">
        <v>1135</v>
      </c>
      <c r="D86" s="55" t="s">
        <v>46</v>
      </c>
      <c r="E86" s="58">
        <v>2553</v>
      </c>
      <c r="F86" s="53" t="str" cm="1">
        <f t="array" ref="F86">IF(E86="","",VLOOKUP(E86,'MASTER LIST'!$A1:$N1747,2,FALSE))</f>
        <v>OHIS</v>
      </c>
      <c r="G86" s="53" t="str" cm="1">
        <f t="array" ref="G86">IF(E86="","",VLOOKUP(E86,'MASTER LIST'!$A1:$N1747,3,FALSE))</f>
        <v>Noa</v>
      </c>
      <c r="H86" s="53" t="str" cm="1">
        <f t="array" ref="H86">IF(E86="","",VLOOKUP(E86,'MASTER LIST'!$A1:$N1747,4,FALSE))</f>
        <v>F</v>
      </c>
      <c r="I86" s="53" t="str" cm="1">
        <f t="array" ref="I86">IF(E86="","",VLOOKUP(E86,'MASTER LIST'!$A1:$N1747,13,FALSE))</f>
        <v>U16</v>
      </c>
      <c r="J86" s="53" t="str" cm="1">
        <f t="array" ref="J86">IF(E86="","",VLOOKUP(E86,'MASTER LIST'!$A1:$N1747,10,FALSE))</f>
        <v>ROCHE-BOIS ÉCLAIR AC</v>
      </c>
      <c r="K86" s="53" t="str" cm="1">
        <f t="array" ref="K86">IF(E86="","",VLOOKUP(E86,'MASTER LIST'!$A1:$N1747,11,FALSE))</f>
        <v>PAMP</v>
      </c>
      <c r="L86" s="4"/>
    </row>
    <row r="87" spans="1:12" ht="35" customHeight="1" x14ac:dyDescent="0.2">
      <c r="A87" s="57">
        <v>8</v>
      </c>
      <c r="B87" s="57">
        <v>7</v>
      </c>
      <c r="C87" s="57">
        <v>1093</v>
      </c>
      <c r="D87" s="55" t="s">
        <v>46</v>
      </c>
      <c r="E87" s="58">
        <v>2822</v>
      </c>
      <c r="F87" s="53" t="str" cm="1">
        <f t="array" ref="F87">IF(E87="","",VLOOKUP(E87,'MASTER LIST'!$A1:$N1747,2,FALSE))</f>
        <v>BONTEMPS</v>
      </c>
      <c r="G87" s="53" t="str" cm="1">
        <f t="array" ref="G87">IF(E87="","",VLOOKUP(E87,'MASTER LIST'!$A1:$N1747,3,FALSE))</f>
        <v>Mary Laéticia</v>
      </c>
      <c r="H87" s="53" t="str" cm="1">
        <f t="array" ref="H87">IF(E87="","",VLOOKUP(E87,'MASTER LIST'!$A1:$N1747,4,FALSE))</f>
        <v>F</v>
      </c>
      <c r="I87" s="53" t="str" cm="1">
        <f t="array" ref="I87">IF(E87="","",VLOOKUP(E87,'MASTER LIST'!$A1:$N1747,13,FALSE))</f>
        <v>U18</v>
      </c>
      <c r="J87" s="53" t="str" cm="1">
        <f t="array" ref="J87">IF(E87="","",VLOOKUP(E87,'MASTER LIST'!$A1:$N1747,10,FALSE))</f>
        <v>Q-BORNES PAVILLON AC</v>
      </c>
      <c r="K87" s="53" t="str" cm="1">
        <f t="array" ref="K87">IF(E87="","",VLOOKUP(E87,'MASTER LIST'!$A1:$N1747,11,FALSE))</f>
        <v>QB</v>
      </c>
      <c r="L87" s="4"/>
    </row>
    <row r="88" spans="1:12" ht="35" customHeight="1" x14ac:dyDescent="0.2">
      <c r="A88" s="57">
        <v>8</v>
      </c>
      <c r="B88" s="57">
        <v>8</v>
      </c>
      <c r="C88" s="57">
        <v>1059</v>
      </c>
      <c r="D88" s="55" t="s">
        <v>46</v>
      </c>
      <c r="E88" s="58">
        <v>4544</v>
      </c>
      <c r="F88" s="53" t="str" cm="1">
        <f t="array" ref="F88">IF(E88="","",VLOOKUP(E88,'MASTER LIST'!$A1:$N1747,2,FALSE))</f>
        <v>LOUIS</v>
      </c>
      <c r="G88" s="53" t="str" cm="1">
        <f t="array" ref="G88">IF(E88="","",VLOOKUP(E88,'MASTER LIST'!$A1:$N1747,3,FALSE))</f>
        <v>Mitalia</v>
      </c>
      <c r="H88" s="53" t="str" cm="1">
        <f t="array" ref="H88">IF(E88="","",VLOOKUP(E88,'MASTER LIST'!$A1:$N1747,4,FALSE))</f>
        <v>F</v>
      </c>
      <c r="I88" s="53" t="str" cm="1">
        <f t="array" ref="I88">IF(E88="","",VLOOKUP(E88,'MASTER LIST'!$A1:$N1747,13,FALSE))</f>
        <v>U18</v>
      </c>
      <c r="J88" s="53" t="str" cm="1">
        <f t="array" ref="J88">IF(E88="","",VLOOKUP(E88,'MASTER LIST'!$A1:$N1747,10,FALSE))</f>
        <v>GUEPARD AC</v>
      </c>
      <c r="K88" s="53" t="str" cm="1">
        <f t="array" ref="K88">IF(E88="","",VLOOKUP(E88,'MASTER LIST'!$A1:$N1747,11,FALSE))</f>
        <v>BR</v>
      </c>
      <c r="L88" s="4"/>
    </row>
    <row r="89" spans="1:12" ht="35" customHeight="1" x14ac:dyDescent="0.2">
      <c r="A89" s="53"/>
      <c r="B89" s="53"/>
      <c r="C89" s="53"/>
      <c r="D89" s="53"/>
      <c r="E89" s="53"/>
      <c r="F89" s="53"/>
      <c r="G89" s="53"/>
      <c r="H89" s="53"/>
      <c r="I89" s="53"/>
      <c r="J89" s="53"/>
      <c r="K89" s="53"/>
      <c r="L89" s="4"/>
    </row>
    <row r="90" spans="1:12" ht="35" customHeight="1" x14ac:dyDescent="0.2">
      <c r="A90" s="53"/>
      <c r="B90" s="53"/>
      <c r="C90" s="53"/>
      <c r="D90" s="55"/>
      <c r="E90" s="56"/>
      <c r="F90" s="53" t="str" cm="1">
        <f t="array" ref="F90">IF(E90="","",VLOOKUP(E90,'MASTER LIST'!$A1:$N1747,2,FALSE))</f>
        <v/>
      </c>
      <c r="G90" s="53" t="str" cm="1">
        <f t="array" ref="G90">IF(E90="","",VLOOKUP(E90,'MASTER LIST'!$A1:$N1747,3,FALSE))</f>
        <v/>
      </c>
      <c r="H90" s="53" t="str" cm="1">
        <f t="array" ref="H90">IF(E90="","",VLOOKUP(E90,'MASTER LIST'!$A1:$N1747,4,FALSE))</f>
        <v/>
      </c>
      <c r="I90" s="53" t="str" cm="1">
        <f t="array" ref="I90">IF(E90="","",VLOOKUP(E90,'MASTER LIST'!$A1:$N1747,13,FALSE))</f>
        <v/>
      </c>
      <c r="J90" s="53" t="str" cm="1">
        <f t="array" ref="J90">IF(E90="","",VLOOKUP(E90,'MASTER LIST'!$A1:$N1747,10,FALSE))</f>
        <v/>
      </c>
      <c r="K90" s="53" t="str" cm="1">
        <f t="array" ref="K90">IF(E90="","",VLOOKUP(E90,'MASTER LIST'!$A1:$N1747,11,FALSE))</f>
        <v/>
      </c>
      <c r="L90" s="4"/>
    </row>
    <row r="91" spans="1:12" ht="35" customHeight="1" x14ac:dyDescent="0.2">
      <c r="A91" s="53"/>
      <c r="B91" s="53"/>
      <c r="C91" s="57">
        <v>1007</v>
      </c>
      <c r="D91" s="55" t="s">
        <v>184</v>
      </c>
      <c r="E91" s="58">
        <v>1326</v>
      </c>
      <c r="F91" s="53" t="str" cm="1">
        <f t="array" ref="F91">IF(E91="","",VLOOKUP(E91,'MASTER LIST'!$A1:$N1747,2,FALSE))</f>
        <v>LECLERC</v>
      </c>
      <c r="G91" s="53" t="str" cm="1">
        <f t="array" ref="G91">IF(E91="","",VLOOKUP(E91,'MASTER LIST'!$A1:$N1747,3,FALSE))</f>
        <v>Kelsie</v>
      </c>
      <c r="H91" s="53" t="str" cm="1">
        <f t="array" ref="H91">IF(E91="","",VLOOKUP(E91,'MASTER LIST'!$A1:$N1747,4,FALSE))</f>
        <v>F</v>
      </c>
      <c r="I91" s="53" t="str" cm="1">
        <f t="array" ref="I91">IF(E91="","",VLOOKUP(E91,'MASTER LIST'!$A1:$N1747,13,FALSE))</f>
        <v>U16</v>
      </c>
      <c r="J91" s="53" t="str" cm="1">
        <f t="array" ref="J91">IF(E91="","",VLOOKUP(E91,'MASTER LIST'!$A1:$N1747,10,FALSE))</f>
        <v>ADONAI CANDOS AC</v>
      </c>
      <c r="K91" s="53" t="str" cm="1">
        <f t="array" ref="K91">IF(E91="","",VLOOKUP(E91,'MASTER LIST'!$A1:$N1747,11,FALSE))</f>
        <v>QB</v>
      </c>
      <c r="L91" s="4"/>
    </row>
    <row r="92" spans="1:12" ht="35" customHeight="1" x14ac:dyDescent="0.2">
      <c r="A92" s="53"/>
      <c r="B92" s="53"/>
      <c r="C92" s="57">
        <v>1008</v>
      </c>
      <c r="D92" s="55" t="s">
        <v>184</v>
      </c>
      <c r="E92" s="58">
        <v>1327</v>
      </c>
      <c r="F92" s="53" t="str" cm="1">
        <f t="array" ref="F92">IF(E92="","",VLOOKUP(E92,'MASTER LIST'!$A1:$N1747,2,FALSE))</f>
        <v>LECLERC</v>
      </c>
      <c r="G92" s="53" t="str" cm="1">
        <f t="array" ref="G92">IF(E92="","",VLOOKUP(E92,'MASTER LIST'!$A1:$N1747,3,FALSE))</f>
        <v>Ketzia</v>
      </c>
      <c r="H92" s="53" t="str" cm="1">
        <f t="array" ref="H92">IF(E92="","",VLOOKUP(E92,'MASTER LIST'!$A1:$N1747,4,FALSE))</f>
        <v>F</v>
      </c>
      <c r="I92" s="53" t="str" cm="1">
        <f t="array" ref="I92">IF(E92="","",VLOOKUP(E92,'MASTER LIST'!$A1:$N1747,13,FALSE))</f>
        <v>U18</v>
      </c>
      <c r="J92" s="53" t="str" cm="1">
        <f t="array" ref="J92">IF(E92="","",VLOOKUP(E92,'MASTER LIST'!$A1:$N1747,10,FALSE))</f>
        <v>ADONAI CANDOS AC</v>
      </c>
      <c r="K92" s="53" t="str" cm="1">
        <f t="array" ref="K92">IF(E92="","",VLOOKUP(E92,'MASTER LIST'!$A1:$N1747,11,FALSE))</f>
        <v>QB</v>
      </c>
      <c r="L92" s="4"/>
    </row>
    <row r="93" spans="1:12" ht="35" customHeight="1" x14ac:dyDescent="0.2">
      <c r="A93" s="53"/>
      <c r="B93" s="53"/>
      <c r="C93" s="57">
        <v>1028</v>
      </c>
      <c r="D93" s="55" t="s">
        <v>184</v>
      </c>
      <c r="E93" s="58">
        <v>1246</v>
      </c>
      <c r="F93" s="53" t="str" cm="1">
        <f t="array" ref="F93">IF(E93="","",VLOOKUP(E93,'MASTER LIST'!$A1:$N1747,2,FALSE))</f>
        <v>AUNAY</v>
      </c>
      <c r="G93" s="53" t="str" cm="1">
        <f t="array" ref="G93">IF(E93="","",VLOOKUP(E93,'MASTER LIST'!$A1:$N1747,3,FALSE))</f>
        <v>Thea</v>
      </c>
      <c r="H93" s="53" t="str" cm="1">
        <f t="array" ref="H93">IF(E93="","",VLOOKUP(E93,'MASTER LIST'!$A1:$N1747,4,FALSE))</f>
        <v>F</v>
      </c>
      <c r="I93" s="53" t="str" cm="1">
        <f t="array" ref="I93">IF(E93="","",VLOOKUP(E93,'MASTER LIST'!$A1:$N1747,13,FALSE))</f>
        <v>U20</v>
      </c>
      <c r="J93" s="53" t="str" cm="1">
        <f t="array" ref="J93">IF(E93="","",VLOOKUP(E93,'MASTER LIST'!$A1:$N1747,10,FALSE))</f>
        <v>CUREPIPE HARLEM AC</v>
      </c>
      <c r="K93" s="53" t="str" cm="1">
        <f t="array" ref="K93">IF(E93="","",VLOOKUP(E93,'MASTER LIST'!$A1:$N1747,11,FALSE))</f>
        <v>CPE</v>
      </c>
      <c r="L93" s="4"/>
    </row>
    <row r="94" spans="1:12" ht="35" customHeight="1" x14ac:dyDescent="0.2">
      <c r="A94" s="53"/>
      <c r="B94" s="53"/>
      <c r="C94" s="57">
        <v>1079</v>
      </c>
      <c r="D94" s="55" t="s">
        <v>184</v>
      </c>
      <c r="E94" s="58">
        <v>4664</v>
      </c>
      <c r="F94" s="53" t="str" cm="1">
        <f t="array" ref="F94">IF(E94="","",VLOOKUP(E94,'MASTER LIST'!$A1:$N1747,2,FALSE))</f>
        <v>LOUIS</v>
      </c>
      <c r="G94" s="53" t="str" cm="1">
        <f t="array" ref="G94">IF(E94="","",VLOOKUP(E94,'MASTER LIST'!$A1:$N1747,3,FALSE))</f>
        <v>Jessica</v>
      </c>
      <c r="H94" s="53" t="str" cm="1">
        <f t="array" ref="H94">IF(E94="","",VLOOKUP(E94,'MASTER LIST'!$A1:$N1747,4,FALSE))</f>
        <v>F</v>
      </c>
      <c r="I94" s="53" t="str" cm="1">
        <f t="array" ref="I94">IF(E94="","",VLOOKUP(E94,'MASTER LIST'!$A1:$N1747,13,FALSE))</f>
        <v>U20</v>
      </c>
      <c r="J94" s="53" t="str" cm="1">
        <f t="array" ref="J94">IF(E94="","",VLOOKUP(E94,'MASTER LIST'!$A1:$N1747,10,FALSE))</f>
        <v>LE HOCHET AC</v>
      </c>
      <c r="K94" s="53" t="str" cm="1">
        <f t="array" ref="K94">IF(E94="","",VLOOKUP(E94,'MASTER LIST'!$A1:$N1747,11,FALSE))</f>
        <v>PAMP</v>
      </c>
      <c r="L94" s="4"/>
    </row>
    <row r="95" spans="1:12" ht="35" customHeight="1" x14ac:dyDescent="0.2">
      <c r="A95" s="53"/>
      <c r="B95" s="53"/>
      <c r="C95" s="57">
        <v>1083</v>
      </c>
      <c r="D95" s="55" t="s">
        <v>184</v>
      </c>
      <c r="E95" s="58">
        <v>4379</v>
      </c>
      <c r="F95" s="53" t="str" cm="1">
        <f t="array" ref="F95">IF(E95="","",VLOOKUP(E95,'MASTER LIST'!$A1:$N1747,2,FALSE))</f>
        <v>DUVAL</v>
      </c>
      <c r="G95" s="53" t="str" cm="1">
        <f t="array" ref="G95">IF(E95="","",VLOOKUP(E95,'MASTER LIST'!$A1:$N1747,3,FALSE))</f>
        <v>Nathanaelle</v>
      </c>
      <c r="H95" s="53" t="str" cm="1">
        <f t="array" ref="H95">IF(E95="","",VLOOKUP(E95,'MASTER LIST'!$A1:$N1747,4,FALSE))</f>
        <v>F</v>
      </c>
      <c r="I95" s="53" t="str" cm="1">
        <f t="array" ref="I95">IF(E95="","",VLOOKUP(E95,'MASTER LIST'!$A1:$N1747,13,FALSE))</f>
        <v>U20</v>
      </c>
      <c r="J95" s="53" t="str" cm="1">
        <f t="array" ref="J95">IF(E95="","",VLOOKUP(E95,'MASTER LIST'!$A1:$N1747,10,FALSE))</f>
        <v>P-LOUIS RACERS AC</v>
      </c>
      <c r="K95" s="53" t="str" cm="1">
        <f t="array" ref="K95">IF(E95="","",VLOOKUP(E95,'MASTER LIST'!$A1:$N1747,11,FALSE))</f>
        <v>PL</v>
      </c>
      <c r="L95" s="4"/>
    </row>
    <row r="96" spans="1:12" ht="35" customHeight="1" x14ac:dyDescent="0.2">
      <c r="A96" s="53"/>
      <c r="B96" s="53"/>
      <c r="C96" s="57">
        <v>1084</v>
      </c>
      <c r="D96" s="55" t="s">
        <v>184</v>
      </c>
      <c r="E96" s="58">
        <v>4132</v>
      </c>
      <c r="F96" s="53" t="str" cm="1">
        <f t="array" ref="F96">IF(E96="","",VLOOKUP(E96,'MASTER LIST'!$A1:$N1747,2,FALSE))</f>
        <v>ETIENNETTE</v>
      </c>
      <c r="G96" s="53" t="str" cm="1">
        <f t="array" ref="G96">IF(E96="","",VLOOKUP(E96,'MASTER LIST'!$A1:$N1747,3,FALSE))</f>
        <v>Anne Mathilde</v>
      </c>
      <c r="H96" s="53" t="str" cm="1">
        <f t="array" ref="H96">IF(E96="","",VLOOKUP(E96,'MASTER LIST'!$A1:$N1747,4,FALSE))</f>
        <v>F</v>
      </c>
      <c r="I96" s="53" t="str" cm="1">
        <f t="array" ref="I96">IF(E96="","",VLOOKUP(E96,'MASTER LIST'!$A1:$N1747,13,FALSE))</f>
        <v>U18</v>
      </c>
      <c r="J96" s="53" t="str" cm="1">
        <f t="array" ref="J96">IF(E96="","",VLOOKUP(E96,'MASTER LIST'!$A1:$N1747,10,FALSE))</f>
        <v>P-LOUIS RACERS AC</v>
      </c>
      <c r="K96" s="53" t="str" cm="1">
        <f t="array" ref="K96">IF(E96="","",VLOOKUP(E96,'MASTER LIST'!$A1:$N1747,11,FALSE))</f>
        <v>PL</v>
      </c>
      <c r="L96" s="4"/>
    </row>
    <row r="97" spans="1:12" ht="35" customHeight="1" x14ac:dyDescent="0.2">
      <c r="A97" s="53"/>
      <c r="B97" s="53"/>
      <c r="C97" s="57">
        <v>1101</v>
      </c>
      <c r="D97" s="55" t="s">
        <v>184</v>
      </c>
      <c r="E97" s="58">
        <v>4790</v>
      </c>
      <c r="F97" s="53" t="str" cm="1">
        <f t="array" ref="F97">IF(E97="","",VLOOKUP(E97,'MASTER LIST'!$A1:$N1747,2,FALSE))</f>
        <v>FRANCOIS</v>
      </c>
      <c r="G97" s="53" t="str" cm="1">
        <f t="array" ref="G97">IF(E97="","",VLOOKUP(E97,'MASTER LIST'!$A1:$N1747,3,FALSE))</f>
        <v>Marie Laurel Elliana</v>
      </c>
      <c r="H97" s="53" t="str" cm="1">
        <f t="array" ref="H97">IF(E97="","",VLOOKUP(E97,'MASTER LIST'!$A1:$N1747,4,FALSE))</f>
        <v>F</v>
      </c>
      <c r="I97" s="53" t="str" cm="1">
        <f t="array" ref="I97">IF(E97="","",VLOOKUP(E97,'MASTER LIST'!$A1:$N1747,13,FALSE))</f>
        <v>U16</v>
      </c>
      <c r="J97" s="53" t="str" cm="1">
        <f t="array" ref="J97">IF(E97="","",VLOOKUP(E97,'MASTER LIST'!$A1:$N1747,10,FALSE))</f>
        <v>Q-BORNES PAVILLON AC</v>
      </c>
      <c r="K97" s="53" t="str" cm="1">
        <f t="array" ref="K97">IF(E97="","",VLOOKUP(E97,'MASTER LIST'!$A1:$N1747,11,FALSE))</f>
        <v>QB</v>
      </c>
      <c r="L97" s="4"/>
    </row>
    <row r="98" spans="1:12" ht="35" customHeight="1" x14ac:dyDescent="0.2">
      <c r="A98" s="53"/>
      <c r="B98" s="53"/>
      <c r="C98" s="57">
        <v>1108</v>
      </c>
      <c r="D98" s="55" t="s">
        <v>184</v>
      </c>
      <c r="E98" s="58">
        <v>5005</v>
      </c>
      <c r="F98" s="53" t="str" cm="1">
        <f t="array" ref="F98">IF(E98="","",VLOOKUP(E98,'MASTER LIST'!$A1:$N1747,2,FALSE))</f>
        <v>NADAL</v>
      </c>
      <c r="G98" s="53" t="str" cm="1">
        <f t="array" ref="G98">IF(E98="","",VLOOKUP(E98,'MASTER LIST'!$A1:$N1747,3,FALSE))</f>
        <v>Marie Lea Kiara</v>
      </c>
      <c r="H98" s="53" t="str" cm="1">
        <f t="array" ref="H98">IF(E98="","",VLOOKUP(E98,'MASTER LIST'!$A1:$N1747,4,FALSE))</f>
        <v>F</v>
      </c>
      <c r="I98" s="53" t="str" cm="1">
        <f t="array" ref="I98">IF(E98="","",VLOOKUP(E98,'MASTER LIST'!$A1:$N1747,13,FALSE))</f>
        <v>U20</v>
      </c>
      <c r="J98" s="53" t="str" cm="1">
        <f t="array" ref="J98">IF(E98="","",VLOOKUP(E98,'MASTER LIST'!$A1:$N1747,10,FALSE))</f>
        <v>Q-BORNES PAVILLON AC</v>
      </c>
      <c r="K98" s="53" t="str" cm="1">
        <f t="array" ref="K98">IF(E98="","",VLOOKUP(E98,'MASTER LIST'!$A1:$N1747,11,FALSE))</f>
        <v>QB</v>
      </c>
      <c r="L98" s="4"/>
    </row>
    <row r="99" spans="1:12" ht="35" customHeight="1" x14ac:dyDescent="0.2">
      <c r="A99" s="53"/>
      <c r="B99" s="53"/>
      <c r="C99" s="57">
        <v>1121</v>
      </c>
      <c r="D99" s="55" t="s">
        <v>184</v>
      </c>
      <c r="E99" s="58">
        <v>3157</v>
      </c>
      <c r="F99" s="53" t="str" cm="1">
        <f t="array" ref="F99">IF(E99="","",VLOOKUP(E99,'MASTER LIST'!$A1:$N1747,2,FALSE))</f>
        <v>GONTRAN</v>
      </c>
      <c r="G99" s="53" t="str" cm="1">
        <f t="array" ref="G99">IF(E99="","",VLOOKUP(E99,'MASTER LIST'!$A1:$N1747,3,FALSE))</f>
        <v>Cheryanne</v>
      </c>
      <c r="H99" s="53" t="str" cm="1">
        <f t="array" ref="H99">IF(E99="","",VLOOKUP(E99,'MASTER LIST'!$A1:$N1747,4,FALSE))</f>
        <v>F</v>
      </c>
      <c r="I99" s="53" t="str" cm="1">
        <f t="array" ref="I99">IF(E99="","",VLOOKUP(E99,'MASTER LIST'!$A1:$N1747,13,FALSE))</f>
        <v>U18</v>
      </c>
      <c r="J99" s="53" t="str" cm="1">
        <f t="array" ref="J99">IF(E99="","",VLOOKUP(E99,'MASTER LIST'!$A1:$N1747,10,FALSE))</f>
        <v>RISING PHOENIX AC</v>
      </c>
      <c r="K99" s="53" t="str" cm="1">
        <f t="array" ref="K99">IF(E99="","",VLOOKUP(E99,'MASTER LIST'!$A1:$N1747,11,FALSE))</f>
        <v>VCPH</v>
      </c>
      <c r="L99" s="4"/>
    </row>
    <row r="100" spans="1:12" ht="35" customHeight="1" x14ac:dyDescent="0.2">
      <c r="A100" s="53"/>
      <c r="B100" s="53"/>
      <c r="C100" s="57">
        <v>1122</v>
      </c>
      <c r="D100" s="55" t="s">
        <v>184</v>
      </c>
      <c r="E100" s="58">
        <v>1584</v>
      </c>
      <c r="F100" s="53" t="str" cm="1">
        <f t="array" ref="F100">IF(E100="","",VLOOKUP(E100,'MASTER LIST'!$A1:$N1747,2,FALSE))</f>
        <v>HELENE</v>
      </c>
      <c r="G100" s="53" t="str" cm="1">
        <f t="array" ref="G100">IF(E100="","",VLOOKUP(E100,'MASTER LIST'!$A1:$N1747,3,FALSE))</f>
        <v>Hillary</v>
      </c>
      <c r="H100" s="53" t="str" cm="1">
        <f t="array" ref="H100">IF(E100="","",VLOOKUP(E100,'MASTER LIST'!$A1:$N1747,4,FALSE))</f>
        <v>F</v>
      </c>
      <c r="I100" s="53" t="str" cm="1">
        <f t="array" ref="I100">IF(E100="","",VLOOKUP(E100,'MASTER LIST'!$A1:$N1747,13,FALSE))</f>
        <v>U20</v>
      </c>
      <c r="J100" s="53" t="str" cm="1">
        <f t="array" ref="J100">IF(E100="","",VLOOKUP(E100,'MASTER LIST'!$A1:$N1747,10,FALSE))</f>
        <v>RISING PHOENIX AC</v>
      </c>
      <c r="K100" s="53" t="str" cm="1">
        <f t="array" ref="K100">IF(E100="","",VLOOKUP(E100,'MASTER LIST'!$A1:$N1747,11,FALSE))</f>
        <v>VCPH</v>
      </c>
      <c r="L100" s="4"/>
    </row>
    <row r="101" spans="1:12" ht="35" customHeight="1" x14ac:dyDescent="0.2">
      <c r="A101" s="53"/>
      <c r="B101" s="53"/>
      <c r="C101" s="57">
        <v>1125</v>
      </c>
      <c r="D101" s="55" t="s">
        <v>184</v>
      </c>
      <c r="E101" s="58">
        <v>1092</v>
      </c>
      <c r="F101" s="53" t="str" cm="1">
        <f t="array" ref="F101">IF(E101="","",VLOOKUP(E101,'MASTER LIST'!$A1:$N1747,2,FALSE))</f>
        <v>RAMUDU</v>
      </c>
      <c r="G101" s="53" t="str" cm="1">
        <f t="array" ref="G101">IF(E101="","",VLOOKUP(E101,'MASTER LIST'!$A1:$N1747,3,FALSE))</f>
        <v>Kelisha</v>
      </c>
      <c r="H101" s="53" t="str" cm="1">
        <f t="array" ref="H101">IF(E101="","",VLOOKUP(E101,'MASTER LIST'!$A1:$N1747,4,FALSE))</f>
        <v>F</v>
      </c>
      <c r="I101" s="53" t="str" cm="1">
        <f t="array" ref="I101">IF(E101="","",VLOOKUP(E101,'MASTER LIST'!$A1:$N1747,13,FALSE))</f>
        <v>U18</v>
      </c>
      <c r="J101" s="53" t="str" cm="1">
        <f t="array" ref="J101">IF(E101="","",VLOOKUP(E101,'MASTER LIST'!$A1:$N1747,10,FALSE))</f>
        <v>RIVIÈRE DES CRÉOLES SOUTHERN LIONS AC</v>
      </c>
      <c r="K101" s="53" t="str" cm="1">
        <f t="array" ref="K101">IF(E101="","",VLOOKUP(E101,'MASTER LIST'!$A1:$N1747,11,FALSE))</f>
        <v>GP</v>
      </c>
      <c r="L101" s="4"/>
    </row>
    <row r="102" spans="1:12" ht="35" customHeight="1" x14ac:dyDescent="0.2">
      <c r="A102" s="53"/>
      <c r="B102" s="53"/>
      <c r="C102" s="57">
        <v>1126</v>
      </c>
      <c r="D102" s="55" t="s">
        <v>184</v>
      </c>
      <c r="E102" s="58">
        <v>4872</v>
      </c>
      <c r="F102" s="53" t="str" cm="1">
        <f t="array" ref="F102">IF(E102="","",VLOOKUP(E102,'MASTER LIST'!$A1:$N1747,2,FALSE))</f>
        <v>SCHMITT</v>
      </c>
      <c r="G102" s="53" t="str" cm="1">
        <f t="array" ref="G102">IF(E102="","",VLOOKUP(E102,'MASTER LIST'!$A1:$N1747,3,FALSE))</f>
        <v>Lilou</v>
      </c>
      <c r="H102" s="53" t="str" cm="1">
        <f t="array" ref="H102">IF(E102="","",VLOOKUP(E102,'MASTER LIST'!$A1:$N1747,4,FALSE))</f>
        <v>F</v>
      </c>
      <c r="I102" s="53" t="str" cm="1">
        <f t="array" ref="I102">IF(E102="","",VLOOKUP(E102,'MASTER LIST'!$A1:$N1747,13,FALSE))</f>
        <v>U18</v>
      </c>
      <c r="J102" s="53" t="str" cm="1">
        <f t="array" ref="J102">IF(E102="","",VLOOKUP(E102,'MASTER LIST'!$A1:$N1747,10,FALSE))</f>
        <v xml:space="preserve">ROCHE NOIRES NORTH STAR AC </v>
      </c>
      <c r="K102" s="53" t="str" cm="1">
        <f t="array" ref="K102">IF(E102="","",VLOOKUP(E102,'MASTER LIST'!$A1:$N1747,11,FALSE))</f>
        <v>REMP</v>
      </c>
      <c r="L102" s="4"/>
    </row>
    <row r="103" spans="1:12" ht="35" customHeight="1" x14ac:dyDescent="0.2">
      <c r="A103" s="53"/>
      <c r="B103" s="53"/>
      <c r="C103" s="57">
        <v>1129</v>
      </c>
      <c r="D103" s="55" t="s">
        <v>184</v>
      </c>
      <c r="E103" s="58">
        <v>1036</v>
      </c>
      <c r="F103" s="53" t="str" cm="1">
        <f t="array" ref="F103">IF(E103="","",VLOOKUP(E103,'MASTER LIST'!$A1:$N1747,2,FALSE))</f>
        <v>JOSON</v>
      </c>
      <c r="G103" s="53" t="str" cm="1">
        <f t="array" ref="G103">IF(E103="","",VLOOKUP(E103,'MASTER LIST'!$A1:$N1747,3,FALSE))</f>
        <v>Shekinaa</v>
      </c>
      <c r="H103" s="53" t="str" cm="1">
        <f t="array" ref="H103">IF(E103="","",VLOOKUP(E103,'MASTER LIST'!$A1:$N1747,4,FALSE))</f>
        <v>F</v>
      </c>
      <c r="I103" s="53" t="str" cm="1">
        <f t="array" ref="I103">IF(E103="","",VLOOKUP(E103,'MASTER LIST'!$A1:$N1747,13,FALSE))</f>
        <v>U20</v>
      </c>
      <c r="J103" s="53" t="str" cm="1">
        <f t="array" ref="J103">IF(E103="","",VLOOKUP(E103,'MASTER LIST'!$A1:$N1747,10,FALSE))</f>
        <v>ROCHE-BOIS ÉCLAIR AC</v>
      </c>
      <c r="K103" s="53" t="str" cm="1">
        <f t="array" ref="K103">IF(E103="","",VLOOKUP(E103,'MASTER LIST'!$A1:$N1747,11,FALSE))</f>
        <v>PAMP</v>
      </c>
      <c r="L103" s="4"/>
    </row>
    <row r="104" spans="1:12" ht="35" customHeight="1" x14ac:dyDescent="0.2">
      <c r="A104" s="53"/>
      <c r="B104" s="53"/>
      <c r="C104" s="57">
        <v>1132</v>
      </c>
      <c r="D104" s="55" t="s">
        <v>184</v>
      </c>
      <c r="E104" s="58">
        <v>2992</v>
      </c>
      <c r="F104" s="53" t="str" cm="1">
        <f t="array" ref="F104">IF(E104="","",VLOOKUP(E104,'MASTER LIST'!$A1:$N1747,2,FALSE))</f>
        <v>LAURENT</v>
      </c>
      <c r="G104" s="53" t="str" cm="1">
        <f t="array" ref="G104">IF(E104="","",VLOOKUP(E104,'MASTER LIST'!$A1:$N1747,3,FALSE))</f>
        <v>Janaïs</v>
      </c>
      <c r="H104" s="53" t="str" cm="1">
        <f t="array" ref="H104">IF(E104="","",VLOOKUP(E104,'MASTER LIST'!$A1:$N1747,4,FALSE))</f>
        <v>F</v>
      </c>
      <c r="I104" s="53" t="str" cm="1">
        <f t="array" ref="I104">IF(E104="","",VLOOKUP(E104,'MASTER LIST'!$A1:$N1747,13,FALSE))</f>
        <v>U16</v>
      </c>
      <c r="J104" s="53" t="str" cm="1">
        <f t="array" ref="J104">IF(E104="","",VLOOKUP(E104,'MASTER LIST'!$A1:$N1747,10,FALSE))</f>
        <v>ROCHE-BOIS ÉCLAIR AC</v>
      </c>
      <c r="K104" s="53" t="str" cm="1">
        <f t="array" ref="K104">IF(E104="","",VLOOKUP(E104,'MASTER LIST'!$A1:$N1747,11,FALSE))</f>
        <v>PAMP</v>
      </c>
      <c r="L104" s="4"/>
    </row>
    <row r="105" spans="1:12" ht="35" customHeight="1" x14ac:dyDescent="0.2">
      <c r="A105" s="88"/>
      <c r="B105" s="83"/>
      <c r="C105" s="84">
        <v>1199</v>
      </c>
      <c r="D105" s="55" t="s">
        <v>184</v>
      </c>
      <c r="E105" s="58">
        <v>5112</v>
      </c>
      <c r="F105" s="78" t="str">
        <f>IF(E105="", "", VLOOKUP(E105, '[1]MASTER LIST'!$A:$N, 2, FALSE))</f>
        <v>MACDONALD</v>
      </c>
      <c r="G105" s="76" t="str">
        <f>IF(E105="", "", VLOOKUP(E105, '[1]MASTER LIST'!$A:$N, 3, FALSE))</f>
        <v>Louise Morag</v>
      </c>
      <c r="H105" s="76" t="str">
        <f>IF(E105="", "", VLOOKUP(E105, '[1]MASTER LIST'!$A:$N, 4, FALSE))</f>
        <v>F</v>
      </c>
      <c r="I105" s="76" t="str">
        <f>IF(E105="", "", VLOOKUP(E105, '[1]MASTER LIST'!$A:$N, 13, FALSE))</f>
        <v>U18</v>
      </c>
      <c r="J105" s="76" t="str">
        <f>IF(E105="", "", VLOOKUP(E105, '[1]MASTER LIST'!$A:$N, 10, FALSE))</f>
        <v>Q-BORNES PAVILLON AC</v>
      </c>
      <c r="K105" s="79" t="str">
        <f>IF(E105="", "", VLOOKUP(E105, '[1]MASTER LIST'!$A:$N, 11, FALSE))</f>
        <v>QB</v>
      </c>
      <c r="L105" s="4"/>
    </row>
    <row r="106" spans="1:12" ht="35" customHeight="1" x14ac:dyDescent="0.2">
      <c r="A106" s="76"/>
      <c r="B106" s="86"/>
      <c r="C106" s="87"/>
      <c r="D106" s="55"/>
      <c r="E106" s="58"/>
      <c r="F106" s="78"/>
      <c r="G106" s="76"/>
      <c r="H106" s="76"/>
      <c r="I106" s="76"/>
      <c r="J106" s="76"/>
      <c r="K106" s="85"/>
      <c r="L106" s="4"/>
    </row>
    <row r="107" spans="1:12" ht="35" customHeight="1" x14ac:dyDescent="0.2">
      <c r="A107" s="57">
        <v>1</v>
      </c>
      <c r="B107" s="57">
        <v>2</v>
      </c>
      <c r="C107" s="57">
        <v>1001</v>
      </c>
      <c r="D107" s="55" t="s">
        <v>210</v>
      </c>
      <c r="E107" s="58">
        <v>1935</v>
      </c>
      <c r="F107" s="53" t="str" cm="1">
        <f t="array" ref="F107">IF(E107="","",VLOOKUP(E107,'MASTER LIST'!$A1:$N1747,2,FALSE))</f>
        <v>CHEONG SEE</v>
      </c>
      <c r="G107" s="53" t="str" cm="1">
        <f t="array" ref="G107">IF(E107="","",VLOOKUP(E107,'MASTER LIST'!$A1:$N1747,3,FALSE))</f>
        <v>Marine</v>
      </c>
      <c r="H107" s="53" t="str" cm="1">
        <f t="array" ref="H107">IF(E107="","",VLOOKUP(E107,'MASTER LIST'!$A1:$N1747,4,FALSE))</f>
        <v>F</v>
      </c>
      <c r="I107" s="53" t="str" cm="1">
        <f t="array" ref="I107">IF(E107="","",VLOOKUP(E107,'MASTER LIST'!$A1:$N1747,13,FALSE))</f>
        <v>U20</v>
      </c>
      <c r="J107" s="53" t="str" cm="1">
        <f t="array" ref="J107">IF(E107="","",VLOOKUP(E107,'MASTER LIST'!$A1:$N1747,10,FALSE))</f>
        <v>ADONAI CANDOS AC</v>
      </c>
      <c r="K107" s="53" t="str" cm="1">
        <f t="array" ref="K107">IF(E107="","",VLOOKUP(E107,'MASTER LIST'!$A1:$N1747,11,FALSE))</f>
        <v>QB</v>
      </c>
      <c r="L107" s="4"/>
    </row>
    <row r="108" spans="1:12" ht="35" customHeight="1" x14ac:dyDescent="0.2">
      <c r="A108" s="57">
        <v>1</v>
      </c>
      <c r="B108" s="57">
        <v>3</v>
      </c>
      <c r="C108" s="57">
        <v>1098</v>
      </c>
      <c r="D108" s="55" t="s">
        <v>210</v>
      </c>
      <c r="E108" s="58">
        <v>1184</v>
      </c>
      <c r="F108" s="53" t="str" cm="1">
        <f t="array" ref="F108">IF(E108="","",VLOOKUP(E108,'MASTER LIST'!$A1:$N1747,2,FALSE))</f>
        <v>DESIRE</v>
      </c>
      <c r="G108" s="53" t="str" cm="1">
        <f t="array" ref="G108">IF(E108="","",VLOOKUP(E108,'MASTER LIST'!$A1:$N1747,3,FALSE))</f>
        <v>Liza</v>
      </c>
      <c r="H108" s="53" t="str" cm="1">
        <f t="array" ref="H108">IF(E108="","",VLOOKUP(E108,'MASTER LIST'!$A1:$N1747,4,FALSE))</f>
        <v>F</v>
      </c>
      <c r="I108" s="53" t="str" cm="1">
        <f t="array" ref="I108">IF(E108="","",VLOOKUP(E108,'MASTER LIST'!$A1:$N1747,13,FALSE))</f>
        <v>U18</v>
      </c>
      <c r="J108" s="53" t="str" cm="1">
        <f t="array" ref="J108">IF(E108="","",VLOOKUP(E108,'MASTER LIST'!$A1:$N1747,10,FALSE))</f>
        <v>Q-BORNES PAVILLON AC</v>
      </c>
      <c r="K108" s="53" t="str" cm="1">
        <f t="array" ref="K108">IF(E108="","",VLOOKUP(E108,'MASTER LIST'!$A1:$N1747,11,FALSE))</f>
        <v>QB</v>
      </c>
      <c r="L108" s="4"/>
    </row>
    <row r="109" spans="1:12" ht="35" customHeight="1" x14ac:dyDescent="0.2">
      <c r="A109" s="57">
        <v>1</v>
      </c>
      <c r="B109" s="57">
        <v>4</v>
      </c>
      <c r="C109" s="57">
        <v>1150</v>
      </c>
      <c r="D109" s="55" t="s">
        <v>210</v>
      </c>
      <c r="E109" s="58">
        <v>2030</v>
      </c>
      <c r="F109" s="53" t="str" cm="1">
        <f t="array" ref="F109">IF(E109="","",VLOOKUP(E109,'MASTER LIST'!$A1:$N1747,2,FALSE))</f>
        <v>CATHERINE</v>
      </c>
      <c r="G109" s="53" t="str" cm="1">
        <f t="array" ref="G109">IF(E109="","",VLOOKUP(E109,'MASTER LIST'!$A1:$N1747,3,FALSE))</f>
        <v>Britney</v>
      </c>
      <c r="H109" s="53" t="str" cm="1">
        <f t="array" ref="H109">IF(E109="","",VLOOKUP(E109,'MASTER LIST'!$A1:$N1747,4,FALSE))</f>
        <v>F</v>
      </c>
      <c r="I109" s="53" t="str" cm="1">
        <f t="array" ref="I109">IF(E109="","",VLOOKUP(E109,'MASTER LIST'!$A1:$N1747,13,FALSE))</f>
        <v>U18</v>
      </c>
      <c r="J109" s="53" t="str" cm="1">
        <f t="array" ref="J109">IF(E109="","",VLOOKUP(E109,'MASTER LIST'!$A1:$N1747,10,FALSE))</f>
        <v>ROSE HILL AC</v>
      </c>
      <c r="K109" s="53" t="str" cm="1">
        <f t="array" ref="K109">IF(E109="","",VLOOKUP(E109,'MASTER LIST'!$A1:$N1747,11,FALSE))</f>
        <v>BBRH</v>
      </c>
      <c r="L109" s="4"/>
    </row>
    <row r="110" spans="1:12" ht="35" customHeight="1" x14ac:dyDescent="0.2">
      <c r="A110" s="57">
        <v>1</v>
      </c>
      <c r="B110" s="57">
        <v>5</v>
      </c>
      <c r="C110" s="57">
        <v>1016</v>
      </c>
      <c r="D110" s="55" t="s">
        <v>210</v>
      </c>
      <c r="E110" s="58">
        <v>2157</v>
      </c>
      <c r="F110" s="53" t="str" cm="1">
        <f t="array" ref="F110">IF(E110="","",VLOOKUP(E110,'MASTER LIST'!$A1:$N1747,2,FALSE))</f>
        <v xml:space="preserve">MOIRT </v>
      </c>
      <c r="G110" s="53" t="str" cm="1">
        <f t="array" ref="G110">IF(E110="","",VLOOKUP(E110,'MASTER LIST'!$A1:$N1747,3,FALSE))</f>
        <v xml:space="preserve">Oceanne </v>
      </c>
      <c r="H110" s="53" t="str" cm="1">
        <f t="array" ref="H110">IF(E110="","",VLOOKUP(E110,'MASTER LIST'!$A1:$N1747,4,FALSE))</f>
        <v>F</v>
      </c>
      <c r="I110" s="53" t="str" cm="1">
        <f t="array" ref="I110">IF(E110="","",VLOOKUP(E110,'MASTER LIST'!$A1:$N1747,13,FALSE))</f>
        <v>SENIOR</v>
      </c>
      <c r="J110" s="53" t="str" cm="1">
        <f t="array" ref="J110">IF(E110="","",VLOOKUP(E110,'MASTER LIST'!$A1:$N1747,10,FALSE))</f>
        <v>ASS. SPORTIVE VC/PH</v>
      </c>
      <c r="K110" s="53" t="str" cm="1">
        <f t="array" ref="K110">IF(E110="","",VLOOKUP(E110,'MASTER LIST'!$A1:$N1747,11,FALSE))</f>
        <v>VCPH</v>
      </c>
      <c r="L110" s="4"/>
    </row>
    <row r="111" spans="1:12" ht="35" customHeight="1" x14ac:dyDescent="0.2">
      <c r="A111" s="57">
        <v>1</v>
      </c>
      <c r="B111" s="57">
        <v>6</v>
      </c>
      <c r="C111" s="57">
        <v>1147</v>
      </c>
      <c r="D111" s="55" t="s">
        <v>210</v>
      </c>
      <c r="E111" s="58">
        <v>2020</v>
      </c>
      <c r="F111" s="53" t="str" cm="1">
        <f t="array" ref="F111">IF(E111="","",VLOOKUP(E111,'MASTER LIST'!$A1:$N1747,2,FALSE))</f>
        <v>ALEXANDRINE</v>
      </c>
      <c r="G111" s="53" t="str" cm="1">
        <f t="array" ref="G111">IF(E111="","",VLOOKUP(E111,'MASTER LIST'!$A1:$N1747,3,FALSE))</f>
        <v>Chloe</v>
      </c>
      <c r="H111" s="53" t="str" cm="1">
        <f t="array" ref="H111">IF(E111="","",VLOOKUP(E111,'MASTER LIST'!$A1:$N1747,4,FALSE))</f>
        <v>F</v>
      </c>
      <c r="I111" s="53" t="str" cm="1">
        <f t="array" ref="I111">IF(E111="","",VLOOKUP(E111,'MASTER LIST'!$A1:$N1747,13,FALSE))</f>
        <v>U20</v>
      </c>
      <c r="J111" s="53" t="str" cm="1">
        <f t="array" ref="J111">IF(E111="","",VLOOKUP(E111,'MASTER LIST'!$A1:$N1747,10,FALSE))</f>
        <v>ROSE HILL AC</v>
      </c>
      <c r="K111" s="53" t="str" cm="1">
        <f t="array" ref="K111">IF(E111="","",VLOOKUP(E111,'MASTER LIST'!$A1:$N1747,11,FALSE))</f>
        <v>BBRH</v>
      </c>
      <c r="L111" s="4"/>
    </row>
    <row r="112" spans="1:12" ht="35" customHeight="1" x14ac:dyDescent="0.2">
      <c r="A112" s="57">
        <v>1</v>
      </c>
      <c r="B112" s="57">
        <v>7</v>
      </c>
      <c r="C112" s="57">
        <v>1156</v>
      </c>
      <c r="D112" s="55" t="s">
        <v>210</v>
      </c>
      <c r="E112" s="58">
        <v>4716</v>
      </c>
      <c r="F112" s="53" t="str" cm="1">
        <f t="array" ref="F112">IF(E112="","",VLOOKUP(E112,'MASTER LIST'!$A1:$N1747,2,FALSE))</f>
        <v xml:space="preserve">CRETIEN </v>
      </c>
      <c r="G112" s="53" t="str" cm="1">
        <f t="array" ref="G112">IF(E112="","",VLOOKUP(E112,'MASTER LIST'!$A1:$N1747,3,FALSE))</f>
        <v>Ocean</v>
      </c>
      <c r="H112" s="53" t="str" cm="1">
        <f t="array" ref="H112">IF(E112="","",VLOOKUP(E112,'MASTER LIST'!$A1:$N1747,4,FALSE))</f>
        <v>F</v>
      </c>
      <c r="I112" s="53" t="str" cm="1">
        <f t="array" ref="I112">IF(E112="","",VLOOKUP(E112,'MASTER LIST'!$A1:$N1747,13,FALSE))</f>
        <v>U18</v>
      </c>
      <c r="J112" s="53" t="str" cm="1">
        <f t="array" ref="J112">IF(E112="","",VLOOKUP(E112,'MASTER LIST'!$A1:$N1747,10,FALSE))</f>
        <v>ROSE HILL AC</v>
      </c>
      <c r="K112" s="53" t="str" cm="1">
        <f t="array" ref="K112">IF(E112="","",VLOOKUP(E112,'MASTER LIST'!$A1:$N1747,11,FALSE))</f>
        <v>BBRH</v>
      </c>
      <c r="L112" s="4"/>
    </row>
    <row r="113" spans="1:12" ht="35" customHeight="1" x14ac:dyDescent="0.2">
      <c r="A113" s="57">
        <v>1</v>
      </c>
      <c r="B113" s="57">
        <v>8</v>
      </c>
      <c r="C113" s="57">
        <v>1100</v>
      </c>
      <c r="D113" s="55" t="s">
        <v>210</v>
      </c>
      <c r="E113" s="58">
        <v>1349</v>
      </c>
      <c r="F113" s="53" t="str" cm="1">
        <f t="array" ref="F113">IF(E113="","",VLOOKUP(E113,'MASTER LIST'!$A1:$N1747,2,FALSE))</f>
        <v>FABRE</v>
      </c>
      <c r="G113" s="53" t="str" cm="1">
        <f t="array" ref="G113">IF(E113="","",VLOOKUP(E113,'MASTER LIST'!$A1:$N1747,3,FALSE))</f>
        <v>Mathilde S</v>
      </c>
      <c r="H113" s="53" t="str" cm="1">
        <f t="array" ref="H113">IF(E113="","",VLOOKUP(E113,'MASTER LIST'!$A1:$N1747,4,FALSE))</f>
        <v>F</v>
      </c>
      <c r="I113" s="53" t="str" cm="1">
        <f t="array" ref="I113">IF(E113="","",VLOOKUP(E113,'MASTER LIST'!$A1:$N1747,13,FALSE))</f>
        <v>U18</v>
      </c>
      <c r="J113" s="53" t="str" cm="1">
        <f t="array" ref="J113">IF(E113="","",VLOOKUP(E113,'MASTER LIST'!$A1:$N1747,10,FALSE))</f>
        <v>Q-BORNES PAVILLON AC</v>
      </c>
      <c r="K113" s="53" t="str" cm="1">
        <f t="array" ref="K113">IF(E113="","",VLOOKUP(E113,'MASTER LIST'!$A1:$N1747,11,FALSE))</f>
        <v>QB</v>
      </c>
      <c r="L113" s="4"/>
    </row>
    <row r="114" spans="1:12" ht="35" customHeight="1" x14ac:dyDescent="0.2">
      <c r="A114" s="53"/>
      <c r="B114" s="53"/>
      <c r="C114" s="53"/>
      <c r="D114" s="55"/>
      <c r="E114" s="56"/>
      <c r="F114" s="53" t="str" cm="1">
        <f t="array" ref="F114">IF(E114="","",VLOOKUP(E114,'MASTER LIST'!$A1:$N1747,2,FALSE))</f>
        <v/>
      </c>
      <c r="G114" s="53" t="str" cm="1">
        <f t="array" ref="G114">IF(E114="","",VLOOKUP(E114,'MASTER LIST'!$A1:$N1747,3,FALSE))</f>
        <v/>
      </c>
      <c r="H114" s="53" t="str" cm="1">
        <f t="array" ref="H114">IF(E114="","",VLOOKUP(E114,'MASTER LIST'!$A1:$N1747,4,FALSE))</f>
        <v/>
      </c>
      <c r="I114" s="53" t="str" cm="1">
        <f t="array" ref="I114">IF(E114="","",VLOOKUP(E114,'MASTER LIST'!$A1:$N1747,13,FALSE))</f>
        <v/>
      </c>
      <c r="J114" s="53" t="str" cm="1">
        <f t="array" ref="J114">IF(E114="","",VLOOKUP(E114,'MASTER LIST'!$A1:$N1747,10,FALSE))</f>
        <v/>
      </c>
      <c r="K114" s="53" t="str" cm="1">
        <f t="array" ref="K114">IF(E114="","",VLOOKUP(E114,'MASTER LIST'!$A1:$N1747,11,FALSE))</f>
        <v/>
      </c>
      <c r="L114" s="4"/>
    </row>
    <row r="115" spans="1:12" ht="35" customHeight="1" x14ac:dyDescent="0.2">
      <c r="A115" s="57">
        <v>2</v>
      </c>
      <c r="B115" s="53"/>
      <c r="C115" s="57">
        <v>1004</v>
      </c>
      <c r="D115" s="55" t="s">
        <v>210</v>
      </c>
      <c r="E115" s="58">
        <v>4655</v>
      </c>
      <c r="F115" s="53" t="str" cm="1">
        <f t="array" ref="F115">IF(E115="","",VLOOKUP(E115,'MASTER LIST'!$A1:$N1747,2,FALSE))</f>
        <v xml:space="preserve">KEELING </v>
      </c>
      <c r="G115" s="53" t="str" cm="1">
        <f t="array" ref="G115">IF(E115="","",VLOOKUP(E115,'MASTER LIST'!$A1:$N1747,3,FALSE))</f>
        <v>Nia</v>
      </c>
      <c r="H115" s="53" t="str" cm="1">
        <f t="array" ref="H115">IF(E115="","",VLOOKUP(E115,'MASTER LIST'!$A1:$N1747,4,FALSE))</f>
        <v>F</v>
      </c>
      <c r="I115" s="53" t="str" cm="1">
        <f t="array" ref="I115">IF(E115="","",VLOOKUP(E115,'MASTER LIST'!$A1:$N1747,13,FALSE))</f>
        <v>N/APP</v>
      </c>
      <c r="J115" s="53" t="str" cm="1">
        <f t="array" ref="J115">IF(E115="","",VLOOKUP(E115,'MASTER LIST'!$A1:$N1747,10,FALSE))</f>
        <v>ADONAI CANDOS AC</v>
      </c>
      <c r="K115" s="53" t="str" cm="1">
        <f t="array" ref="K115">IF(E115="","",VLOOKUP(E115,'MASTER LIST'!$A1:$N1747,11,FALSE))</f>
        <v>QB</v>
      </c>
      <c r="L115" s="4"/>
    </row>
    <row r="116" spans="1:12" ht="35" customHeight="1" x14ac:dyDescent="0.2">
      <c r="A116" s="57">
        <v>2</v>
      </c>
      <c r="B116" s="53"/>
      <c r="C116" s="57">
        <v>1182</v>
      </c>
      <c r="D116" s="55" t="s">
        <v>210</v>
      </c>
      <c r="E116" s="58">
        <v>4811</v>
      </c>
      <c r="F116" s="53" t="str" cm="1">
        <f t="array" ref="F116">IF(E116="","",VLOOKUP(E116,'MASTER LIST'!$A1:$N1747,2,FALSE))</f>
        <v xml:space="preserve">DURHÔNE </v>
      </c>
      <c r="G116" s="53" t="str" cm="1">
        <f t="array" ref="G116">IF(E116="","",VLOOKUP(E116,'MASTER LIST'!$A1:$N1747,3,FALSE))</f>
        <v xml:space="preserve">Noëmie </v>
      </c>
      <c r="H116" s="53" t="str" cm="1">
        <f t="array" ref="H116">IF(E116="","",VLOOKUP(E116,'MASTER LIST'!$A1:$N1747,4,FALSE))</f>
        <v>F</v>
      </c>
      <c r="I116" s="53" t="str" cm="1">
        <f t="array" ref="I116">IF(E116="","",VLOOKUP(E116,'MASTER LIST'!$A1:$N1747,13,FALSE))</f>
        <v>SENIOR</v>
      </c>
      <c r="J116" s="53" t="str" cm="1">
        <f t="array" ref="J116">IF(E116="","",VLOOKUP(E116,'MASTER LIST'!$A1:$N1747,10,FALSE))</f>
        <v>STANLEY / TREFLES AC</v>
      </c>
      <c r="K116" s="53" t="str" cm="1">
        <f t="array" ref="K116">IF(E116="","",VLOOKUP(E116,'MASTER LIST'!$A1:$N1747,11,FALSE))</f>
        <v>BBRH</v>
      </c>
      <c r="L116" s="4"/>
    </row>
    <row r="117" spans="1:12" ht="35" customHeight="1" x14ac:dyDescent="0.2">
      <c r="A117" s="57">
        <v>2</v>
      </c>
      <c r="B117" s="53"/>
      <c r="C117" s="57">
        <v>1114</v>
      </c>
      <c r="D117" s="55" t="s">
        <v>210</v>
      </c>
      <c r="E117" s="58">
        <v>3841</v>
      </c>
      <c r="F117" s="53" t="str" cm="1">
        <f t="array" ref="F117">IF(E117="","",VLOOKUP(E117,'MASTER LIST'!$A1:$N1747,2,FALSE))</f>
        <v>REESAUL</v>
      </c>
      <c r="G117" s="53" t="str" cm="1">
        <f t="array" ref="G117">IF(E117="","",VLOOKUP(E117,'MASTER LIST'!$A1:$N1747,3,FALSE))</f>
        <v>Keshi</v>
      </c>
      <c r="H117" s="53" t="str" cm="1">
        <f t="array" ref="H117">IF(E117="","",VLOOKUP(E117,'MASTER LIST'!$A1:$N1747,4,FALSE))</f>
        <v>F</v>
      </c>
      <c r="I117" s="53" t="str" cm="1">
        <f t="array" ref="I117">IF(E117="","",VLOOKUP(E117,'MASTER LIST'!$A1:$N1747,13,FALSE))</f>
        <v>U16</v>
      </c>
      <c r="J117" s="53" t="str" cm="1">
        <f t="array" ref="J117">IF(E117="","",VLOOKUP(E117,'MASTER LIST'!$A1:$N1747,10,FALSE))</f>
        <v>Q-BORNES PAVILLON AC</v>
      </c>
      <c r="K117" s="53" t="str" cm="1">
        <f t="array" ref="K117">IF(E117="","",VLOOKUP(E117,'MASTER LIST'!$A1:$N1747,11,FALSE))</f>
        <v>QB</v>
      </c>
      <c r="L117" s="4"/>
    </row>
    <row r="118" spans="1:12" ht="35" customHeight="1" x14ac:dyDescent="0.2">
      <c r="A118" s="57">
        <v>2</v>
      </c>
      <c r="B118" s="53"/>
      <c r="C118" s="57">
        <v>1034</v>
      </c>
      <c r="D118" s="55" t="s">
        <v>210</v>
      </c>
      <c r="E118" s="58">
        <v>3733</v>
      </c>
      <c r="F118" s="53" t="str" cm="1">
        <f t="array" ref="F118">IF(E118="","",VLOOKUP(E118,'MASTER LIST'!$A1:$N1747,2,FALSE))</f>
        <v>ARTHUR</v>
      </c>
      <c r="G118" s="53" t="str" cm="1">
        <f t="array" ref="G118">IF(E118="","",VLOOKUP(E118,'MASTER LIST'!$A1:$N1747,3,FALSE))</f>
        <v>Celeste</v>
      </c>
      <c r="H118" s="53" t="str" cm="1">
        <f t="array" ref="H118">IF(E118="","",VLOOKUP(E118,'MASTER LIST'!$A1:$N1747,4,FALSE))</f>
        <v>F</v>
      </c>
      <c r="I118" s="53" t="str" cm="1">
        <f t="array" ref="I118">IF(E118="","",VLOOKUP(E118,'MASTER LIST'!$A1:$N1747,13,FALSE))</f>
        <v>U18</v>
      </c>
      <c r="J118" s="53" t="str" cm="1">
        <f t="array" ref="J118">IF(E118="","",VLOOKUP(E118,'MASTER LIST'!$A1:$N1747,10,FALSE))</f>
        <v>CUREPIPE HARLEM AC 'B'</v>
      </c>
      <c r="K118" s="53" t="str" cm="1">
        <f t="array" ref="K118">IF(E118="","",VLOOKUP(E118,'MASTER LIST'!$A1:$N1747,11,FALSE))</f>
        <v>CPE</v>
      </c>
      <c r="L118" s="4"/>
    </row>
    <row r="119" spans="1:12" ht="35" customHeight="1" x14ac:dyDescent="0.2">
      <c r="A119" s="57">
        <v>2</v>
      </c>
      <c r="B119" s="53"/>
      <c r="C119" s="57">
        <v>1011</v>
      </c>
      <c r="D119" s="55" t="s">
        <v>210</v>
      </c>
      <c r="E119" s="58">
        <v>1626</v>
      </c>
      <c r="F119" s="53" t="str" cm="1">
        <f t="array" ref="F119">IF(E119="","",VLOOKUP(E119,'MASTER LIST'!$A1:$N1747,2,FALSE))</f>
        <v>THOMAS</v>
      </c>
      <c r="G119" s="53" t="str" cm="1">
        <f t="array" ref="G119">IF(E119="","",VLOOKUP(E119,'MASTER LIST'!$A1:$N1747,3,FALSE))</f>
        <v>Charlotte</v>
      </c>
      <c r="H119" s="53" t="str" cm="1">
        <f t="array" ref="H119">IF(E119="","",VLOOKUP(E119,'MASTER LIST'!$A1:$N1747,4,FALSE))</f>
        <v>F</v>
      </c>
      <c r="I119" s="53" t="str" cm="1">
        <f t="array" ref="I119">IF(E119="","",VLOOKUP(E119,'MASTER LIST'!$A1:$N1747,13,FALSE))</f>
        <v>U20</v>
      </c>
      <c r="J119" s="53" t="str" cm="1">
        <f t="array" ref="J119">IF(E119="","",VLOOKUP(E119,'MASTER LIST'!$A1:$N1747,10,FALSE))</f>
        <v>ADONAI CANDOS AC</v>
      </c>
      <c r="K119" s="53" t="str" cm="1">
        <f t="array" ref="K119">IF(E119="","",VLOOKUP(E119,'MASTER LIST'!$A1:$N1747,11,FALSE))</f>
        <v>QB</v>
      </c>
      <c r="L119" s="4"/>
    </row>
    <row r="120" spans="1:12" ht="35" customHeight="1" x14ac:dyDescent="0.2">
      <c r="A120" s="57">
        <v>2</v>
      </c>
      <c r="B120" s="53"/>
      <c r="C120" s="57">
        <v>1102</v>
      </c>
      <c r="D120" s="55" t="s">
        <v>210</v>
      </c>
      <c r="E120" s="58">
        <v>2404</v>
      </c>
      <c r="F120" s="53" t="str" cm="1">
        <f t="array" ref="F120">IF(E120="","",VLOOKUP(E120,'MASTER LIST'!$A1:$N1747,2,FALSE))</f>
        <v>GOPAUL</v>
      </c>
      <c r="G120" s="53" t="str" cm="1">
        <f t="array" ref="G120">IF(E120="","",VLOOKUP(E120,'MASTER LIST'!$A1:$N1747,3,FALSE))</f>
        <v xml:space="preserve">Ghaneshree </v>
      </c>
      <c r="H120" s="53" t="str" cm="1">
        <f t="array" ref="H120">IF(E120="","",VLOOKUP(E120,'MASTER LIST'!$A1:$N1747,4,FALSE))</f>
        <v>F</v>
      </c>
      <c r="I120" s="53" t="str" cm="1">
        <f t="array" ref="I120">IF(E120="","",VLOOKUP(E120,'MASTER LIST'!$A1:$N1747,13,FALSE))</f>
        <v>SENIOR</v>
      </c>
      <c r="J120" s="53" t="str" cm="1">
        <f t="array" ref="J120">IF(E120="","",VLOOKUP(E120,'MASTER LIST'!$A1:$N1747,10,FALSE))</f>
        <v>Q-BORNES PAVILLON AC</v>
      </c>
      <c r="K120" s="53" t="str" cm="1">
        <f t="array" ref="K120">IF(E120="","",VLOOKUP(E120,'MASTER LIST'!$A1:$N1747,11,FALSE))</f>
        <v>QB</v>
      </c>
      <c r="L120" s="4"/>
    </row>
    <row r="121" spans="1:12" ht="35" customHeight="1" x14ac:dyDescent="0.2">
      <c r="A121" s="57">
        <v>2</v>
      </c>
      <c r="B121" s="53"/>
      <c r="C121" s="57">
        <v>1171</v>
      </c>
      <c r="D121" s="55" t="s">
        <v>210</v>
      </c>
      <c r="E121" s="58">
        <v>4668</v>
      </c>
      <c r="F121" s="53" t="str" cm="1">
        <f t="array" ref="F121">IF(E121="","",VLOOKUP(E121,'MASTER LIST'!$A1:$N1747,2,FALSE))</f>
        <v>APPADOO</v>
      </c>
      <c r="G121" s="53" t="str" cm="1">
        <f t="array" ref="G121">IF(E121="","",VLOOKUP(E121,'MASTER LIST'!$A1:$N1747,3,FALSE))</f>
        <v>Stecy</v>
      </c>
      <c r="H121" s="53" t="str" cm="1">
        <f t="array" ref="H121">IF(E121="","",VLOOKUP(E121,'MASTER LIST'!$A1:$N1747,4,FALSE))</f>
        <v>F</v>
      </c>
      <c r="I121" s="53" t="str" cm="1">
        <f t="array" ref="I121">IF(E121="","",VLOOKUP(E121,'MASTER LIST'!$A1:$N1747,13,FALSE))</f>
        <v>SENIOR</v>
      </c>
      <c r="J121" s="53" t="str" cm="1">
        <f t="array" ref="J121">IF(E121="","",VLOOKUP(E121,'MASTER LIST'!$A1:$N1747,10,FALSE))</f>
        <v>SOUILLAC AC</v>
      </c>
      <c r="K121" s="53" t="str" cm="1">
        <f t="array" ref="K121">IF(E121="","",VLOOKUP(E121,'MASTER LIST'!$A1:$N1747,11,FALSE))</f>
        <v>SAV</v>
      </c>
      <c r="L121" s="4"/>
    </row>
    <row r="122" spans="1:12" ht="35" customHeight="1" x14ac:dyDescent="0.2">
      <c r="A122" s="57">
        <v>2</v>
      </c>
      <c r="B122" s="53"/>
      <c r="C122" s="57">
        <v>1190</v>
      </c>
      <c r="D122" s="55" t="s">
        <v>210</v>
      </c>
      <c r="E122" s="58">
        <v>3350</v>
      </c>
      <c r="F122" s="53" t="str" cm="1">
        <f t="array" ref="F122">IF(E122="","",VLOOKUP(E122,'MASTER LIST'!$A1:$N1747,2,FALSE))</f>
        <v xml:space="preserve">SIMON </v>
      </c>
      <c r="G122" s="53" t="str" cm="1">
        <f t="array" ref="G122">IF(E122="","",VLOOKUP(E122,'MASTER LIST'!$A1:$N1747,3,FALSE))</f>
        <v>Laurie</v>
      </c>
      <c r="H122" s="53" t="str" cm="1">
        <f t="array" ref="H122">IF(E122="","",VLOOKUP(E122,'MASTER LIST'!$A1:$N1747,4,FALSE))</f>
        <v>F</v>
      </c>
      <c r="I122" s="53" t="str" cm="1">
        <f t="array" ref="I122">IF(E122="","",VLOOKUP(E122,'MASTER LIST'!$A1:$N1747,13,FALSE))</f>
        <v>SENIOR</v>
      </c>
      <c r="J122" s="53" t="str" cm="1">
        <f t="array" ref="J122">IF(E122="","",VLOOKUP(E122,'MASTER LIST'!$A1:$N1747,10,FALSE))</f>
        <v>STANLEY / TREFLES AC</v>
      </c>
      <c r="K122" s="53" t="str" cm="1">
        <f t="array" ref="K122">IF(E122="","",VLOOKUP(E122,'MASTER LIST'!$A1:$N1747,11,FALSE))</f>
        <v>BBRH</v>
      </c>
      <c r="L122" s="4"/>
    </row>
    <row r="123" spans="1:12" ht="35" customHeight="1" x14ac:dyDescent="0.2">
      <c r="A123" s="53"/>
      <c r="B123" s="53"/>
      <c r="C123" s="53"/>
      <c r="D123" s="55"/>
      <c r="E123" s="56"/>
      <c r="F123" s="53" t="str" cm="1">
        <f t="array" ref="F123">IF(E123="","",VLOOKUP(E123,'MASTER LIST'!$A1:$N1747,2,FALSE))</f>
        <v/>
      </c>
      <c r="G123" s="53" t="str" cm="1">
        <f t="array" ref="G123">IF(E123="","",VLOOKUP(E123,'MASTER LIST'!$A1:$N1747,3,FALSE))</f>
        <v/>
      </c>
      <c r="H123" s="53" t="str" cm="1">
        <f t="array" ref="H123">IF(E123="","",VLOOKUP(E123,'MASTER LIST'!$A1:$N1747,4,FALSE))</f>
        <v/>
      </c>
      <c r="I123" s="53" t="str" cm="1">
        <f t="array" ref="I123">IF(E123="","",VLOOKUP(E123,'MASTER LIST'!$A1:$N1747,13,FALSE))</f>
        <v/>
      </c>
      <c r="J123" s="53" t="str" cm="1">
        <f t="array" ref="J123">IF(E123="","",VLOOKUP(E123,'MASTER LIST'!$A1:$N1747,10,FALSE))</f>
        <v/>
      </c>
      <c r="K123" s="53" t="str" cm="1">
        <f t="array" ref="K123">IF(E123="","",VLOOKUP(E123,'MASTER LIST'!$A1:$N1747,11,FALSE))</f>
        <v/>
      </c>
      <c r="L123" s="4"/>
    </row>
    <row r="124" spans="1:12" ht="35" customHeight="1" x14ac:dyDescent="0.2">
      <c r="A124" s="57">
        <v>3</v>
      </c>
      <c r="B124" s="57">
        <v>1</v>
      </c>
      <c r="C124" s="57">
        <v>1040</v>
      </c>
      <c r="D124" s="55" t="s">
        <v>210</v>
      </c>
      <c r="E124" s="58">
        <v>4953</v>
      </c>
      <c r="F124" s="53" t="str" cm="1">
        <f t="array" ref="F124">IF(E124="","",VLOOKUP(E124,'MASTER LIST'!$A1:$N1747,2,FALSE))</f>
        <v xml:space="preserve">HENNEQUIN </v>
      </c>
      <c r="G124" s="53" t="str" cm="1">
        <f t="array" ref="G124">IF(E124="","",VLOOKUP(E124,'MASTER LIST'!$A1:$N1747,3,FALSE))</f>
        <v>Trisha</v>
      </c>
      <c r="H124" s="53" t="str" cm="1">
        <f t="array" ref="H124">IF(E124="","",VLOOKUP(E124,'MASTER LIST'!$A1:$N1747,4,FALSE))</f>
        <v>F</v>
      </c>
      <c r="I124" s="53" t="str" cm="1">
        <f t="array" ref="I124">IF(E124="","",VLOOKUP(E124,'MASTER LIST'!$A1:$N1747,13,FALSE))</f>
        <v>U18</v>
      </c>
      <c r="J124" s="53" t="str" cm="1">
        <f t="array" ref="J124">IF(E124="","",VLOOKUP(E124,'MASTER LIST'!$A1:$N1747,10,FALSE))</f>
        <v>CUREPIPE HARLEM AC 'B'</v>
      </c>
      <c r="K124" s="53" t="str" cm="1">
        <f t="array" ref="K124">IF(E124="","",VLOOKUP(E124,'MASTER LIST'!$A1:$N1747,11,FALSE))</f>
        <v>CPE</v>
      </c>
      <c r="L124" s="4"/>
    </row>
    <row r="125" spans="1:12" ht="35" customHeight="1" x14ac:dyDescent="0.2">
      <c r="A125" s="57">
        <v>3</v>
      </c>
      <c r="B125" s="57">
        <v>2</v>
      </c>
      <c r="C125" s="57">
        <v>1093</v>
      </c>
      <c r="D125" s="55" t="s">
        <v>210</v>
      </c>
      <c r="E125" s="58">
        <v>2822</v>
      </c>
      <c r="F125" s="53" t="str" cm="1">
        <f t="array" ref="F125">IF(E125="","",VLOOKUP(E125,'MASTER LIST'!$A1:$N1747,2,FALSE))</f>
        <v>BONTEMPS</v>
      </c>
      <c r="G125" s="53" t="str" cm="1">
        <f t="array" ref="G125">IF(E125="","",VLOOKUP(E125,'MASTER LIST'!$A1:$N1747,3,FALSE))</f>
        <v>Mary Laéticia</v>
      </c>
      <c r="H125" s="53" t="str" cm="1">
        <f t="array" ref="H125">IF(E125="","",VLOOKUP(E125,'MASTER LIST'!$A1:$N1747,4,FALSE))</f>
        <v>F</v>
      </c>
      <c r="I125" s="53" t="str" cm="1">
        <f t="array" ref="I125">IF(E125="","",VLOOKUP(E125,'MASTER LIST'!$A1:$N1747,13,FALSE))</f>
        <v>U18</v>
      </c>
      <c r="J125" s="53" t="str" cm="1">
        <f t="array" ref="J125">IF(E125="","",VLOOKUP(E125,'MASTER LIST'!$A1:$N1747,10,FALSE))</f>
        <v>Q-BORNES PAVILLON AC</v>
      </c>
      <c r="K125" s="53" t="str" cm="1">
        <f t="array" ref="K125">IF(E125="","",VLOOKUP(E125,'MASTER LIST'!$A1:$N1747,11,FALSE))</f>
        <v>QB</v>
      </c>
      <c r="L125" s="4"/>
    </row>
    <row r="126" spans="1:12" ht="35" customHeight="1" x14ac:dyDescent="0.2">
      <c r="A126" s="57">
        <v>3</v>
      </c>
      <c r="B126" s="57">
        <v>3</v>
      </c>
      <c r="C126" s="57">
        <v>1003</v>
      </c>
      <c r="D126" s="55" t="s">
        <v>210</v>
      </c>
      <c r="E126" s="58">
        <v>1602</v>
      </c>
      <c r="F126" s="53" t="str" cm="1">
        <f t="array" ref="F126">IF(E126="","",VLOOKUP(E126,'MASTER LIST'!$A1:$N1747,2,FALSE))</f>
        <v>KEELING</v>
      </c>
      <c r="G126" s="53" t="str" cm="1">
        <f t="array" ref="G126">IF(E126="","",VLOOKUP(E126,'MASTER LIST'!$A1:$N1747,3,FALSE))</f>
        <v>Ellie</v>
      </c>
      <c r="H126" s="53" t="str" cm="1">
        <f t="array" ref="H126">IF(E126="","",VLOOKUP(E126,'MASTER LIST'!$A1:$N1747,4,FALSE))</f>
        <v>F</v>
      </c>
      <c r="I126" s="53" t="str" cm="1">
        <f t="array" ref="I126">IF(E126="","",VLOOKUP(E126,'MASTER LIST'!$A1:$N1747,13,FALSE))</f>
        <v>U20</v>
      </c>
      <c r="J126" s="53" t="str" cm="1">
        <f t="array" ref="J126">IF(E126="","",VLOOKUP(E126,'MASTER LIST'!$A1:$N1747,10,FALSE))</f>
        <v>ADONAI CANDOS AC</v>
      </c>
      <c r="K126" s="53" t="str" cm="1">
        <f t="array" ref="K126">IF(E126="","",VLOOKUP(E126,'MASTER LIST'!$A1:$N1747,11,FALSE))</f>
        <v>QB</v>
      </c>
      <c r="L126" s="4"/>
    </row>
    <row r="127" spans="1:12" ht="35" customHeight="1" x14ac:dyDescent="0.2">
      <c r="A127" s="57">
        <v>3</v>
      </c>
      <c r="B127" s="57">
        <v>4</v>
      </c>
      <c r="C127" s="57">
        <v>1124</v>
      </c>
      <c r="D127" s="55" t="s">
        <v>210</v>
      </c>
      <c r="E127" s="58">
        <v>1477</v>
      </c>
      <c r="F127" s="53" t="str" cm="1">
        <f t="array" ref="F127">IF(E127="","",VLOOKUP(E127,'MASTER LIST'!$A1:$N1747,2,FALSE))</f>
        <v>BALLOO</v>
      </c>
      <c r="G127" s="53" t="str" cm="1">
        <f t="array" ref="G127">IF(E127="","",VLOOKUP(E127,'MASTER LIST'!$A1:$N1747,3,FALSE))</f>
        <v>Mavrisha</v>
      </c>
      <c r="H127" s="53" t="str" cm="1">
        <f t="array" ref="H127">IF(E127="","",VLOOKUP(E127,'MASTER LIST'!$A1:$N1747,4,FALSE))</f>
        <v>F</v>
      </c>
      <c r="I127" s="53" t="str" cm="1">
        <f t="array" ref="I127">IF(E127="","",VLOOKUP(E127,'MASTER LIST'!$A1:$N1747,13,FALSE))</f>
        <v>SENIOR</v>
      </c>
      <c r="J127" s="53" t="str" cm="1">
        <f t="array" ref="J127">IF(E127="","",VLOOKUP(E127,'MASTER LIST'!$A1:$N1747,10,FALSE))</f>
        <v>RIVIÈRE DES CRÉOLES SOUTHERN LIONS AC</v>
      </c>
      <c r="K127" s="53" t="str" cm="1">
        <f t="array" ref="K127">IF(E127="","",VLOOKUP(E127,'MASTER LIST'!$A1:$N1747,11,FALSE))</f>
        <v>GP</v>
      </c>
      <c r="L127" s="4"/>
    </row>
    <row r="128" spans="1:12" ht="35" customHeight="1" x14ac:dyDescent="0.2">
      <c r="A128" s="57">
        <v>3</v>
      </c>
      <c r="B128" s="57">
        <v>5</v>
      </c>
      <c r="C128" s="57">
        <v>1165</v>
      </c>
      <c r="D128" s="55" t="s">
        <v>210</v>
      </c>
      <c r="E128" s="58">
        <v>4903</v>
      </c>
      <c r="F128" s="53" t="str" cm="1">
        <f t="array" ref="F128">IF(E128="","",VLOOKUP(E128,'MASTER LIST'!$A1:$N1747,2,FALSE))</f>
        <v>RAMASAMY</v>
      </c>
      <c r="G128" s="53" t="str" cm="1">
        <f t="array" ref="G128">IF(E128="","",VLOOKUP(E128,'MASTER LIST'!$A1:$N1747,3,FALSE))</f>
        <v>Tamera</v>
      </c>
      <c r="H128" s="53" t="str" cm="1">
        <f t="array" ref="H128">IF(E128="","",VLOOKUP(E128,'MASTER LIST'!$A1:$N1747,4,FALSE))</f>
        <v>F</v>
      </c>
      <c r="I128" s="53" t="str" cm="1">
        <f t="array" ref="I128">IF(E128="","",VLOOKUP(E128,'MASTER LIST'!$A1:$N1747,13,FALSE))</f>
        <v>U20</v>
      </c>
      <c r="J128" s="53" t="str" cm="1">
        <f t="array" ref="J128">IF(E128="","",VLOOKUP(E128,'MASTER LIST'!$A1:$N1747,10,FALSE))</f>
        <v>ROSE HILL AC</v>
      </c>
      <c r="K128" s="53" t="str" cm="1">
        <f t="array" ref="K128">IF(E128="","",VLOOKUP(E128,'MASTER LIST'!$A1:$N1747,11,FALSE))</f>
        <v>BBRH</v>
      </c>
      <c r="L128" s="4"/>
    </row>
    <row r="129" spans="1:12" ht="35" customHeight="1" x14ac:dyDescent="0.2">
      <c r="A129" s="57">
        <v>3</v>
      </c>
      <c r="B129" s="57">
        <v>6</v>
      </c>
      <c r="C129" s="57">
        <v>1145</v>
      </c>
      <c r="D129" s="55" t="s">
        <v>210</v>
      </c>
      <c r="E129" s="58">
        <v>5025</v>
      </c>
      <c r="F129" s="53" t="str" cm="1">
        <f t="array" ref="F129">IF(E129="","",VLOOKUP(E129,'MASTER LIST'!$A1:$N1747,2,FALSE))</f>
        <v>BISTO</v>
      </c>
      <c r="G129" s="53" t="str" cm="1">
        <f t="array" ref="G129">IF(E129="","",VLOOKUP(E129,'MASTER LIST'!$A1:$N1747,3,FALSE))</f>
        <v>Tanushi</v>
      </c>
      <c r="H129" s="53" t="str" cm="1">
        <f t="array" ref="H129">IF(E129="","",VLOOKUP(E129,'MASTER LIST'!$A1:$N1747,4,FALSE))</f>
        <v>F</v>
      </c>
      <c r="I129" s="53" t="str" cm="1">
        <f t="array" ref="I129">IF(E129="","",VLOOKUP(E129,'MASTER LIST'!$A1:$N1747,13,FALSE))</f>
        <v>U18</v>
      </c>
      <c r="J129" s="53" t="str" cm="1">
        <f t="array" ref="J129">IF(E129="","",VLOOKUP(E129,'MASTER LIST'!$A1:$N1747,10,FALSE))</f>
        <v>ROSE BELLE AC</v>
      </c>
      <c r="K129" s="53" t="str" cm="1">
        <f t="array" ref="K129">IF(E129="","",VLOOKUP(E129,'MASTER LIST'!$A1:$N1747,11,FALSE))</f>
        <v>GP</v>
      </c>
      <c r="L129" s="4"/>
    </row>
    <row r="130" spans="1:12" ht="35" customHeight="1" x14ac:dyDescent="0.2">
      <c r="A130" s="57">
        <v>3</v>
      </c>
      <c r="B130" s="57">
        <v>7</v>
      </c>
      <c r="C130" s="57">
        <v>1088</v>
      </c>
      <c r="D130" s="55" t="s">
        <v>210</v>
      </c>
      <c r="E130" s="58">
        <v>4475</v>
      </c>
      <c r="F130" s="53" t="str" cm="1">
        <f t="array" ref="F130">IF(E130="","",VLOOKUP(E130,'MASTER LIST'!$A1:$N1747,2,FALSE))</f>
        <v>ARMEL</v>
      </c>
      <c r="G130" s="53" t="str" cm="1">
        <f t="array" ref="G130">IF(E130="","",VLOOKUP(E130,'MASTER LIST'!$A1:$N1747,3,FALSE))</f>
        <v>Marie Maeva</v>
      </c>
      <c r="H130" s="53" t="str" cm="1">
        <f t="array" ref="H130">IF(E130="","",VLOOKUP(E130,'MASTER LIST'!$A1:$N1747,4,FALSE))</f>
        <v>F</v>
      </c>
      <c r="I130" s="53" t="str" cm="1">
        <f t="array" ref="I130">IF(E130="","",VLOOKUP(E130,'MASTER LIST'!$A1:$N1747,13,FALSE))</f>
        <v>U18</v>
      </c>
      <c r="J130" s="53" t="str" cm="1">
        <f t="array" ref="J130">IF(E130="","",VLOOKUP(E130,'MASTER LIST'!$A1:$N1747,10,FALSE))</f>
        <v>Q-BORNES PAVILLON AC</v>
      </c>
      <c r="K130" s="53" t="str" cm="1">
        <f t="array" ref="K130">IF(E130="","",VLOOKUP(E130,'MASTER LIST'!$A1:$N1747,11,FALSE))</f>
        <v>QB</v>
      </c>
      <c r="L130" s="4"/>
    </row>
    <row r="131" spans="1:12" ht="35" customHeight="1" x14ac:dyDescent="0.2">
      <c r="A131" s="57">
        <v>3</v>
      </c>
      <c r="B131" s="57">
        <v>8</v>
      </c>
      <c r="C131" s="57">
        <v>1184</v>
      </c>
      <c r="D131" s="55" t="s">
        <v>210</v>
      </c>
      <c r="E131" s="58">
        <v>1405</v>
      </c>
      <c r="F131" s="53" t="str" cm="1">
        <f t="array" ref="F131">IF(E131="","",VLOOKUP(E131,'MASTER LIST'!$A1:$N1747,2,FALSE))</f>
        <v xml:space="preserve">JULIENNE </v>
      </c>
      <c r="G131" s="53" t="str" cm="1">
        <f t="array" ref="G131">IF(E131="","",VLOOKUP(E131,'MASTER LIST'!$A1:$N1747,3,FALSE))</f>
        <v>Gaïa</v>
      </c>
      <c r="H131" s="53" t="str" cm="1">
        <f t="array" ref="H131">IF(E131="","",VLOOKUP(E131,'MASTER LIST'!$A1:$N1747,4,FALSE))</f>
        <v>F</v>
      </c>
      <c r="I131" s="53" t="str" cm="1">
        <f t="array" ref="I131">IF(E131="","",VLOOKUP(E131,'MASTER LIST'!$A1:$N1747,13,FALSE))</f>
        <v>U18</v>
      </c>
      <c r="J131" s="53" t="str" cm="1">
        <f t="array" ref="J131">IF(E131="","",VLOOKUP(E131,'MASTER LIST'!$A1:$N1747,10,FALSE))</f>
        <v>STANLEY / TREFLES AC</v>
      </c>
      <c r="K131" s="53" t="str" cm="1">
        <f t="array" ref="K131">IF(E131="","",VLOOKUP(E131,'MASTER LIST'!$A1:$N1747,11,FALSE))</f>
        <v>BBRH</v>
      </c>
      <c r="L131" s="4"/>
    </row>
    <row r="132" spans="1:12" ht="35" customHeight="1" x14ac:dyDescent="0.2">
      <c r="A132" s="53"/>
      <c r="B132" s="53"/>
      <c r="C132" s="53"/>
      <c r="D132" s="55"/>
      <c r="E132" s="56"/>
      <c r="F132" s="53" t="str" cm="1">
        <f t="array" ref="F132">IF(E132="","",VLOOKUP(E132,'MASTER LIST'!$A1:$N1747,2,FALSE))</f>
        <v/>
      </c>
      <c r="G132" s="53" t="str" cm="1">
        <f t="array" ref="G132">IF(E132="","",VLOOKUP(E132,'MASTER LIST'!$A1:$N1747,3,FALSE))</f>
        <v/>
      </c>
      <c r="H132" s="53" t="str" cm="1">
        <f t="array" ref="H132">IF(E132="","",VLOOKUP(E132,'MASTER LIST'!$A1:$N1747,4,FALSE))</f>
        <v/>
      </c>
      <c r="I132" s="53" t="str" cm="1">
        <f t="array" ref="I132">IF(E132="","",VLOOKUP(E132,'MASTER LIST'!$A1:$N1747,13,FALSE))</f>
        <v/>
      </c>
      <c r="J132" s="53" t="str" cm="1">
        <f t="array" ref="J132">IF(E132="","",VLOOKUP(E132,'MASTER LIST'!$A1:$N1747,10,FALSE))</f>
        <v/>
      </c>
      <c r="K132" s="53" t="str" cm="1">
        <f t="array" ref="K132">IF(E132="","",VLOOKUP(E132,'MASTER LIST'!$A1:$N1747,11,FALSE))</f>
        <v/>
      </c>
      <c r="L132" s="4"/>
    </row>
    <row r="133" spans="1:12" ht="35" customHeight="1" x14ac:dyDescent="0.2">
      <c r="A133" s="57">
        <v>4</v>
      </c>
      <c r="B133" s="57">
        <v>1</v>
      </c>
      <c r="C133" s="57">
        <v>1104</v>
      </c>
      <c r="D133" s="55" t="s">
        <v>210</v>
      </c>
      <c r="E133" s="58">
        <v>4553</v>
      </c>
      <c r="F133" s="53" t="str" cm="1">
        <f t="array" ref="F133">IF(E133="","",VLOOKUP(E133,'MASTER LIST'!$A1:$N1747,2,FALSE))</f>
        <v>LAFLEUR</v>
      </c>
      <c r="G133" s="53" t="str" cm="1">
        <f t="array" ref="G133">IF(E133="","",VLOOKUP(E133,'MASTER LIST'!$A1:$N1747,3,FALSE))</f>
        <v>Onora</v>
      </c>
      <c r="H133" s="53" t="str" cm="1">
        <f t="array" ref="H133">IF(E133="","",VLOOKUP(E133,'MASTER LIST'!$A1:$N1747,4,FALSE))</f>
        <v>F</v>
      </c>
      <c r="I133" s="53" t="str" cm="1">
        <f t="array" ref="I133">IF(E133="","",VLOOKUP(E133,'MASTER LIST'!$A1:$N1747,13,FALSE))</f>
        <v>U18</v>
      </c>
      <c r="J133" s="53" t="str" cm="1">
        <f t="array" ref="J133">IF(E133="","",VLOOKUP(E133,'MASTER LIST'!$A1:$N1747,10,FALSE))</f>
        <v>Q-BORNES PAVILLON AC</v>
      </c>
      <c r="K133" s="53" t="str" cm="1">
        <f t="array" ref="K133">IF(E133="","",VLOOKUP(E133,'MASTER LIST'!$A1:$N1747,11,FALSE))</f>
        <v>QB</v>
      </c>
      <c r="L133" s="4"/>
    </row>
    <row r="134" spans="1:12" ht="35" customHeight="1" x14ac:dyDescent="0.2">
      <c r="A134" s="57">
        <v>4</v>
      </c>
      <c r="B134" s="57">
        <v>2</v>
      </c>
      <c r="C134" s="57">
        <v>1033</v>
      </c>
      <c r="D134" s="55" t="s">
        <v>210</v>
      </c>
      <c r="E134" s="58">
        <v>4954</v>
      </c>
      <c r="F134" s="53" t="str" cm="1">
        <f t="array" ref="F134">IF(E134="","",VLOOKUP(E134,'MASTER LIST'!$A1:$N1747,2,FALSE))</f>
        <v xml:space="preserve">ALPHONSE </v>
      </c>
      <c r="G134" s="53" t="str" cm="1">
        <f t="array" ref="G134">IF(E134="","",VLOOKUP(E134,'MASTER LIST'!$A1:$N1747,3,FALSE))</f>
        <v>Evora</v>
      </c>
      <c r="H134" s="53" t="str" cm="1">
        <f t="array" ref="H134">IF(E134="","",VLOOKUP(E134,'MASTER LIST'!$A1:$N1747,4,FALSE))</f>
        <v>F</v>
      </c>
      <c r="I134" s="53" t="str" cm="1">
        <f t="array" ref="I134">IF(E134="","",VLOOKUP(E134,'MASTER LIST'!$A1:$N1747,13,FALSE))</f>
        <v>U18</v>
      </c>
      <c r="J134" s="53" t="str" cm="1">
        <f t="array" ref="J134">IF(E134="","",VLOOKUP(E134,'MASTER LIST'!$A1:$N1747,10,FALSE))</f>
        <v>CUREPIPE HARLEM AC 'B'</v>
      </c>
      <c r="K134" s="53" t="str" cm="1">
        <f t="array" ref="K134">IF(E134="","",VLOOKUP(E134,'MASTER LIST'!$A1:$N1747,11,FALSE))</f>
        <v>CPE</v>
      </c>
      <c r="L134" s="4"/>
    </row>
    <row r="135" spans="1:12" ht="35" customHeight="1" x14ac:dyDescent="0.2">
      <c r="A135" s="57">
        <v>4</v>
      </c>
      <c r="B135" s="57">
        <v>3</v>
      </c>
      <c r="C135" s="57">
        <v>1189</v>
      </c>
      <c r="D135" s="55" t="s">
        <v>210</v>
      </c>
      <c r="E135" s="58">
        <v>4810</v>
      </c>
      <c r="F135" s="53" t="str" cm="1">
        <f t="array" ref="F135">IF(E135="","",VLOOKUP(E135,'MASTER LIST'!$A1:$N1747,2,FALSE))</f>
        <v>RUMJAN</v>
      </c>
      <c r="G135" s="53" t="str" cm="1">
        <f t="array" ref="G135">IF(E135="","",VLOOKUP(E135,'MASTER LIST'!$A1:$N1747,3,FALSE))</f>
        <v xml:space="preserve">Loana </v>
      </c>
      <c r="H135" s="53" t="str" cm="1">
        <f t="array" ref="H135">IF(E135="","",VLOOKUP(E135,'MASTER LIST'!$A1:$N1747,4,FALSE))</f>
        <v>F</v>
      </c>
      <c r="I135" s="53" t="str" cm="1">
        <f t="array" ref="I135">IF(E135="","",VLOOKUP(E135,'MASTER LIST'!$A1:$N1747,13,FALSE))</f>
        <v>U18</v>
      </c>
      <c r="J135" s="53" t="str" cm="1">
        <f t="array" ref="J135">IF(E135="","",VLOOKUP(E135,'MASTER LIST'!$A1:$N1747,10,FALSE))</f>
        <v>STANLEY / TREFLES AC</v>
      </c>
      <c r="K135" s="53" t="str" cm="1">
        <f t="array" ref="K135">IF(E135="","",VLOOKUP(E135,'MASTER LIST'!$A1:$N1747,11,FALSE))</f>
        <v>BBRH</v>
      </c>
      <c r="L135" s="4"/>
    </row>
    <row r="136" spans="1:12" ht="35" customHeight="1" x14ac:dyDescent="0.2">
      <c r="A136" s="57">
        <v>4</v>
      </c>
      <c r="B136" s="57">
        <v>4</v>
      </c>
      <c r="C136" s="57">
        <v>1091</v>
      </c>
      <c r="D136" s="55" t="s">
        <v>210</v>
      </c>
      <c r="E136" s="58">
        <v>4554</v>
      </c>
      <c r="F136" s="53" t="str" cm="1">
        <f t="array" ref="F136">IF(E136="","",VLOOKUP(E136,'MASTER LIST'!$A1:$N1747,2,FALSE))</f>
        <v>BAPTISTE</v>
      </c>
      <c r="G136" s="53" t="str" cm="1">
        <f t="array" ref="G136">IF(E136="","",VLOOKUP(E136,'MASTER LIST'!$A1:$N1747,3,FALSE))</f>
        <v>Marie Alciia Angelina</v>
      </c>
      <c r="H136" s="53" t="str" cm="1">
        <f t="array" ref="H136">IF(E136="","",VLOOKUP(E136,'MASTER LIST'!$A1:$N1747,4,FALSE))</f>
        <v>F</v>
      </c>
      <c r="I136" s="53" t="str" cm="1">
        <f t="array" ref="I136">IF(E136="","",VLOOKUP(E136,'MASTER LIST'!$A1:$N1747,13,FALSE))</f>
        <v>U16</v>
      </c>
      <c r="J136" s="53" t="str" cm="1">
        <f t="array" ref="J136">IF(E136="","",VLOOKUP(E136,'MASTER LIST'!$A1:$N1747,10,FALSE))</f>
        <v>Q-BORNES PAVILLON AC</v>
      </c>
      <c r="K136" s="53" t="str" cm="1">
        <f t="array" ref="K136">IF(E136="","",VLOOKUP(E136,'MASTER LIST'!$A1:$N1747,11,FALSE))</f>
        <v>QB</v>
      </c>
      <c r="L136" s="4"/>
    </row>
    <row r="137" spans="1:12" ht="35" customHeight="1" x14ac:dyDescent="0.2">
      <c r="A137" s="57">
        <v>4</v>
      </c>
      <c r="B137" s="57">
        <v>5</v>
      </c>
      <c r="C137" s="57">
        <v>1118</v>
      </c>
      <c r="D137" s="55" t="s">
        <v>210</v>
      </c>
      <c r="E137" s="58">
        <v>4833</v>
      </c>
      <c r="F137" s="53" t="str" cm="1">
        <f t="array" ref="F137">IF(E137="","",VLOOKUP(E137,'MASTER LIST'!$A1:$N1747,2,FALSE))</f>
        <v>VIRASAMY</v>
      </c>
      <c r="G137" s="53" t="str" cm="1">
        <f t="array" ref="G137">IF(E137="","",VLOOKUP(E137,'MASTER LIST'!$A1:$N1747,3,FALSE))</f>
        <v>Fanellie</v>
      </c>
      <c r="H137" s="53" t="str" cm="1">
        <f t="array" ref="H137">IF(E137="","",VLOOKUP(E137,'MASTER LIST'!$A1:$N1747,4,FALSE))</f>
        <v>F</v>
      </c>
      <c r="I137" s="53" t="str" cm="1">
        <f t="array" ref="I137">IF(E137="","",VLOOKUP(E137,'MASTER LIST'!$A1:$N1747,13,FALSE))</f>
        <v>U18</v>
      </c>
      <c r="J137" s="53" t="str" cm="1">
        <f t="array" ref="J137">IF(E137="","",VLOOKUP(E137,'MASTER LIST'!$A1:$N1747,10,FALSE))</f>
        <v>Q-BORNES PAVILLON AC</v>
      </c>
      <c r="K137" s="53" t="str" cm="1">
        <f t="array" ref="K137">IF(E137="","",VLOOKUP(E137,'MASTER LIST'!$A1:$N1747,11,FALSE))</f>
        <v>QB</v>
      </c>
      <c r="L137" s="4"/>
    </row>
    <row r="138" spans="1:12" ht="35" customHeight="1" x14ac:dyDescent="0.2">
      <c r="A138" s="57">
        <v>4</v>
      </c>
      <c r="B138" s="57">
        <v>6</v>
      </c>
      <c r="C138" s="57">
        <v>1000</v>
      </c>
      <c r="D138" s="55" t="s">
        <v>210</v>
      </c>
      <c r="E138" s="58">
        <v>3326</v>
      </c>
      <c r="F138" s="53" t="str" cm="1">
        <f t="array" ref="F138">IF(E138="","",VLOOKUP(E138,'MASTER LIST'!$A1:$N1747,2,FALSE))</f>
        <v xml:space="preserve"> ESSOO</v>
      </c>
      <c r="G138" s="53" t="str" cm="1">
        <f t="array" ref="G138">IF(E138="","",VLOOKUP(E138,'MASTER LIST'!$A1:$N1747,3,FALSE))</f>
        <v xml:space="preserve"> Malory</v>
      </c>
      <c r="H138" s="53" t="str" cm="1">
        <f t="array" ref="H138">IF(E138="","",VLOOKUP(E138,'MASTER LIST'!$A1:$N1747,4,FALSE))</f>
        <v>F</v>
      </c>
      <c r="I138" s="53" t="str" cm="1">
        <f t="array" ref="I138">IF(E138="","",VLOOKUP(E138,'MASTER LIST'!$A1:$N1747,13,FALSE))</f>
        <v>U18</v>
      </c>
      <c r="J138" s="53" t="str" cm="1">
        <f t="array" ref="J138">IF(E138="","",VLOOKUP(E138,'MASTER LIST'!$A1:$N1747,10,FALSE))</f>
        <v>ADONAI CANDOS AC</v>
      </c>
      <c r="K138" s="53" t="str" cm="1">
        <f t="array" ref="K138">IF(E138="","",VLOOKUP(E138,'MASTER LIST'!$A1:$N1747,11,FALSE))</f>
        <v>QB</v>
      </c>
      <c r="L138" s="4"/>
    </row>
    <row r="139" spans="1:12" ht="35" customHeight="1" x14ac:dyDescent="0.2">
      <c r="A139" s="57">
        <v>4</v>
      </c>
      <c r="B139" s="57">
        <v>7</v>
      </c>
      <c r="C139" s="57">
        <v>1087</v>
      </c>
      <c r="D139" s="55" t="s">
        <v>210</v>
      </c>
      <c r="E139" s="58">
        <v>1532</v>
      </c>
      <c r="F139" s="53" t="str" cm="1">
        <f t="array" ref="F139">IF(E139="","",VLOOKUP(E139,'MASTER LIST'!$A1:$N1747,2,FALSE))</f>
        <v>JOSEPH</v>
      </c>
      <c r="G139" s="53" t="str" cm="1">
        <f t="array" ref="G139">IF(E139="","",VLOOKUP(E139,'MASTER LIST'!$A1:$N1747,3,FALSE))</f>
        <v>Rihanna</v>
      </c>
      <c r="H139" s="53" t="str" cm="1">
        <f t="array" ref="H139">IF(E139="","",VLOOKUP(E139,'MASTER LIST'!$A1:$N1747,4,FALSE))</f>
        <v>F</v>
      </c>
      <c r="I139" s="53" t="str" cm="1">
        <f t="array" ref="I139">IF(E139="","",VLOOKUP(E139,'MASTER LIST'!$A1:$N1747,13,FALSE))</f>
        <v>U18</v>
      </c>
      <c r="J139" s="53" t="str" cm="1">
        <f t="array" ref="J139">IF(E139="","",VLOOKUP(E139,'MASTER LIST'!$A1:$N1747,10,FALSE))</f>
        <v>POUDRE D'OR AC</v>
      </c>
      <c r="K139" s="53" t="str" cm="1">
        <f t="array" ref="K139">IF(E139="","",VLOOKUP(E139,'MASTER LIST'!$A1:$N1747,11,FALSE))</f>
        <v>REMP</v>
      </c>
      <c r="L139" s="4"/>
    </row>
    <row r="140" spans="1:12" ht="35" customHeight="1" x14ac:dyDescent="0.2">
      <c r="A140" s="57">
        <v>4</v>
      </c>
      <c r="B140" s="57">
        <v>8</v>
      </c>
      <c r="C140" s="57">
        <v>1096</v>
      </c>
      <c r="D140" s="55" t="s">
        <v>210</v>
      </c>
      <c r="E140" s="58">
        <v>3751</v>
      </c>
      <c r="F140" s="53" t="str" cm="1">
        <f t="array" ref="F140">IF(E140="","",VLOOKUP(E140,'MASTER LIST'!$A1:$N1747,2,FALSE))</f>
        <v>CLAIN</v>
      </c>
      <c r="G140" s="53" t="str" cm="1">
        <f t="array" ref="G140">IF(E140="","",VLOOKUP(E140,'MASTER LIST'!$A1:$N1747,3,FALSE))</f>
        <v>Maria Enorah</v>
      </c>
      <c r="H140" s="53" t="str" cm="1">
        <f t="array" ref="H140">IF(E140="","",VLOOKUP(E140,'MASTER LIST'!$A1:$N1747,4,FALSE))</f>
        <v>F</v>
      </c>
      <c r="I140" s="53" t="str" cm="1">
        <f t="array" ref="I140">IF(E140="","",VLOOKUP(E140,'MASTER LIST'!$A1:$N1747,13,FALSE))</f>
        <v>U20</v>
      </c>
      <c r="J140" s="53" t="str" cm="1">
        <f t="array" ref="J140">IF(E140="","",VLOOKUP(E140,'MASTER LIST'!$A1:$N1747,10,FALSE))</f>
        <v>Q-BORNES PAVILLON AC</v>
      </c>
      <c r="K140" s="53" t="str" cm="1">
        <f t="array" ref="K140">IF(E140="","",VLOOKUP(E140,'MASTER LIST'!$A1:$N1747,11,FALSE))</f>
        <v>QB</v>
      </c>
      <c r="L140" s="4"/>
    </row>
    <row r="141" spans="1:12" ht="35" customHeight="1" x14ac:dyDescent="0.2">
      <c r="A141" s="53"/>
      <c r="B141" s="53"/>
      <c r="C141" s="53"/>
      <c r="D141" s="55"/>
      <c r="E141" s="56"/>
      <c r="F141" s="53" t="str" cm="1">
        <f t="array" ref="F141">IF(E141="","",VLOOKUP(E141,'MASTER LIST'!$A1:$N1747,2,FALSE))</f>
        <v/>
      </c>
      <c r="G141" s="53" t="str" cm="1">
        <f t="array" ref="G141">IF(E141="","",VLOOKUP(E141,'MASTER LIST'!$A1:$N1747,3,FALSE))</f>
        <v/>
      </c>
      <c r="H141" s="53" t="str" cm="1">
        <f t="array" ref="H141">IF(E141="","",VLOOKUP(E141,'MASTER LIST'!$A1:$N1747,4,FALSE))</f>
        <v/>
      </c>
      <c r="I141" s="53" t="str" cm="1">
        <f t="array" ref="I141">IF(E141="","",VLOOKUP(E141,'MASTER LIST'!$A1:$N1747,13,FALSE))</f>
        <v/>
      </c>
      <c r="J141" s="53" t="str" cm="1">
        <f t="array" ref="J141">IF(E141="","",VLOOKUP(E141,'MASTER LIST'!$A1:$N1747,10,FALSE))</f>
        <v/>
      </c>
      <c r="K141" s="53" t="str" cm="1">
        <f t="array" ref="K141">IF(E141="","",VLOOKUP(E141,'MASTER LIST'!$A1:$N1747,11,FALSE))</f>
        <v/>
      </c>
      <c r="L141" s="4"/>
    </row>
    <row r="142" spans="1:12" ht="35" customHeight="1" x14ac:dyDescent="0.2">
      <c r="A142" s="57">
        <v>5</v>
      </c>
      <c r="B142" s="57">
        <v>1</v>
      </c>
      <c r="C142" s="57">
        <v>1110</v>
      </c>
      <c r="D142" s="55" t="s">
        <v>210</v>
      </c>
      <c r="E142" s="58">
        <v>2905</v>
      </c>
      <c r="F142" s="53" t="str" cm="1">
        <f t="array" ref="F142">IF(E142="","",VLOOKUP(E142,'MASTER LIST'!$A1:$N1747,2,FALSE))</f>
        <v>NUCKCHEDDY</v>
      </c>
      <c r="G142" s="53" t="str" cm="1">
        <f t="array" ref="G142">IF(E142="","",VLOOKUP(E142,'MASTER LIST'!$A1:$N1747,3,FALSE))</f>
        <v>Ashia Victoria</v>
      </c>
      <c r="H142" s="53" t="str" cm="1">
        <f t="array" ref="H142">IF(E142="","",VLOOKUP(E142,'MASTER LIST'!$A1:$N1747,4,FALSE))</f>
        <v>F</v>
      </c>
      <c r="I142" s="53" t="str" cm="1">
        <f t="array" ref="I142">IF(E142="","",VLOOKUP(E142,'MASTER LIST'!$A1:$N1747,13,FALSE))</f>
        <v>U16</v>
      </c>
      <c r="J142" s="53" t="str" cm="1">
        <f t="array" ref="J142">IF(E142="","",VLOOKUP(E142,'MASTER LIST'!$A1:$N1747,10,FALSE))</f>
        <v>Q-BORNES PAVILLON AC</v>
      </c>
      <c r="K142" s="53" t="str" cm="1">
        <f t="array" ref="K142">IF(E142="","",VLOOKUP(E142,'MASTER LIST'!$A1:$N1747,11,FALSE))</f>
        <v>QB</v>
      </c>
      <c r="L142" s="4"/>
    </row>
    <row r="143" spans="1:12" ht="35" customHeight="1" x14ac:dyDescent="0.2">
      <c r="A143" s="57">
        <v>5</v>
      </c>
      <c r="B143" s="57">
        <v>2</v>
      </c>
      <c r="C143" s="57">
        <v>1105</v>
      </c>
      <c r="D143" s="55" t="s">
        <v>210</v>
      </c>
      <c r="E143" s="58">
        <v>2887</v>
      </c>
      <c r="F143" s="53" t="str" cm="1">
        <f t="array" ref="F143">IF(E143="","",VLOOKUP(E143,'MASTER LIST'!$A1:$N1747,2,FALSE))</f>
        <v>MARIE</v>
      </c>
      <c r="G143" s="53" t="str" cm="1">
        <f t="array" ref="G143">IF(E143="","",VLOOKUP(E143,'MASTER LIST'!$A1:$N1747,3,FALSE))</f>
        <v>Elaisha Faith Emmanuelle</v>
      </c>
      <c r="H143" s="53" t="str" cm="1">
        <f t="array" ref="H143">IF(E143="","",VLOOKUP(E143,'MASTER LIST'!$A1:$N1747,4,FALSE))</f>
        <v>F</v>
      </c>
      <c r="I143" s="53" t="str" cm="1">
        <f t="array" ref="I143">IF(E143="","",VLOOKUP(E143,'MASTER LIST'!$A1:$N1747,13,FALSE))</f>
        <v>U18</v>
      </c>
      <c r="J143" s="53" t="str" cm="1">
        <f t="array" ref="J143">IF(E143="","",VLOOKUP(E143,'MASTER LIST'!$A1:$N1747,10,FALSE))</f>
        <v>Q-BORNES PAVILLON AC</v>
      </c>
      <c r="K143" s="53" t="str" cm="1">
        <f t="array" ref="K143">IF(E143="","",VLOOKUP(E143,'MASTER LIST'!$A1:$N1747,11,FALSE))</f>
        <v>QB</v>
      </c>
      <c r="L143" s="4"/>
    </row>
    <row r="144" spans="1:12" ht="35" customHeight="1" x14ac:dyDescent="0.2">
      <c r="A144" s="57">
        <v>5</v>
      </c>
      <c r="B144" s="57">
        <v>3</v>
      </c>
      <c r="C144" s="57">
        <v>1009</v>
      </c>
      <c r="D144" s="55" t="s">
        <v>210</v>
      </c>
      <c r="E144" s="58">
        <v>1614</v>
      </c>
      <c r="F144" s="53" t="str" cm="1">
        <f t="array" ref="F144">IF(E144="","",VLOOKUP(E144,'MASTER LIST'!$A1:$N1747,2,FALSE))</f>
        <v>O'CONNOR</v>
      </c>
      <c r="G144" s="53" t="str" cm="1">
        <f t="array" ref="G144">IF(E144="","",VLOOKUP(E144,'MASTER LIST'!$A1:$N1747,3,FALSE))</f>
        <v>Lia</v>
      </c>
      <c r="H144" s="53" t="str" cm="1">
        <f t="array" ref="H144">IF(E144="","",VLOOKUP(E144,'MASTER LIST'!$A1:$N1747,4,FALSE))</f>
        <v>F</v>
      </c>
      <c r="I144" s="53" t="str" cm="1">
        <f t="array" ref="I144">IF(E144="","",VLOOKUP(E144,'MASTER LIST'!$A1:$N1747,13,FALSE))</f>
        <v>U18</v>
      </c>
      <c r="J144" s="53" t="str" cm="1">
        <f t="array" ref="J144">IF(E144="","",VLOOKUP(E144,'MASTER LIST'!$A1:$N1747,10,FALSE))</f>
        <v>ADONAI CANDOS AC</v>
      </c>
      <c r="K144" s="53" t="str" cm="1">
        <f t="array" ref="K144">IF(E144="","",VLOOKUP(E144,'MASTER LIST'!$A1:$N1747,11,FALSE))</f>
        <v>QB</v>
      </c>
      <c r="L144" s="4"/>
    </row>
    <row r="145" spans="1:12" ht="35" customHeight="1" x14ac:dyDescent="0.2">
      <c r="A145" s="57">
        <v>5</v>
      </c>
      <c r="B145" s="57">
        <v>4</v>
      </c>
      <c r="C145" s="57">
        <v>1065</v>
      </c>
      <c r="D145" s="55" t="s">
        <v>210</v>
      </c>
      <c r="E145" s="58">
        <v>2943</v>
      </c>
      <c r="F145" s="53" t="str" cm="1">
        <f t="array" ref="F145">IF(E145="","",VLOOKUP(E145,'MASTER LIST'!$A1:$N1747,2,FALSE))</f>
        <v>SOHADUTH</v>
      </c>
      <c r="G145" s="53" t="str" cm="1">
        <f t="array" ref="G145">IF(E145="","",VLOOKUP(E145,'MASTER LIST'!$A1:$N1747,3,FALSE))</f>
        <v>Melia Guendoline</v>
      </c>
      <c r="H145" s="53" t="str" cm="1">
        <f t="array" ref="H145">IF(E145="","",VLOOKUP(E145,'MASTER LIST'!$A1:$N1747,4,FALSE))</f>
        <v>F</v>
      </c>
      <c r="I145" s="53" t="str" cm="1">
        <f t="array" ref="I145">IF(E145="","",VLOOKUP(E145,'MASTER LIST'!$A1:$N1747,13,FALSE))</f>
        <v>U18</v>
      </c>
      <c r="J145" s="53" t="str" cm="1">
        <f t="array" ref="J145">IF(E145="","",VLOOKUP(E145,'MASTER LIST'!$A1:$N1747,10,FALSE))</f>
        <v>GUEPARD AC</v>
      </c>
      <c r="K145" s="53" t="str" cm="1">
        <f t="array" ref="K145">IF(E145="","",VLOOKUP(E145,'MASTER LIST'!$A1:$N1747,11,FALSE))</f>
        <v>BR</v>
      </c>
      <c r="L145" s="4"/>
    </row>
    <row r="146" spans="1:12" ht="35" customHeight="1" x14ac:dyDescent="0.2">
      <c r="A146" s="57">
        <v>5</v>
      </c>
      <c r="B146" s="57">
        <v>5</v>
      </c>
      <c r="C146" s="57">
        <v>1120</v>
      </c>
      <c r="D146" s="55" t="s">
        <v>210</v>
      </c>
      <c r="E146" s="58">
        <v>1580</v>
      </c>
      <c r="F146" s="53" t="str" cm="1">
        <f t="array" ref="F146">IF(E146="","",VLOOKUP(E146,'MASTER LIST'!$A1:$N1747,2,FALSE))</f>
        <v>ETIENNETTE</v>
      </c>
      <c r="G146" s="53" t="str" cm="1">
        <f t="array" ref="G146">IF(E146="","",VLOOKUP(E146,'MASTER LIST'!$A1:$N1747,3,FALSE))</f>
        <v>Elodie</v>
      </c>
      <c r="H146" s="53" t="str" cm="1">
        <f t="array" ref="H146">IF(E146="","",VLOOKUP(E146,'MASTER LIST'!$A1:$N1747,4,FALSE))</f>
        <v>F</v>
      </c>
      <c r="I146" s="53" t="str" cm="1">
        <f t="array" ref="I146">IF(E146="","",VLOOKUP(E146,'MASTER LIST'!$A1:$N1747,13,FALSE))</f>
        <v>U20</v>
      </c>
      <c r="J146" s="53" t="str" cm="1">
        <f t="array" ref="J146">IF(E146="","",VLOOKUP(E146,'MASTER LIST'!$A1:$N1747,10,FALSE))</f>
        <v>RISING PHOENIX AC</v>
      </c>
      <c r="K146" s="53" t="str" cm="1">
        <f t="array" ref="K146">IF(E146="","",VLOOKUP(E146,'MASTER LIST'!$A1:$N1747,11,FALSE))</f>
        <v>VCPH</v>
      </c>
      <c r="L146" s="4"/>
    </row>
    <row r="147" spans="1:12" ht="35" customHeight="1" x14ac:dyDescent="0.2">
      <c r="A147" s="57">
        <v>5</v>
      </c>
      <c r="B147" s="57">
        <v>6</v>
      </c>
      <c r="C147" s="57">
        <v>1071</v>
      </c>
      <c r="D147" s="55" t="s">
        <v>210</v>
      </c>
      <c r="E147" s="58">
        <v>4646</v>
      </c>
      <c r="F147" s="53" t="str" cm="1">
        <f t="array" ref="F147">IF(E147="","",VLOOKUP(E147,'MASTER LIST'!$A1:$N1747,2,FALSE))</f>
        <v xml:space="preserve">POLYXENE </v>
      </c>
      <c r="G147" s="53" t="str" cm="1">
        <f t="array" ref="G147">IF(E147="","",VLOOKUP(E147,'MASTER LIST'!$A1:$N1747,3,FALSE))</f>
        <v>Marie Anielle Tanya</v>
      </c>
      <c r="H147" s="53" t="str" cm="1">
        <f t="array" ref="H147">IF(E147="","",VLOOKUP(E147,'MASTER LIST'!$A1:$N1747,4,FALSE))</f>
        <v>F</v>
      </c>
      <c r="I147" s="53" t="str" cm="1">
        <f t="array" ref="I147">IF(E147="","",VLOOKUP(E147,'MASTER LIST'!$A1:$N1747,13,FALSE))</f>
        <v>U20</v>
      </c>
      <c r="J147" s="53" t="str" cm="1">
        <f t="array" ref="J147">IF(E147="","",VLOOKUP(E147,'MASTER LIST'!$A1:$N1747,10,FALSE))</f>
        <v>GYMKHANA VACOAS AC</v>
      </c>
      <c r="K147" s="53" t="str" cm="1">
        <f t="array" ref="K147">IF(E147="","",VLOOKUP(E147,'MASTER LIST'!$A1:$N1747,11,FALSE))</f>
        <v>VCPH</v>
      </c>
      <c r="L147" s="4"/>
    </row>
    <row r="148" spans="1:12" ht="35" customHeight="1" x14ac:dyDescent="0.2">
      <c r="A148" s="57">
        <v>5</v>
      </c>
      <c r="B148" s="57">
        <v>7</v>
      </c>
      <c r="C148" s="57">
        <v>1130</v>
      </c>
      <c r="D148" s="55" t="s">
        <v>210</v>
      </c>
      <c r="E148" s="58">
        <v>2991</v>
      </c>
      <c r="F148" s="53" t="str" cm="1">
        <f t="array" ref="F148">IF(E148="","",VLOOKUP(E148,'MASTER LIST'!$A1:$N1747,2,FALSE))</f>
        <v>LAURENT</v>
      </c>
      <c r="G148" s="53" t="str" cm="1">
        <f t="array" ref="G148">IF(E148="","",VLOOKUP(E148,'MASTER LIST'!$A1:$N1747,3,FALSE))</f>
        <v>Jamelia</v>
      </c>
      <c r="H148" s="53" t="str" cm="1">
        <f t="array" ref="H148">IF(E148="","",VLOOKUP(E148,'MASTER LIST'!$A1:$N1747,4,FALSE))</f>
        <v>F</v>
      </c>
      <c r="I148" s="53" t="str" cm="1">
        <f t="array" ref="I148">IF(E148="","",VLOOKUP(E148,'MASTER LIST'!$A1:$N1747,13,FALSE))</f>
        <v>U18</v>
      </c>
      <c r="J148" s="53" t="str" cm="1">
        <f t="array" ref="J148">IF(E148="","",VLOOKUP(E148,'MASTER LIST'!$A1:$N1747,10,FALSE))</f>
        <v>ROCHE-BOIS ÉCLAIR AC</v>
      </c>
      <c r="K148" s="53" t="str" cm="1">
        <f t="array" ref="K148">IF(E148="","",VLOOKUP(E148,'MASTER LIST'!$A1:$N1747,11,FALSE))</f>
        <v>PAMP</v>
      </c>
      <c r="L148" s="4"/>
    </row>
    <row r="149" spans="1:12" ht="35" customHeight="1" x14ac:dyDescent="0.2">
      <c r="A149" s="57">
        <v>5</v>
      </c>
      <c r="B149" s="57">
        <v>8</v>
      </c>
      <c r="C149" s="57">
        <v>1090</v>
      </c>
      <c r="D149" s="55" t="s">
        <v>210</v>
      </c>
      <c r="E149" s="58">
        <v>4712</v>
      </c>
      <c r="F149" s="53" t="str" cm="1">
        <f t="array" ref="F149">IF(E149="","",VLOOKUP(E149,'MASTER LIST'!$A1:$N1747,2,FALSE))</f>
        <v>BALEEKDAR</v>
      </c>
      <c r="G149" s="53" t="str" cm="1">
        <f t="array" ref="G149">IF(E149="","",VLOOKUP(E149,'MASTER LIST'!$A1:$N1747,3,FALSE))</f>
        <v>Iris Marie Léona</v>
      </c>
      <c r="H149" s="53" t="str" cm="1">
        <f t="array" ref="H149">IF(E149="","",VLOOKUP(E149,'MASTER LIST'!$A1:$N1747,4,FALSE))</f>
        <v>F</v>
      </c>
      <c r="I149" s="53" t="str" cm="1">
        <f t="array" ref="I149">IF(E149="","",VLOOKUP(E149,'MASTER LIST'!$A1:$N1747,13,FALSE))</f>
        <v>U18</v>
      </c>
      <c r="J149" s="53" t="str" cm="1">
        <f t="array" ref="J149">IF(E149="","",VLOOKUP(E149,'MASTER LIST'!$A1:$N1747,10,FALSE))</f>
        <v>Q-BORNES PAVILLON AC</v>
      </c>
      <c r="K149" s="53" t="str" cm="1">
        <f t="array" ref="K149">IF(E149="","",VLOOKUP(E149,'MASTER LIST'!$A1:$N1747,11,FALSE))</f>
        <v>QB</v>
      </c>
      <c r="L149" s="4"/>
    </row>
    <row r="150" spans="1:12" ht="35" customHeight="1" x14ac:dyDescent="0.2">
      <c r="A150" s="53"/>
      <c r="B150" s="53"/>
      <c r="C150" s="53"/>
      <c r="D150" s="55"/>
      <c r="E150" s="56"/>
      <c r="F150" s="53" t="str" cm="1">
        <f t="array" ref="F150">IF(E150="","",VLOOKUP(E150,'MASTER LIST'!$A1:$N1747,2,FALSE))</f>
        <v/>
      </c>
      <c r="G150" s="53" t="str" cm="1">
        <f t="array" ref="G150">IF(E150="","",VLOOKUP(E150,'MASTER LIST'!$A1:$N1747,3,FALSE))</f>
        <v/>
      </c>
      <c r="H150" s="53" t="str" cm="1">
        <f t="array" ref="H150">IF(E150="","",VLOOKUP(E150,'MASTER LIST'!$A1:$N1747,4,FALSE))</f>
        <v/>
      </c>
      <c r="I150" s="53" t="str" cm="1">
        <f t="array" ref="I150">IF(E150="","",VLOOKUP(E150,'MASTER LIST'!$A1:$N1747,13,FALSE))</f>
        <v/>
      </c>
      <c r="J150" s="53" t="str" cm="1">
        <f t="array" ref="J150">IF(E150="","",VLOOKUP(E150,'MASTER LIST'!$A1:$N1747,10,FALSE))</f>
        <v/>
      </c>
      <c r="K150" s="53" t="str" cm="1">
        <f t="array" ref="K150">IF(E150="","",VLOOKUP(E150,'MASTER LIST'!$A1:$N1747,11,FALSE))</f>
        <v/>
      </c>
      <c r="L150" s="4"/>
    </row>
    <row r="151" spans="1:12" ht="35" customHeight="1" x14ac:dyDescent="0.2">
      <c r="A151" s="57">
        <v>6</v>
      </c>
      <c r="B151" s="57">
        <v>1</v>
      </c>
      <c r="C151" s="57">
        <v>1174</v>
      </c>
      <c r="D151" s="55" t="s">
        <v>210</v>
      </c>
      <c r="E151" s="58">
        <v>3831</v>
      </c>
      <c r="F151" s="53" t="str" cm="1">
        <f t="array" ref="F151">IF(E151="","",VLOOKUP(E151,'MASTER LIST'!$A1:$N1747,2,FALSE))</f>
        <v xml:space="preserve">FORTUNO </v>
      </c>
      <c r="G151" s="53" t="str" cm="1">
        <f t="array" ref="G151">IF(E151="","",VLOOKUP(E151,'MASTER LIST'!$A1:$N1747,3,FALSE))</f>
        <v>Evangeline</v>
      </c>
      <c r="H151" s="53" t="str" cm="1">
        <f t="array" ref="H151">IF(E151="","",VLOOKUP(E151,'MASTER LIST'!$A1:$N1747,4,FALSE))</f>
        <v>F</v>
      </c>
      <c r="I151" s="53" t="str" cm="1">
        <f t="array" ref="I151">IF(E151="","",VLOOKUP(E151,'MASTER LIST'!$A1:$N1747,13,FALSE))</f>
        <v>U18</v>
      </c>
      <c r="J151" s="53" t="str" cm="1">
        <f t="array" ref="J151">IF(E151="","",VLOOKUP(E151,'MASTER LIST'!$A1:$N1747,10,FALSE))</f>
        <v>SOUILLAC AC</v>
      </c>
      <c r="K151" s="53" t="str" cm="1">
        <f t="array" ref="K151">IF(E151="","",VLOOKUP(E151,'MASTER LIST'!$A1:$N1747,11,FALSE))</f>
        <v>SAV</v>
      </c>
      <c r="L151" s="4"/>
    </row>
    <row r="152" spans="1:12" ht="35" customHeight="1" x14ac:dyDescent="0.2">
      <c r="A152" s="57">
        <v>6</v>
      </c>
      <c r="B152" s="57">
        <v>2</v>
      </c>
      <c r="C152" s="57">
        <v>1092</v>
      </c>
      <c r="D152" s="55" t="s">
        <v>210</v>
      </c>
      <c r="E152" s="58">
        <v>4834</v>
      </c>
      <c r="F152" s="53" t="str" cm="1">
        <f t="array" ref="F152">IF(E152="","",VLOOKUP(E152,'MASTER LIST'!$A1:$N1747,2,FALSE))</f>
        <v>BERTIN</v>
      </c>
      <c r="G152" s="53" t="str" cm="1">
        <f t="array" ref="G152">IF(E152="","",VLOOKUP(E152,'MASTER LIST'!$A1:$N1747,3,FALSE))</f>
        <v>Jessica</v>
      </c>
      <c r="H152" s="53" t="str" cm="1">
        <f t="array" ref="H152">IF(E152="","",VLOOKUP(E152,'MASTER LIST'!$A1:$N1747,4,FALSE))</f>
        <v>F</v>
      </c>
      <c r="I152" s="53" t="str" cm="1">
        <f t="array" ref="I152">IF(E152="","",VLOOKUP(E152,'MASTER LIST'!$A1:$N1747,13,FALSE))</f>
        <v>U18</v>
      </c>
      <c r="J152" s="53" t="str" cm="1">
        <f t="array" ref="J152">IF(E152="","",VLOOKUP(E152,'MASTER LIST'!$A1:$N1747,10,FALSE))</f>
        <v>Q-BORNES PAVILLON AC</v>
      </c>
      <c r="K152" s="53" t="str" cm="1">
        <f t="array" ref="K152">IF(E152="","",VLOOKUP(E152,'MASTER LIST'!$A1:$N1747,11,FALSE))</f>
        <v>QB</v>
      </c>
      <c r="L152" s="4"/>
    </row>
    <row r="153" spans="1:12" ht="35" customHeight="1" x14ac:dyDescent="0.2">
      <c r="A153" s="57">
        <v>6</v>
      </c>
      <c r="B153" s="57">
        <v>3</v>
      </c>
      <c r="C153" s="57">
        <v>1018</v>
      </c>
      <c r="D153" s="55" t="s">
        <v>210</v>
      </c>
      <c r="E153" s="58">
        <v>1451</v>
      </c>
      <c r="F153" s="53" t="str" cm="1">
        <f t="array" ref="F153">IF(E153="","",VLOOKUP(E153,'MASTER LIST'!$A1:$N1747,2,FALSE))</f>
        <v xml:space="preserve">BALLARD </v>
      </c>
      <c r="G153" s="53" t="str" cm="1">
        <f t="array" ref="G153">IF(E153="","",VLOOKUP(E153,'MASTER LIST'!$A1:$N1747,3,FALSE))</f>
        <v xml:space="preserve">Keyla </v>
      </c>
      <c r="H153" s="53" t="str" cm="1">
        <f t="array" ref="H153">IF(E153="","",VLOOKUP(E153,'MASTER LIST'!$A1:$N1747,4,FALSE))</f>
        <v>F</v>
      </c>
      <c r="I153" s="53" t="str" cm="1">
        <f t="array" ref="I153">IF(E153="","",VLOOKUP(E153,'MASTER LIST'!$A1:$N1747,13,FALSE))</f>
        <v>U18</v>
      </c>
      <c r="J153" s="53" t="str" cm="1">
        <f t="array" ref="J153">IF(E153="","",VLOOKUP(E153,'MASTER LIST'!$A1:$N1747,10,FALSE))</f>
        <v>BEAU BASSIN AC</v>
      </c>
      <c r="K153" s="53" t="str" cm="1">
        <f t="array" ref="K153">IF(E153="","",VLOOKUP(E153,'MASTER LIST'!$A1:$N1747,11,FALSE))</f>
        <v>BBRH</v>
      </c>
      <c r="L153" s="4"/>
    </row>
    <row r="154" spans="1:12" ht="35" customHeight="1" x14ac:dyDescent="0.2">
      <c r="A154" s="57">
        <v>6</v>
      </c>
      <c r="B154" s="57">
        <v>4</v>
      </c>
      <c r="C154" s="57">
        <v>1148</v>
      </c>
      <c r="D154" s="55" t="s">
        <v>210</v>
      </c>
      <c r="E154" s="58">
        <v>3302</v>
      </c>
      <c r="F154" s="53" t="str" cm="1">
        <f t="array" ref="F154">IF(E154="","",VLOOKUP(E154,'MASTER LIST'!$A1:$N1747,2,FALSE))</f>
        <v>ARECKSAMY</v>
      </c>
      <c r="G154" s="53" t="str" cm="1">
        <f t="array" ref="G154">IF(E154="","",VLOOKUP(E154,'MASTER LIST'!$A1:$N1747,3,FALSE))</f>
        <v>Emma</v>
      </c>
      <c r="H154" s="53" t="str" cm="1">
        <f t="array" ref="H154">IF(E154="","",VLOOKUP(E154,'MASTER LIST'!$A1:$N1747,4,FALSE))</f>
        <v>F</v>
      </c>
      <c r="I154" s="53" t="str" cm="1">
        <f t="array" ref="I154">IF(E154="","",VLOOKUP(E154,'MASTER LIST'!$A1:$N1747,13,FALSE))</f>
        <v>U20</v>
      </c>
      <c r="J154" s="53" t="str" cm="1">
        <f t="array" ref="J154">IF(E154="","",VLOOKUP(E154,'MASTER LIST'!$A1:$N1747,10,FALSE))</f>
        <v>ROSE HILL AC</v>
      </c>
      <c r="K154" s="53" t="str" cm="1">
        <f t="array" ref="K154">IF(E154="","",VLOOKUP(E154,'MASTER LIST'!$A1:$N1747,11,FALSE))</f>
        <v>BBRH</v>
      </c>
      <c r="L154" s="4"/>
    </row>
    <row r="155" spans="1:12" ht="35" customHeight="1" x14ac:dyDescent="0.2">
      <c r="A155" s="57">
        <v>6</v>
      </c>
      <c r="B155" s="57">
        <v>5</v>
      </c>
      <c r="C155" s="57">
        <v>1111</v>
      </c>
      <c r="D155" s="55" t="s">
        <v>210</v>
      </c>
      <c r="E155" s="58">
        <v>3463</v>
      </c>
      <c r="F155" s="53" t="str" cm="1">
        <f t="array" ref="F155">IF(E155="","",VLOOKUP(E155,'MASTER LIST'!$A1:$N1747,2,FALSE))</f>
        <v>QUESSY</v>
      </c>
      <c r="G155" s="53" t="str" cm="1">
        <f t="array" ref="G155">IF(E155="","",VLOOKUP(E155,'MASTER LIST'!$A1:$N1747,3,FALSE))</f>
        <v>Marion Marie Eve</v>
      </c>
      <c r="H155" s="53" t="str" cm="1">
        <f t="array" ref="H155">IF(E155="","",VLOOKUP(E155,'MASTER LIST'!$A1:$N1747,4,FALSE))</f>
        <v>F</v>
      </c>
      <c r="I155" s="53" t="str" cm="1">
        <f t="array" ref="I155">IF(E155="","",VLOOKUP(E155,'MASTER LIST'!$A1:$N1747,13,FALSE))</f>
        <v>U16</v>
      </c>
      <c r="J155" s="53" t="str" cm="1">
        <f t="array" ref="J155">IF(E155="","",VLOOKUP(E155,'MASTER LIST'!$A1:$N1747,10,FALSE))</f>
        <v>Q-BORNES PAVILLON AC</v>
      </c>
      <c r="K155" s="53" t="str" cm="1">
        <f t="array" ref="K155">IF(E155="","",VLOOKUP(E155,'MASTER LIST'!$A1:$N1747,11,FALSE))</f>
        <v>QB</v>
      </c>
      <c r="L155" s="4"/>
    </row>
    <row r="156" spans="1:12" ht="35" customHeight="1" x14ac:dyDescent="0.2">
      <c r="A156" s="57">
        <v>6</v>
      </c>
      <c r="B156" s="57">
        <v>6</v>
      </c>
      <c r="C156" s="57">
        <v>1067</v>
      </c>
      <c r="D156" s="55" t="s">
        <v>210</v>
      </c>
      <c r="E156" s="58">
        <v>3936</v>
      </c>
      <c r="F156" s="53" t="str" cm="1">
        <f t="array" ref="F156">IF(E156="","",VLOOKUP(E156,'MASTER LIST'!$A1:$N1747,2,FALSE))</f>
        <v>TOWSEE</v>
      </c>
      <c r="G156" s="53" t="str" cm="1">
        <f t="array" ref="G156">IF(E156="","",VLOOKUP(E156,'MASTER LIST'!$A1:$N1747,3,FALSE))</f>
        <v>Jhamellia</v>
      </c>
      <c r="H156" s="53" t="str" cm="1">
        <f t="array" ref="H156">IF(E156="","",VLOOKUP(E156,'MASTER LIST'!$A1:$N1747,4,FALSE))</f>
        <v>F</v>
      </c>
      <c r="I156" s="53" t="str" cm="1">
        <f t="array" ref="I156">IF(E156="","",VLOOKUP(E156,'MASTER LIST'!$A1:$N1747,13,FALSE))</f>
        <v>U18</v>
      </c>
      <c r="J156" s="53" t="str" cm="1">
        <f t="array" ref="J156">IF(E156="","",VLOOKUP(E156,'MASTER LIST'!$A1:$N1747,10,FALSE))</f>
        <v>GUEPARD AC</v>
      </c>
      <c r="K156" s="53" t="str" cm="1">
        <f t="array" ref="K156">IF(E156="","",VLOOKUP(E156,'MASTER LIST'!$A1:$N1747,11,FALSE))</f>
        <v>BR</v>
      </c>
      <c r="L156" s="4"/>
    </row>
    <row r="157" spans="1:12" ht="35" customHeight="1" x14ac:dyDescent="0.2">
      <c r="A157" s="57">
        <v>6</v>
      </c>
      <c r="B157" s="57">
        <v>7</v>
      </c>
      <c r="C157" s="57">
        <v>1106</v>
      </c>
      <c r="D157" s="55" t="s">
        <v>210</v>
      </c>
      <c r="E157" s="58">
        <v>4617</v>
      </c>
      <c r="F157" s="53" t="str" cm="1">
        <f t="array" ref="F157">IF(E157="","",VLOOKUP(E157,'MASTER LIST'!$A1:$N1747,2,FALSE))</f>
        <v>MAUNICK</v>
      </c>
      <c r="G157" s="53" t="str" cm="1">
        <f t="array" ref="G157">IF(E157="","",VLOOKUP(E157,'MASTER LIST'!$A1:$N1747,3,FALSE))</f>
        <v>Lekhaa</v>
      </c>
      <c r="H157" s="53" t="str" cm="1">
        <f t="array" ref="H157">IF(E157="","",VLOOKUP(E157,'MASTER LIST'!$A1:$N1747,4,FALSE))</f>
        <v>F</v>
      </c>
      <c r="I157" s="53" t="str" cm="1">
        <f t="array" ref="I157">IF(E157="","",VLOOKUP(E157,'MASTER LIST'!$A1:$N1747,13,FALSE))</f>
        <v>U18</v>
      </c>
      <c r="J157" s="53" t="str" cm="1">
        <f t="array" ref="J157">IF(E157="","",VLOOKUP(E157,'MASTER LIST'!$A1:$N1747,10,FALSE))</f>
        <v>Q-BORNES PAVILLON AC</v>
      </c>
      <c r="K157" s="53" t="str" cm="1">
        <f t="array" ref="K157">IF(E157="","",VLOOKUP(E157,'MASTER LIST'!$A1:$N1747,11,FALSE))</f>
        <v>QB</v>
      </c>
      <c r="L157" s="4"/>
    </row>
    <row r="158" spans="1:12" ht="35" customHeight="1" x14ac:dyDescent="0.2">
      <c r="A158" s="57">
        <v>6</v>
      </c>
      <c r="B158" s="57">
        <v>8</v>
      </c>
      <c r="C158" s="57">
        <v>1075</v>
      </c>
      <c r="D158" s="55" t="s">
        <v>210</v>
      </c>
      <c r="E158" s="58">
        <v>3846</v>
      </c>
      <c r="F158" s="53" t="str" cm="1">
        <f t="array" ref="F158">IF(E158="","",VLOOKUP(E158,'MASTER LIST'!$A1:$N1747,2,FALSE))</f>
        <v>DOUCE</v>
      </c>
      <c r="G158" s="53" t="str" cm="1">
        <f t="array" ref="G158">IF(E158="","",VLOOKUP(E158,'MASTER LIST'!$A1:$N1747,3,FALSE))</f>
        <v>Naomie</v>
      </c>
      <c r="H158" s="53" t="str" cm="1">
        <f t="array" ref="H158">IF(E158="","",VLOOKUP(E158,'MASTER LIST'!$A1:$N1747,4,FALSE))</f>
        <v>F</v>
      </c>
      <c r="I158" s="53" t="str" cm="1">
        <f t="array" ref="I158">IF(E158="","",VLOOKUP(E158,'MASTER LIST'!$A1:$N1747,13,FALSE))</f>
        <v>U20</v>
      </c>
      <c r="J158" s="53" t="str" cm="1">
        <f t="array" ref="J158">IF(E158="","",VLOOKUP(E158,'MASTER LIST'!$A1:$N1747,10,FALSE))</f>
        <v>LE HOCHET AC</v>
      </c>
      <c r="K158" s="53" t="str" cm="1">
        <f t="array" ref="K158">IF(E158="","",VLOOKUP(E158,'MASTER LIST'!$A1:$N1747,11,FALSE))</f>
        <v>PAMP</v>
      </c>
      <c r="L158" s="4"/>
    </row>
    <row r="159" spans="1:12" ht="35" customHeight="1" x14ac:dyDescent="0.2">
      <c r="A159" s="53"/>
      <c r="B159" s="53"/>
      <c r="C159" s="53"/>
      <c r="D159" s="55"/>
      <c r="E159" s="56"/>
      <c r="F159" s="53" t="str" cm="1">
        <f t="array" ref="F159">IF(E159="","",VLOOKUP(E159,'MASTER LIST'!$A1:$N1747,2,FALSE))</f>
        <v/>
      </c>
      <c r="G159" s="53" t="str" cm="1">
        <f t="array" ref="G159">IF(E159="","",VLOOKUP(E159,'MASTER LIST'!$A1:$N1747,3,FALSE))</f>
        <v/>
      </c>
      <c r="H159" s="53" t="str" cm="1">
        <f t="array" ref="H159">IF(E159="","",VLOOKUP(E159,'MASTER LIST'!$A1:$N1747,4,FALSE))</f>
        <v/>
      </c>
      <c r="I159" s="53" t="str" cm="1">
        <f t="array" ref="I159">IF(E159="","",VLOOKUP(E159,'MASTER LIST'!$A1:$N1747,13,FALSE))</f>
        <v/>
      </c>
      <c r="J159" s="53" t="str" cm="1">
        <f t="array" ref="J159">IF(E159="","",VLOOKUP(E159,'MASTER LIST'!$A1:$N1747,10,FALSE))</f>
        <v/>
      </c>
      <c r="K159" s="53" t="str" cm="1">
        <f t="array" ref="K159">IF(E159="","",VLOOKUP(E159,'MASTER LIST'!$A1:$N1747,11,FALSE))</f>
        <v/>
      </c>
      <c r="L159" s="4"/>
    </row>
    <row r="160" spans="1:12" ht="35" customHeight="1" x14ac:dyDescent="0.2">
      <c r="A160" s="57">
        <v>7</v>
      </c>
      <c r="B160" s="57">
        <v>1</v>
      </c>
      <c r="C160" s="57">
        <v>1181</v>
      </c>
      <c r="D160" s="55" t="s">
        <v>210</v>
      </c>
      <c r="E160" s="58">
        <v>5124</v>
      </c>
      <c r="F160" s="53" t="str" cm="1">
        <f t="array" ref="F160">IF(E160="","",VLOOKUP(E160,'MASTER LIST'!$A1:$N1747,2,FALSE))</f>
        <v>DAVID</v>
      </c>
      <c r="G160" s="53" t="str" cm="1">
        <f t="array" ref="G160">IF(E160="","",VLOOKUP(E160,'MASTER LIST'!$A1:$N1747,3,FALSE))</f>
        <v>Kaycy</v>
      </c>
      <c r="H160" s="53" t="str" cm="1">
        <f t="array" ref="H160">IF(E160="","",VLOOKUP(E160,'MASTER LIST'!$A1:$N1747,4,FALSE))</f>
        <v>F</v>
      </c>
      <c r="I160" s="53" t="str" cm="1">
        <f t="array" ref="I160">IF(E160="","",VLOOKUP(E160,'MASTER LIST'!$A1:$N1747,13,FALSE))</f>
        <v>U18</v>
      </c>
      <c r="J160" s="53" t="str" cm="1">
        <f t="array" ref="J160">IF(E160="","",VLOOKUP(E160,'MASTER LIST'!$A1:$N1747,10,FALSE))</f>
        <v>STANLEY / TREFLES AC</v>
      </c>
      <c r="K160" s="53" t="str" cm="1">
        <f t="array" ref="K160">IF(E160="","",VLOOKUP(E160,'MASTER LIST'!$A1:$N1747,11,FALSE))</f>
        <v>BBRH</v>
      </c>
      <c r="L160" s="4"/>
    </row>
    <row r="161" spans="1:12" ht="35" customHeight="1" x14ac:dyDescent="0.2">
      <c r="A161" s="57">
        <v>7</v>
      </c>
      <c r="B161" s="57">
        <v>2</v>
      </c>
      <c r="C161" s="57">
        <v>1074</v>
      </c>
      <c r="D161" s="55" t="s">
        <v>210</v>
      </c>
      <c r="E161" s="58">
        <v>4694</v>
      </c>
      <c r="F161" s="53" t="str" cm="1">
        <f t="array" ref="F161">IF(E161="","",VLOOKUP(E161,'MASTER LIST'!$A1:$N1747,2,FALSE))</f>
        <v>RAVINA</v>
      </c>
      <c r="G161" s="53" t="str" cm="1">
        <f t="array" ref="G161">IF(E161="","",VLOOKUP(E161,'MASTER LIST'!$A1:$N1747,3,FALSE))</f>
        <v>Lea Maëlys</v>
      </c>
      <c r="H161" s="53" t="str" cm="1">
        <f t="array" ref="H161">IF(E161="","",VLOOKUP(E161,'MASTER LIST'!$A1:$N1747,4,FALSE))</f>
        <v>F</v>
      </c>
      <c r="I161" s="53" t="str" cm="1">
        <f t="array" ref="I161">IF(E161="","",VLOOKUP(E161,'MASTER LIST'!$A1:$N1747,13,FALSE))</f>
        <v>U18</v>
      </c>
      <c r="J161" s="53" t="str" cm="1">
        <f t="array" ref="J161">IF(E161="","",VLOOKUP(E161,'MASTER LIST'!$A1:$N1747,10,FALSE))</f>
        <v>GYMKHANA VACOAS AC</v>
      </c>
      <c r="K161" s="53" t="str" cm="1">
        <f t="array" ref="K161">IF(E161="","",VLOOKUP(E161,'MASTER LIST'!$A1:$N1747,11,FALSE))</f>
        <v>VCPH</v>
      </c>
      <c r="L161" s="4"/>
    </row>
    <row r="162" spans="1:12" ht="35" customHeight="1" x14ac:dyDescent="0.2">
      <c r="A162" s="57">
        <v>7</v>
      </c>
      <c r="B162" s="57">
        <v>3</v>
      </c>
      <c r="C162" s="57">
        <v>1157</v>
      </c>
      <c r="D162" s="55" t="s">
        <v>210</v>
      </c>
      <c r="E162" s="58">
        <v>3602</v>
      </c>
      <c r="F162" s="53" t="str" cm="1">
        <f t="array" ref="F162">IF(E162="","",VLOOKUP(E162,'MASTER LIST'!$A1:$N1747,2,FALSE))</f>
        <v>JEAN</v>
      </c>
      <c r="G162" s="53" t="str" cm="1">
        <f t="array" ref="G162">IF(E162="","",VLOOKUP(E162,'MASTER LIST'!$A1:$N1747,3,FALSE))</f>
        <v>Madisson</v>
      </c>
      <c r="H162" s="53" t="str" cm="1">
        <f t="array" ref="H162">IF(E162="","",VLOOKUP(E162,'MASTER LIST'!$A1:$N1747,4,FALSE))</f>
        <v>F</v>
      </c>
      <c r="I162" s="53" t="str" cm="1">
        <f t="array" ref="I162">IF(E162="","",VLOOKUP(E162,'MASTER LIST'!$A1:$N1747,13,FALSE))</f>
        <v>U20</v>
      </c>
      <c r="J162" s="53" t="str" cm="1">
        <f t="array" ref="J162">IF(E162="","",VLOOKUP(E162,'MASTER LIST'!$A1:$N1747,10,FALSE))</f>
        <v>ROSE HILL AC</v>
      </c>
      <c r="K162" s="53" t="str" cm="1">
        <f t="array" ref="K162">IF(E162="","",VLOOKUP(E162,'MASTER LIST'!$A1:$N1747,11,FALSE))</f>
        <v>BBRH</v>
      </c>
      <c r="L162" s="4"/>
    </row>
    <row r="163" spans="1:12" ht="35" customHeight="1" x14ac:dyDescent="0.2">
      <c r="A163" s="57">
        <v>7</v>
      </c>
      <c r="B163" s="57">
        <v>4</v>
      </c>
      <c r="C163" s="57">
        <v>1116</v>
      </c>
      <c r="D163" s="55" t="s">
        <v>210</v>
      </c>
      <c r="E163" s="58">
        <v>5006</v>
      </c>
      <c r="F163" s="53" t="str" cm="1">
        <f t="array" ref="F163">IF(E163="","",VLOOKUP(E163,'MASTER LIST'!$A1:$N1747,2,FALSE))</f>
        <v>SEEAM</v>
      </c>
      <c r="G163" s="53" t="str" cm="1">
        <f t="array" ref="G163">IF(E163="","",VLOOKUP(E163,'MASTER LIST'!$A1:$N1747,3,FALSE))</f>
        <v>Linaelle</v>
      </c>
      <c r="H163" s="53" t="str" cm="1">
        <f t="array" ref="H163">IF(E163="","",VLOOKUP(E163,'MASTER LIST'!$A1:$N1747,4,FALSE))</f>
        <v>F</v>
      </c>
      <c r="I163" s="53" t="str" cm="1">
        <f t="array" ref="I163">IF(E163="","",VLOOKUP(E163,'MASTER LIST'!$A1:$N1747,13,FALSE))</f>
        <v>U18</v>
      </c>
      <c r="J163" s="53" t="str" cm="1">
        <f t="array" ref="J163">IF(E163="","",VLOOKUP(E163,'MASTER LIST'!$A1:$N1747,10,FALSE))</f>
        <v>Q-BORNES PAVILLON AC</v>
      </c>
      <c r="K163" s="53" t="str" cm="1">
        <f t="array" ref="K163">IF(E163="","",VLOOKUP(E163,'MASTER LIST'!$A1:$N1747,11,FALSE))</f>
        <v>QB</v>
      </c>
      <c r="L163" s="4"/>
    </row>
    <row r="164" spans="1:12" ht="35" customHeight="1" x14ac:dyDescent="0.2">
      <c r="A164" s="57">
        <v>7</v>
      </c>
      <c r="B164" s="57">
        <v>5</v>
      </c>
      <c r="C164" s="57">
        <v>1135</v>
      </c>
      <c r="D164" s="55" t="s">
        <v>210</v>
      </c>
      <c r="E164" s="58">
        <v>2553</v>
      </c>
      <c r="F164" s="53" t="str" cm="1">
        <f t="array" ref="F164">IF(E164="","",VLOOKUP(E164,'MASTER LIST'!$A1:$N1747,2,FALSE))</f>
        <v>OHIS</v>
      </c>
      <c r="G164" s="53" t="str" cm="1">
        <f t="array" ref="G164">IF(E164="","",VLOOKUP(E164,'MASTER LIST'!$A1:$N1747,3,FALSE))</f>
        <v>Noa</v>
      </c>
      <c r="H164" s="53" t="str" cm="1">
        <f t="array" ref="H164">IF(E164="","",VLOOKUP(E164,'MASTER LIST'!$A1:$N1747,4,FALSE))</f>
        <v>F</v>
      </c>
      <c r="I164" s="53" t="str" cm="1">
        <f t="array" ref="I164">IF(E164="","",VLOOKUP(E164,'MASTER LIST'!$A1:$N1747,13,FALSE))</f>
        <v>U16</v>
      </c>
      <c r="J164" s="53" t="str" cm="1">
        <f t="array" ref="J164">IF(E164="","",VLOOKUP(E164,'MASTER LIST'!$A1:$N1747,10,FALSE))</f>
        <v>ROCHE-BOIS ÉCLAIR AC</v>
      </c>
      <c r="K164" s="53" t="str" cm="1">
        <f t="array" ref="K164">IF(E164="","",VLOOKUP(E164,'MASTER LIST'!$A1:$N1747,11,FALSE))</f>
        <v>PAMP</v>
      </c>
      <c r="L164" s="4"/>
    </row>
    <row r="165" spans="1:12" ht="35" customHeight="1" x14ac:dyDescent="0.2">
      <c r="A165" s="57">
        <v>7</v>
      </c>
      <c r="B165" s="57">
        <v>6</v>
      </c>
      <c r="C165" s="57">
        <v>1080</v>
      </c>
      <c r="D165" s="55" t="s">
        <v>210</v>
      </c>
      <c r="E165" s="58">
        <v>4784</v>
      </c>
      <c r="F165" s="53" t="str" cm="1">
        <f t="array" ref="F165">IF(E165="","",VLOOKUP(E165,'MASTER LIST'!$A1:$N1747,2,FALSE))</f>
        <v>PARSAD</v>
      </c>
      <c r="G165" s="53" t="str" cm="1">
        <f t="array" ref="G165">IF(E165="","",VLOOKUP(E165,'MASTER LIST'!$A1:$N1747,3,FALSE))</f>
        <v>Marie Léa Tifanny</v>
      </c>
      <c r="H165" s="53" t="str" cm="1">
        <f t="array" ref="H165">IF(E165="","",VLOOKUP(E165,'MASTER LIST'!$A1:$N1747,4,FALSE))</f>
        <v>F</v>
      </c>
      <c r="I165" s="53" t="str" cm="1">
        <f t="array" ref="I165">IF(E165="","",VLOOKUP(E165,'MASTER LIST'!$A1:$N1747,13,FALSE))</f>
        <v>U20</v>
      </c>
      <c r="J165" s="53" t="str" cm="1">
        <f t="array" ref="J165">IF(E165="","",VLOOKUP(E165,'MASTER LIST'!$A1:$N1747,10,FALSE))</f>
        <v>LE HOCHET AC</v>
      </c>
      <c r="K165" s="53" t="str" cm="1">
        <f t="array" ref="K165">IF(E165="","",VLOOKUP(E165,'MASTER LIST'!$A1:$N1747,11,FALSE))</f>
        <v>PAMP</v>
      </c>
      <c r="L165" s="4"/>
    </row>
    <row r="166" spans="1:12" ht="35" customHeight="1" x14ac:dyDescent="0.2">
      <c r="A166" s="57">
        <v>7</v>
      </c>
      <c r="B166" s="57">
        <v>7</v>
      </c>
      <c r="C166" s="57">
        <v>1099</v>
      </c>
      <c r="D166" s="55" t="s">
        <v>210</v>
      </c>
      <c r="E166" s="58">
        <v>3548</v>
      </c>
      <c r="F166" s="53" t="str" cm="1">
        <f t="array" ref="F166">IF(E166="","",VLOOKUP(E166,'MASTER LIST'!$A1:$N1747,2,FALSE))</f>
        <v>DOMEE</v>
      </c>
      <c r="G166" s="53" t="str" cm="1">
        <f t="array" ref="G166">IF(E166="","",VLOOKUP(E166,'MASTER LIST'!$A1:$N1747,3,FALSE))</f>
        <v>Anastasia Sophia Harra</v>
      </c>
      <c r="H166" s="53" t="str" cm="1">
        <f t="array" ref="H166">IF(E166="","",VLOOKUP(E166,'MASTER LIST'!$A1:$N1747,4,FALSE))</f>
        <v>F</v>
      </c>
      <c r="I166" s="53" t="str" cm="1">
        <f t="array" ref="I166">IF(E166="","",VLOOKUP(E166,'MASTER LIST'!$A1:$N1747,13,FALSE))</f>
        <v>U18</v>
      </c>
      <c r="J166" s="53" t="str" cm="1">
        <f t="array" ref="J166">IF(E166="","",VLOOKUP(E166,'MASTER LIST'!$A1:$N1747,10,FALSE))</f>
        <v>Q-BORNES PAVILLON AC</v>
      </c>
      <c r="K166" s="53" t="str" cm="1">
        <f t="array" ref="K166">IF(E166="","",VLOOKUP(E166,'MASTER LIST'!$A1:$N1747,11,FALSE))</f>
        <v>QB</v>
      </c>
      <c r="L166" s="4"/>
    </row>
    <row r="167" spans="1:12" ht="35" customHeight="1" x14ac:dyDescent="0.2">
      <c r="A167" s="57">
        <v>7</v>
      </c>
      <c r="B167" s="57">
        <v>8</v>
      </c>
      <c r="C167" s="57">
        <v>1029</v>
      </c>
      <c r="D167" s="55" t="s">
        <v>210</v>
      </c>
      <c r="E167" s="58">
        <v>1244</v>
      </c>
      <c r="F167" s="53" t="str" cm="1">
        <f t="array" ref="F167">IF(E167="","",VLOOKUP(E167,'MASTER LIST'!$A1:$N1747,2,FALSE))</f>
        <v xml:space="preserve">EMAMALLY </v>
      </c>
      <c r="G167" s="53" t="str" cm="1">
        <f t="array" ref="G167">IF(E167="","",VLOOKUP(E167,'MASTER LIST'!$A1:$N1747,3,FALSE))</f>
        <v xml:space="preserve">Murielle </v>
      </c>
      <c r="H167" s="53" t="str" cm="1">
        <f t="array" ref="H167">IF(E167="","",VLOOKUP(E167,'MASTER LIST'!$A1:$N1747,4,FALSE))</f>
        <v>F</v>
      </c>
      <c r="I167" s="53" t="str" cm="1">
        <f t="array" ref="I167">IF(E167="","",VLOOKUP(E167,'MASTER LIST'!$A1:$N1747,13,FALSE))</f>
        <v>U18</v>
      </c>
      <c r="J167" s="53" t="str" cm="1">
        <f t="array" ref="J167">IF(E167="","",VLOOKUP(E167,'MASTER LIST'!$A1:$N1747,10,FALSE))</f>
        <v>CUREPIPE HARLEM AC</v>
      </c>
      <c r="K167" s="53" t="str" cm="1">
        <f t="array" ref="K167">IF(E167="","",VLOOKUP(E167,'MASTER LIST'!$A1:$N1747,11,FALSE))</f>
        <v>CPE</v>
      </c>
      <c r="L167" s="4"/>
    </row>
    <row r="168" spans="1:12" ht="35" customHeight="1" x14ac:dyDescent="0.2">
      <c r="A168" s="53"/>
      <c r="B168" s="53"/>
      <c r="C168" s="53"/>
      <c r="D168" s="55"/>
      <c r="E168" s="56"/>
      <c r="F168" s="53" t="str" cm="1">
        <f t="array" ref="F168">IF(E168="","",VLOOKUP(E168,'MASTER LIST'!$A1:$N1747,2,FALSE))</f>
        <v/>
      </c>
      <c r="G168" s="53" t="str" cm="1">
        <f t="array" ref="G168">IF(E168="","",VLOOKUP(E168,'MASTER LIST'!$A1:$N1747,3,FALSE))</f>
        <v/>
      </c>
      <c r="H168" s="53" t="str" cm="1">
        <f t="array" ref="H168">IF(E168="","",VLOOKUP(E168,'MASTER LIST'!$A1:$N1747,4,FALSE))</f>
        <v/>
      </c>
      <c r="I168" s="53" t="str" cm="1">
        <f t="array" ref="I168">IF(E168="","",VLOOKUP(E168,'MASTER LIST'!$A1:$N1747,13,FALSE))</f>
        <v/>
      </c>
      <c r="J168" s="53" t="str" cm="1">
        <f t="array" ref="J168">IF(E168="","",VLOOKUP(E168,'MASTER LIST'!$A1:$N1747,10,FALSE))</f>
        <v/>
      </c>
      <c r="K168" s="53" t="str" cm="1">
        <f t="array" ref="K168">IF(E168="","",VLOOKUP(E168,'MASTER LIST'!$A1:$N1747,11,FALSE))</f>
        <v/>
      </c>
      <c r="L168" s="4"/>
    </row>
    <row r="169" spans="1:12" ht="35" customHeight="1" x14ac:dyDescent="0.2">
      <c r="A169" s="53"/>
      <c r="B169" s="57">
        <v>4</v>
      </c>
      <c r="C169" s="57">
        <v>1081</v>
      </c>
      <c r="D169" s="55" t="s">
        <v>256</v>
      </c>
      <c r="E169" s="58">
        <v>1324</v>
      </c>
      <c r="F169" s="53" t="str" cm="1">
        <f t="array" ref="F169">IF(E169="","",VLOOKUP(E169,'MASTER LIST'!$A1:$N1747,2,FALSE))</f>
        <v>PIRON</v>
      </c>
      <c r="G169" s="53" t="str" cm="1">
        <f t="array" ref="G169">IF(E169="","",VLOOKUP(E169,'MASTER LIST'!$A1:$N1747,3,FALSE))</f>
        <v>Shanael</v>
      </c>
      <c r="H169" s="53" t="str" cm="1">
        <f t="array" ref="H169">IF(E169="","",VLOOKUP(E169,'MASTER LIST'!$A1:$N1747,4,FALSE))</f>
        <v>F</v>
      </c>
      <c r="I169" s="53" t="str" cm="1">
        <f t="array" ref="I169">IF(E169="","",VLOOKUP(E169,'MASTER LIST'!$A1:$N1747,13,FALSE))</f>
        <v>U18</v>
      </c>
      <c r="J169" s="53" t="str" cm="1">
        <f t="array" ref="J169">IF(E169="","",VLOOKUP(E169,'MASTER LIST'!$A1:$N1747,10,FALSE))</f>
        <v>LE HOCHET AC</v>
      </c>
      <c r="K169" s="53" t="str" cm="1">
        <f t="array" ref="K169">IF(E169="","",VLOOKUP(E169,'MASTER LIST'!$A1:$N1747,11,FALSE))</f>
        <v>PAMP</v>
      </c>
      <c r="L169" s="4"/>
    </row>
    <row r="170" spans="1:12" ht="35" customHeight="1" x14ac:dyDescent="0.2">
      <c r="A170" s="53"/>
      <c r="B170" s="57">
        <v>5</v>
      </c>
      <c r="C170" s="57">
        <v>1180</v>
      </c>
      <c r="D170" s="55" t="s">
        <v>256</v>
      </c>
      <c r="E170" s="58">
        <v>3215</v>
      </c>
      <c r="F170" s="53" t="str" cm="1">
        <f t="array" ref="F170">IF(E170="","",VLOOKUP(E170,'MASTER LIST'!$A1:$N1747,2,FALSE))</f>
        <v>DALAIS</v>
      </c>
      <c r="G170" s="53" t="str" cm="1">
        <f t="array" ref="G170">IF(E170="","",VLOOKUP(E170,'MASTER LIST'!$A1:$N1747,3,FALSE))</f>
        <v>Louise</v>
      </c>
      <c r="H170" s="53" t="str" cm="1">
        <f t="array" ref="H170">IF(E170="","",VLOOKUP(E170,'MASTER LIST'!$A1:$N1747,4,FALSE))</f>
        <v>F</v>
      </c>
      <c r="I170" s="53" t="str" cm="1">
        <f t="array" ref="I170">IF(E170="","",VLOOKUP(E170,'MASTER LIST'!$A1:$N1747,13,FALSE))</f>
        <v>U18</v>
      </c>
      <c r="J170" s="53" t="str" cm="1">
        <f t="array" ref="J170">IF(E170="","",VLOOKUP(E170,'MASTER LIST'!$A1:$N1747,10,FALSE))</f>
        <v>STANLEY / TREFLES AC</v>
      </c>
      <c r="K170" s="53" t="str" cm="1">
        <f t="array" ref="K170">IF(E170="","",VLOOKUP(E170,'MASTER LIST'!$A1:$N1747,11,FALSE))</f>
        <v>BBRH</v>
      </c>
      <c r="L170" s="4"/>
    </row>
    <row r="171" spans="1:12" ht="35" customHeight="1" x14ac:dyDescent="0.2">
      <c r="A171" s="53"/>
      <c r="B171" s="57">
        <v>6</v>
      </c>
      <c r="C171" s="57">
        <v>1179</v>
      </c>
      <c r="D171" s="55" t="s">
        <v>256</v>
      </c>
      <c r="E171" s="58">
        <v>1401</v>
      </c>
      <c r="F171" s="53" t="str" cm="1">
        <f t="array" ref="F171">IF(E171="","",VLOOKUP(E171,'MASTER LIST'!$A1:$N1747,2,FALSE))</f>
        <v>CURE</v>
      </c>
      <c r="G171" s="53" t="str" cm="1">
        <f t="array" ref="G171">IF(E171="","",VLOOKUP(E171,'MASTER LIST'!$A1:$N1747,3,FALSE))</f>
        <v xml:space="preserve">Clémence </v>
      </c>
      <c r="H171" s="53" t="str" cm="1">
        <f t="array" ref="H171">IF(E171="","",VLOOKUP(E171,'MASTER LIST'!$A1:$N1747,4,FALSE))</f>
        <v>F</v>
      </c>
      <c r="I171" s="53" t="str" cm="1">
        <f t="array" ref="I171">IF(E171="","",VLOOKUP(E171,'MASTER LIST'!$A1:$N1747,13,FALSE))</f>
        <v>U18</v>
      </c>
      <c r="J171" s="53" t="str" cm="1">
        <f t="array" ref="J171">IF(E171="","",VLOOKUP(E171,'MASTER LIST'!$A1:$N1747,10,FALSE))</f>
        <v>STANLEY / TREFLES AC</v>
      </c>
      <c r="K171" s="53" t="str" cm="1">
        <f t="array" ref="K171">IF(E171="","",VLOOKUP(E171,'MASTER LIST'!$A1:$N1747,11,FALSE))</f>
        <v>BBRH</v>
      </c>
      <c r="L171" s="4"/>
    </row>
    <row r="172" spans="1:12" ht="35" customHeight="1" x14ac:dyDescent="0.2">
      <c r="A172" s="53"/>
      <c r="B172" s="53"/>
      <c r="C172" s="53"/>
      <c r="D172" s="55"/>
      <c r="E172" s="56"/>
      <c r="F172" s="53"/>
      <c r="G172" s="53"/>
      <c r="H172" s="53"/>
      <c r="I172" s="53"/>
      <c r="J172" s="53"/>
      <c r="K172" s="53"/>
      <c r="L172" s="4"/>
    </row>
    <row r="173" spans="1:12" ht="35" customHeight="1" x14ac:dyDescent="0.2">
      <c r="A173" s="57">
        <v>1</v>
      </c>
      <c r="B173" s="57">
        <v>2</v>
      </c>
      <c r="C173" s="57">
        <v>1100</v>
      </c>
      <c r="D173" s="55" t="s">
        <v>261</v>
      </c>
      <c r="E173" s="58">
        <v>1349</v>
      </c>
      <c r="F173" s="53" t="str" cm="1">
        <f t="array" ref="F173">IF(E173="","",VLOOKUP(E173,'MASTER LIST'!$A1:$N1747,2,FALSE))</f>
        <v>FABRE</v>
      </c>
      <c r="G173" s="53" t="str" cm="1">
        <f t="array" ref="G173">IF(E173="","",VLOOKUP(E173,'MASTER LIST'!$A1:$N1747,3,FALSE))</f>
        <v>Mathilde S</v>
      </c>
      <c r="H173" s="53" t="str" cm="1">
        <f t="array" ref="H173">IF(E173="","",VLOOKUP(E173,'MASTER LIST'!$A1:$N1747,4,FALSE))</f>
        <v>F</v>
      </c>
      <c r="I173" s="53" t="str" cm="1">
        <f t="array" ref="I173">IF(E173="","",VLOOKUP(E173,'MASTER LIST'!$A1:$N1747,13,FALSE))</f>
        <v>U18</v>
      </c>
      <c r="J173" s="53" t="str" cm="1">
        <f t="array" ref="J173">IF(E173="","",VLOOKUP(E173,'MASTER LIST'!$A1:$N1747,10,FALSE))</f>
        <v>Q-BORNES PAVILLON AC</v>
      </c>
      <c r="K173" s="53" t="str" cm="1">
        <f t="array" ref="K173">IF(E173="","",VLOOKUP(E173,'MASTER LIST'!$A1:$N1747,11,FALSE))</f>
        <v>QB</v>
      </c>
      <c r="L173" s="4"/>
    </row>
    <row r="174" spans="1:12" ht="35" customHeight="1" x14ac:dyDescent="0.2">
      <c r="A174" s="57">
        <v>1</v>
      </c>
      <c r="B174" s="57">
        <v>3</v>
      </c>
      <c r="C174" s="57">
        <v>1011</v>
      </c>
      <c r="D174" s="55" t="s">
        <v>261</v>
      </c>
      <c r="E174" s="58">
        <v>1626</v>
      </c>
      <c r="F174" s="53" t="str" cm="1">
        <f t="array" ref="F174">IF(E174="","",VLOOKUP(E174,'MASTER LIST'!$A1:$N1747,2,FALSE))</f>
        <v>THOMAS</v>
      </c>
      <c r="G174" s="53" t="str" cm="1">
        <f t="array" ref="G174">IF(E174="","",VLOOKUP(E174,'MASTER LIST'!$A1:$N1747,3,FALSE))</f>
        <v>Charlotte</v>
      </c>
      <c r="H174" s="53" t="str" cm="1">
        <f t="array" ref="H174">IF(E174="","",VLOOKUP(E174,'MASTER LIST'!$A1:$N1747,4,FALSE))</f>
        <v>F</v>
      </c>
      <c r="I174" s="53" t="str" cm="1">
        <f t="array" ref="I174">IF(E174="","",VLOOKUP(E174,'MASTER LIST'!$A1:$N1747,13,FALSE))</f>
        <v>U20</v>
      </c>
      <c r="J174" s="53" t="str" cm="1">
        <f t="array" ref="J174">IF(E174="","",VLOOKUP(E174,'MASTER LIST'!$A1:$N1747,10,FALSE))</f>
        <v>ADONAI CANDOS AC</v>
      </c>
      <c r="K174" s="53" t="str" cm="1">
        <f t="array" ref="K174">IF(E174="","",VLOOKUP(E174,'MASTER LIST'!$A1:$N1747,11,FALSE))</f>
        <v>QB</v>
      </c>
      <c r="L174" s="4"/>
    </row>
    <row r="175" spans="1:12" ht="35" customHeight="1" x14ac:dyDescent="0.2">
      <c r="A175" s="57">
        <v>1</v>
      </c>
      <c r="B175" s="57">
        <v>4</v>
      </c>
      <c r="C175" s="57">
        <v>1137</v>
      </c>
      <c r="D175" s="55" t="s">
        <v>261</v>
      </c>
      <c r="E175" s="58">
        <v>2366</v>
      </c>
      <c r="F175" s="54" t="s">
        <v>262</v>
      </c>
      <c r="G175" s="54" t="s">
        <v>263</v>
      </c>
      <c r="H175" s="54" t="s">
        <v>15</v>
      </c>
      <c r="I175" s="54" t="s">
        <v>58</v>
      </c>
      <c r="J175" s="54" t="s">
        <v>93</v>
      </c>
      <c r="K175" s="54" t="s">
        <v>94</v>
      </c>
      <c r="L175" s="4"/>
    </row>
    <row r="176" spans="1:12" ht="35" customHeight="1" x14ac:dyDescent="0.2">
      <c r="A176" s="57">
        <v>1</v>
      </c>
      <c r="B176" s="57">
        <v>5</v>
      </c>
      <c r="C176" s="57">
        <v>1197</v>
      </c>
      <c r="D176" s="55" t="s">
        <v>261</v>
      </c>
      <c r="E176" s="58">
        <v>4802</v>
      </c>
      <c r="F176" s="53" t="str" cm="1">
        <f t="array" ref="F176">IF(E176="","",VLOOKUP(E176,'MASTER LIST'!$A1:$N1747,2,FALSE))</f>
        <v>SUBARAYADU </v>
      </c>
      <c r="G176" s="53" t="str" cm="1">
        <f t="array" ref="G176">IF(E176="","",VLOOKUP(E176,'MASTER LIST'!$A1:$N1747,3,FALSE))</f>
        <v>Ella </v>
      </c>
      <c r="H176" s="53" t="str" cm="1">
        <f t="array" ref="H176">IF(E176="","",VLOOKUP(E176,'MASTER LIST'!$A1:$N1747,4,FALSE))</f>
        <v>F</v>
      </c>
      <c r="I176" s="53" t="str" cm="1">
        <f t="array" ref="I176">IF(E176="","",VLOOKUP(E176,'MASTER LIST'!$A1:$N1747,13,FALSE))</f>
        <v>U18</v>
      </c>
      <c r="J176" s="53" t="str" cm="1">
        <f t="array" ref="J176">IF(E176="","",VLOOKUP(E176,'MASTER LIST'!$A1:$N1747,10,FALSE))</f>
        <v>STANLEY / TREFLES AC</v>
      </c>
      <c r="K176" s="53" t="str" cm="1">
        <f t="array" ref="K176">IF(E176="","",VLOOKUP(E176,'MASTER LIST'!$A1:$N1747,11,FALSE))</f>
        <v>BBRH</v>
      </c>
      <c r="L176" s="4"/>
    </row>
    <row r="177" spans="1:12" ht="35" customHeight="1" x14ac:dyDescent="0.2">
      <c r="A177" s="57">
        <v>1</v>
      </c>
      <c r="B177" s="57">
        <v>6</v>
      </c>
      <c r="C177" s="57">
        <v>1001</v>
      </c>
      <c r="D177" s="55" t="s">
        <v>261</v>
      </c>
      <c r="E177" s="58">
        <v>1935</v>
      </c>
      <c r="F177" s="53" t="str" cm="1">
        <f t="array" ref="F177">IF(E177="","",VLOOKUP(E177,'MASTER LIST'!$A1:$N1747,2,FALSE))</f>
        <v>CHEONG SEE</v>
      </c>
      <c r="G177" s="53" t="str" cm="1">
        <f t="array" ref="G177">IF(E177="","",VLOOKUP(E177,'MASTER LIST'!$A1:$N1747,3,FALSE))</f>
        <v>Marine</v>
      </c>
      <c r="H177" s="53" t="str" cm="1">
        <f t="array" ref="H177">IF(E177="","",VLOOKUP(E177,'MASTER LIST'!$A1:$N1747,4,FALSE))</f>
        <v>F</v>
      </c>
      <c r="I177" s="53" t="str" cm="1">
        <f t="array" ref="I177">IF(E177="","",VLOOKUP(E177,'MASTER LIST'!$A1:$N1747,13,FALSE))</f>
        <v>U20</v>
      </c>
      <c r="J177" s="53" t="str" cm="1">
        <f t="array" ref="J177">IF(E177="","",VLOOKUP(E177,'MASTER LIST'!$A1:$N1747,10,FALSE))</f>
        <v>ADONAI CANDOS AC</v>
      </c>
      <c r="K177" s="53" t="str" cm="1">
        <f t="array" ref="K177">IF(E177="","",VLOOKUP(E177,'MASTER LIST'!$A1:$N1747,11,FALSE))</f>
        <v>QB</v>
      </c>
      <c r="L177" s="4"/>
    </row>
    <row r="178" spans="1:12" ht="35" customHeight="1" x14ac:dyDescent="0.2">
      <c r="A178" s="57">
        <v>1</v>
      </c>
      <c r="B178" s="57">
        <v>7</v>
      </c>
      <c r="C178" s="57">
        <v>1004</v>
      </c>
      <c r="D178" s="55" t="s">
        <v>261</v>
      </c>
      <c r="E178" s="58">
        <v>4655</v>
      </c>
      <c r="F178" s="53" t="str" cm="1">
        <f t="array" ref="F178">IF(E178="","",VLOOKUP(E178,'MASTER LIST'!$A1:$N1747,2,FALSE))</f>
        <v xml:space="preserve">KEELING </v>
      </c>
      <c r="G178" s="53" t="str" cm="1">
        <f t="array" ref="G178">IF(E178="","",VLOOKUP(E178,'MASTER LIST'!$A1:$N1747,3,FALSE))</f>
        <v>Nia</v>
      </c>
      <c r="H178" s="53" t="str" cm="1">
        <f t="array" ref="H178">IF(E178="","",VLOOKUP(E178,'MASTER LIST'!$A1:$N1747,4,FALSE))</f>
        <v>F</v>
      </c>
      <c r="I178" s="53" t="str" cm="1">
        <f t="array" ref="I178">IF(E178="","",VLOOKUP(E178,'MASTER LIST'!$A1:$N1747,13,FALSE))</f>
        <v>N/APP</v>
      </c>
      <c r="J178" s="53" t="str" cm="1">
        <f t="array" ref="J178">IF(E178="","",VLOOKUP(E178,'MASTER LIST'!$A1:$N1747,10,FALSE))</f>
        <v>ADONAI CANDOS AC</v>
      </c>
      <c r="K178" s="53" t="str" cm="1">
        <f t="array" ref="K178">IF(E178="","",VLOOKUP(E178,'MASTER LIST'!$A1:$N1747,11,FALSE))</f>
        <v>QB</v>
      </c>
      <c r="L178" s="4"/>
    </row>
    <row r="179" spans="1:12" ht="35" customHeight="1" x14ac:dyDescent="0.2">
      <c r="A179" s="57">
        <v>1</v>
      </c>
      <c r="B179" s="57">
        <v>8</v>
      </c>
      <c r="C179" s="57">
        <v>1154</v>
      </c>
      <c r="D179" s="55" t="s">
        <v>261</v>
      </c>
      <c r="E179" s="58">
        <v>1512</v>
      </c>
      <c r="F179" s="53" t="str" cm="1">
        <f t="array" ref="F179">IF(E179="","",VLOOKUP(E179,'MASTER LIST'!$A1:$N1747,2,FALSE))</f>
        <v>COLAS</v>
      </c>
      <c r="G179" s="53" t="str" cm="1">
        <f t="array" ref="G179">IF(E179="","",VLOOKUP(E179,'MASTER LIST'!$A1:$N1747,3,FALSE))</f>
        <v>Rihanna</v>
      </c>
      <c r="H179" s="53" t="str" cm="1">
        <f t="array" ref="H179">IF(E179="","",VLOOKUP(E179,'MASTER LIST'!$A1:$N1747,4,FALSE))</f>
        <v>F</v>
      </c>
      <c r="I179" s="53" t="str" cm="1">
        <f t="array" ref="I179">IF(E179="","",VLOOKUP(E179,'MASTER LIST'!$A1:$N1747,13,FALSE))</f>
        <v>U18</v>
      </c>
      <c r="J179" s="53" t="str" cm="1">
        <f t="array" ref="J179">IF(E179="","",VLOOKUP(E179,'MASTER LIST'!$A1:$N1747,10,FALSE))</f>
        <v>ROSE HILL AC</v>
      </c>
      <c r="K179" s="53" t="str" cm="1">
        <f t="array" ref="K179">IF(E179="","",VLOOKUP(E179,'MASTER LIST'!$A1:$N1747,11,FALSE))</f>
        <v>BBRH</v>
      </c>
      <c r="L179" s="4"/>
    </row>
    <row r="180" spans="1:12" ht="35" customHeight="1" x14ac:dyDescent="0.2">
      <c r="A180" s="53"/>
      <c r="B180" s="53"/>
      <c r="C180" s="53"/>
      <c r="D180" s="55"/>
      <c r="E180" s="56"/>
      <c r="F180" s="53" t="str" cm="1">
        <f t="array" ref="F180">IF(E180="","",VLOOKUP(E180,'MASTER LIST'!$A1:$N1747,2,FALSE))</f>
        <v/>
      </c>
      <c r="G180" s="53" t="str" cm="1">
        <f t="array" ref="G180">IF(E180="","",VLOOKUP(E180,'MASTER LIST'!$A1:$N1747,3,FALSE))</f>
        <v/>
      </c>
      <c r="H180" s="53" t="str" cm="1">
        <f t="array" ref="H180">IF(E180="","",VLOOKUP(E180,'MASTER LIST'!$A1:$N1747,4,FALSE))</f>
        <v/>
      </c>
      <c r="I180" s="53" t="str" cm="1">
        <f t="array" ref="I180">IF(E180="","",VLOOKUP(E180,'MASTER LIST'!$A1:$N1747,13,FALSE))</f>
        <v/>
      </c>
      <c r="J180" s="53" t="str" cm="1">
        <f t="array" ref="J180">IF(E180="","",VLOOKUP(E180,'MASTER LIST'!$A1:$N1747,10,FALSE))</f>
        <v/>
      </c>
      <c r="K180" s="53" t="str" cm="1">
        <f t="array" ref="K180">IF(E180="","",VLOOKUP(E180,'MASTER LIST'!$A1:$N1747,11,FALSE))</f>
        <v/>
      </c>
      <c r="L180" s="4"/>
    </row>
    <row r="181" spans="1:12" ht="35" customHeight="1" x14ac:dyDescent="0.2">
      <c r="A181" s="57">
        <v>2</v>
      </c>
      <c r="B181" s="57">
        <v>1</v>
      </c>
      <c r="C181" s="57">
        <v>1174</v>
      </c>
      <c r="D181" s="55" t="s">
        <v>261</v>
      </c>
      <c r="E181" s="58">
        <v>3831</v>
      </c>
      <c r="F181" s="53" t="str" cm="1">
        <f t="array" ref="F181">IF(E181="","",VLOOKUP(E181,'MASTER LIST'!$A1:$N1747,2,FALSE))</f>
        <v xml:space="preserve">FORTUNO </v>
      </c>
      <c r="G181" s="53" t="str" cm="1">
        <f t="array" ref="G181">IF(E181="","",VLOOKUP(E181,'MASTER LIST'!$A1:$N1747,3,FALSE))</f>
        <v>Evangeline</v>
      </c>
      <c r="H181" s="53" t="str" cm="1">
        <f t="array" ref="H181">IF(E181="","",VLOOKUP(E181,'MASTER LIST'!$A1:$N1747,4,FALSE))</f>
        <v>F</v>
      </c>
      <c r="I181" s="53" t="str" cm="1">
        <f t="array" ref="I181">IF(E181="","",VLOOKUP(E181,'MASTER LIST'!$A1:$N1747,13,FALSE))</f>
        <v>U18</v>
      </c>
      <c r="J181" s="53" t="str" cm="1">
        <f t="array" ref="J181">IF(E181="","",VLOOKUP(E181,'MASTER LIST'!$A1:$N1747,10,FALSE))</f>
        <v>SOUILLAC AC</v>
      </c>
      <c r="K181" s="53" t="str" cm="1">
        <f t="array" ref="K181">IF(E181="","",VLOOKUP(E181,'MASTER LIST'!$A1:$N1747,11,FALSE))</f>
        <v>SAV</v>
      </c>
      <c r="L181" s="4"/>
    </row>
    <row r="182" spans="1:12" ht="35" customHeight="1" x14ac:dyDescent="0.2">
      <c r="A182" s="57">
        <v>2</v>
      </c>
      <c r="B182" s="57">
        <v>2</v>
      </c>
      <c r="C182" s="57">
        <v>1066</v>
      </c>
      <c r="D182" s="55" t="s">
        <v>261</v>
      </c>
      <c r="E182" s="58">
        <v>3160</v>
      </c>
      <c r="F182" s="53" t="str" cm="1">
        <f t="array" ref="F182">IF(E182="","",VLOOKUP(E182,'MASTER LIST'!$A1:$N1747,2,FALSE))</f>
        <v>THEOPHILE</v>
      </c>
      <c r="G182" s="53" t="str" cm="1">
        <f t="array" ref="G182">IF(E182="","",VLOOKUP(E182,'MASTER LIST'!$A1:$N1747,3,FALSE))</f>
        <v>Smiley</v>
      </c>
      <c r="H182" s="53" t="str" cm="1">
        <f t="array" ref="H182">IF(E182="","",VLOOKUP(E182,'MASTER LIST'!$A1:$N1747,4,FALSE))</f>
        <v>F</v>
      </c>
      <c r="I182" s="53" t="str" cm="1">
        <f t="array" ref="I182">IF(E182="","",VLOOKUP(E182,'MASTER LIST'!$A1:$N1747,13,FALSE))</f>
        <v>U18</v>
      </c>
      <c r="J182" s="53" t="str" cm="1">
        <f t="array" ref="J182">IF(E182="","",VLOOKUP(E182,'MASTER LIST'!$A1:$N1747,10,FALSE))</f>
        <v>GUEPARD AC</v>
      </c>
      <c r="K182" s="53" t="str" cm="1">
        <f t="array" ref="K182">IF(E182="","",VLOOKUP(E182,'MASTER LIST'!$A1:$N1747,11,FALSE))</f>
        <v>BR</v>
      </c>
      <c r="L182" s="4"/>
    </row>
    <row r="183" spans="1:12" ht="35" customHeight="1" x14ac:dyDescent="0.2">
      <c r="A183" s="57">
        <v>2</v>
      </c>
      <c r="B183" s="57">
        <v>3</v>
      </c>
      <c r="C183" s="57">
        <v>1187</v>
      </c>
      <c r="D183" s="55" t="s">
        <v>261</v>
      </c>
      <c r="E183" s="58">
        <v>3227</v>
      </c>
      <c r="F183" s="53" t="str" cm="1">
        <f t="array" ref="F183">IF(E183="","",VLOOKUP(E183,'MASTER LIST'!$A1:$N1747,2,FALSE))</f>
        <v>ONNO</v>
      </c>
      <c r="G183" s="53" t="str" cm="1">
        <f t="array" ref="G183">IF(E183="","",VLOOKUP(E183,'MASTER LIST'!$A1:$N1747,3,FALSE))</f>
        <v>Séphora</v>
      </c>
      <c r="H183" s="53" t="str" cm="1">
        <f t="array" ref="H183">IF(E183="","",VLOOKUP(E183,'MASTER LIST'!$A1:$N1747,4,FALSE))</f>
        <v>F</v>
      </c>
      <c r="I183" s="53" t="str" cm="1">
        <f t="array" ref="I183">IF(E183="","",VLOOKUP(E183,'MASTER LIST'!$A1:$N1747,13,FALSE))</f>
        <v>SENIOR</v>
      </c>
      <c r="J183" s="53" t="str" cm="1">
        <f t="array" ref="J183">IF(E183="","",VLOOKUP(E183,'MASTER LIST'!$A1:$N1747,10,FALSE))</f>
        <v>STANLEY / TREFLES AC</v>
      </c>
      <c r="K183" s="53" t="str" cm="1">
        <f t="array" ref="K183">IF(E183="","",VLOOKUP(E183,'MASTER LIST'!$A1:$N1747,11,FALSE))</f>
        <v>BBRH</v>
      </c>
      <c r="L183" s="4"/>
    </row>
    <row r="184" spans="1:12" ht="35" customHeight="1" x14ac:dyDescent="0.2">
      <c r="A184" s="57">
        <v>2</v>
      </c>
      <c r="B184" s="57">
        <v>4</v>
      </c>
      <c r="C184" s="57">
        <v>1178</v>
      </c>
      <c r="D184" s="55" t="s">
        <v>269</v>
      </c>
      <c r="E184" s="58">
        <v>4821</v>
      </c>
      <c r="F184" s="53" t="str" cm="1">
        <f t="array" ref="F184">IF(E184="","",VLOOKUP(E184,'MASTER LIST'!$A1:$N1747,2,FALSE))</f>
        <v>CLARK</v>
      </c>
      <c r="G184" s="53" t="str" cm="1">
        <f t="array" ref="G184">IF(E184="","",VLOOKUP(E184,'MASTER LIST'!$A1:$N1747,3,FALSE))</f>
        <v>Hannah</v>
      </c>
      <c r="H184" s="53" t="str" cm="1">
        <f t="array" ref="H184">IF(E184="","",VLOOKUP(E184,'MASTER LIST'!$A1:$N1747,4,FALSE))</f>
        <v>F</v>
      </c>
      <c r="I184" s="53" t="str" cm="1">
        <f t="array" ref="I184">IF(E184="","",VLOOKUP(E184,'MASTER LIST'!$A1:$N1747,13,FALSE))</f>
        <v>U18</v>
      </c>
      <c r="J184" s="53" t="str" cm="1">
        <f t="array" ref="J184">IF(E184="","",VLOOKUP(E184,'MASTER LIST'!$A1:$N1747,10,FALSE))</f>
        <v>STANLEY / TREFLES AC</v>
      </c>
      <c r="K184" s="53" t="str" cm="1">
        <f t="array" ref="K184">IF(E184="","",VLOOKUP(E184,'MASTER LIST'!$A1:$N1747,11,FALSE))</f>
        <v>BBRH</v>
      </c>
      <c r="L184" s="4"/>
    </row>
    <row r="185" spans="1:12" ht="35" customHeight="1" x14ac:dyDescent="0.2">
      <c r="A185" s="57">
        <v>2</v>
      </c>
      <c r="B185" s="57">
        <v>5</v>
      </c>
      <c r="C185" s="57">
        <v>1182</v>
      </c>
      <c r="D185" s="55" t="s">
        <v>261</v>
      </c>
      <c r="E185" s="58">
        <v>4811</v>
      </c>
      <c r="F185" s="53" t="str" cm="1">
        <f t="array" ref="F185">IF(E185="","",VLOOKUP(E185,'MASTER LIST'!$A1:$N1747,2,FALSE))</f>
        <v xml:space="preserve">DURHÔNE </v>
      </c>
      <c r="G185" s="53" t="str" cm="1">
        <f t="array" ref="G185">IF(E185="","",VLOOKUP(E185,'MASTER LIST'!$A1:$N1747,3,FALSE))</f>
        <v xml:space="preserve">Noëmie </v>
      </c>
      <c r="H185" s="53" t="str" cm="1">
        <f t="array" ref="H185">IF(E185="","",VLOOKUP(E185,'MASTER LIST'!$A1:$N1747,4,FALSE))</f>
        <v>F</v>
      </c>
      <c r="I185" s="53" t="str" cm="1">
        <f t="array" ref="I185">IF(E185="","",VLOOKUP(E185,'MASTER LIST'!$A1:$N1747,13,FALSE))</f>
        <v>SENIOR</v>
      </c>
      <c r="J185" s="53" t="str" cm="1">
        <f t="array" ref="J185">IF(E185="","",VLOOKUP(E185,'MASTER LIST'!$A1:$N1747,10,FALSE))</f>
        <v>STANLEY / TREFLES AC</v>
      </c>
      <c r="K185" s="53" t="str" cm="1">
        <f t="array" ref="K185">IF(E185="","",VLOOKUP(E185,'MASTER LIST'!$A1:$N1747,11,FALSE))</f>
        <v>BBRH</v>
      </c>
      <c r="L185" s="4"/>
    </row>
    <row r="186" spans="1:12" ht="35" customHeight="1" x14ac:dyDescent="0.2">
      <c r="A186" s="57">
        <v>2</v>
      </c>
      <c r="B186" s="57">
        <v>6</v>
      </c>
      <c r="C186" s="57">
        <v>1109</v>
      </c>
      <c r="D186" s="55" t="s">
        <v>269</v>
      </c>
      <c r="E186" s="58">
        <v>1639</v>
      </c>
      <c r="F186" s="54" t="s">
        <v>44</v>
      </c>
      <c r="G186" s="54" t="s">
        <v>45</v>
      </c>
      <c r="H186" s="54" t="s">
        <v>15</v>
      </c>
      <c r="I186" s="54" t="s">
        <v>16</v>
      </c>
      <c r="J186" s="54" t="s">
        <v>21</v>
      </c>
      <c r="K186" s="54" t="s">
        <v>22</v>
      </c>
      <c r="L186" s="4"/>
    </row>
    <row r="187" spans="1:12" ht="35" customHeight="1" x14ac:dyDescent="0.2">
      <c r="A187" s="57">
        <v>2</v>
      </c>
      <c r="B187" s="57">
        <v>7</v>
      </c>
      <c r="C187" s="57">
        <v>1020</v>
      </c>
      <c r="D187" s="55" t="s">
        <v>261</v>
      </c>
      <c r="E187" s="58">
        <v>1450</v>
      </c>
      <c r="F187" s="53" t="str" cm="1">
        <f t="array" ref="F187">IF(E187="","",VLOOKUP(E187,'MASTER LIST'!$A1:$N1747,2,FALSE))</f>
        <v>LEGALLANT</v>
      </c>
      <c r="G187" s="53" t="str" cm="1">
        <f t="array" ref="G187">IF(E187="","",VLOOKUP(E187,'MASTER LIST'!$A1:$N1747,3,FALSE))</f>
        <v xml:space="preserve">Loriana </v>
      </c>
      <c r="H187" s="53" t="str" cm="1">
        <f t="array" ref="H187">IF(E187="","",VLOOKUP(E187,'MASTER LIST'!$A1:$N1747,4,FALSE))</f>
        <v>F</v>
      </c>
      <c r="I187" s="53" t="str" cm="1">
        <f t="array" ref="I187">IF(E187="","",VLOOKUP(E187,'MASTER LIST'!$A1:$N1747,13,FALSE))</f>
        <v>U20</v>
      </c>
      <c r="J187" s="53" t="str" cm="1">
        <f t="array" ref="J187">IF(E187="","",VLOOKUP(E187,'MASTER LIST'!$A1:$N1747,10,FALSE))</f>
        <v>BEAU BASSIN AC</v>
      </c>
      <c r="K187" s="53" t="str" cm="1">
        <f t="array" ref="K187">IF(E187="","",VLOOKUP(E187,'MASTER LIST'!$A1:$N1747,11,FALSE))</f>
        <v>BBRH</v>
      </c>
      <c r="L187" s="4"/>
    </row>
    <row r="188" spans="1:12" ht="35" customHeight="1" x14ac:dyDescent="0.2">
      <c r="A188" s="53"/>
      <c r="B188" s="53"/>
      <c r="C188" s="53"/>
      <c r="D188" s="55"/>
      <c r="E188" s="56"/>
      <c r="F188" s="53" t="str" cm="1">
        <f t="array" ref="F188">IF(E188="","",VLOOKUP(E188,'MASTER LIST'!$A1:$N1747,2,FALSE))</f>
        <v/>
      </c>
      <c r="G188" s="53" t="str" cm="1">
        <f t="array" ref="G188">IF(E188="","",VLOOKUP(E188,'MASTER LIST'!$A1:$N1747,3,FALSE))</f>
        <v/>
      </c>
      <c r="H188" s="53" t="str" cm="1">
        <f t="array" ref="H188">IF(E188="","",VLOOKUP(E188,'MASTER LIST'!$A1:$N1747,4,FALSE))</f>
        <v/>
      </c>
      <c r="I188" s="53" t="str" cm="1">
        <f t="array" ref="I188">IF(E188="","",VLOOKUP(E188,'MASTER LIST'!$A1:$N1747,13,FALSE))</f>
        <v/>
      </c>
      <c r="J188" s="53" t="str" cm="1">
        <f t="array" ref="J188">IF(E188="","",VLOOKUP(E188,'MASTER LIST'!$A1:$N1747,10,FALSE))</f>
        <v/>
      </c>
      <c r="K188" s="53" t="str" cm="1">
        <f t="array" ref="K188">IF(E188="","",VLOOKUP(E188,'MASTER LIST'!$A1:$N1747,11,FALSE))</f>
        <v/>
      </c>
      <c r="L188" s="4"/>
    </row>
    <row r="189" spans="1:12" ht="35" customHeight="1" x14ac:dyDescent="0.2">
      <c r="A189" s="57">
        <v>3</v>
      </c>
      <c r="B189" s="57">
        <v>2</v>
      </c>
      <c r="C189" s="57">
        <v>1037</v>
      </c>
      <c r="D189" s="55" t="s">
        <v>261</v>
      </c>
      <c r="E189" s="58">
        <v>3237</v>
      </c>
      <c r="F189" s="53" t="str" cm="1">
        <f t="array" ref="F189">IF(E189="","",VLOOKUP(E189,'MASTER LIST'!$A1:$N1747,2,FALSE))</f>
        <v>BETTY</v>
      </c>
      <c r="G189" s="53" t="str" cm="1">
        <f t="array" ref="G189">IF(E189="","",VLOOKUP(E189,'MASTER LIST'!$A1:$N1747,3,FALSE))</f>
        <v>Kate Anashtasia</v>
      </c>
      <c r="H189" s="53" t="str" cm="1">
        <f t="array" ref="H189">IF(E189="","",VLOOKUP(E189,'MASTER LIST'!$A1:$N1747,4,FALSE))</f>
        <v>F</v>
      </c>
      <c r="I189" s="53" t="str" cm="1">
        <f t="array" ref="I189">IF(E189="","",VLOOKUP(E189,'MASTER LIST'!$A1:$N1747,13,FALSE))</f>
        <v>U18</v>
      </c>
      <c r="J189" s="53" t="str" cm="1">
        <f t="array" ref="J189">IF(E189="","",VLOOKUP(E189,'MASTER LIST'!$A1:$N1747,10,FALSE))</f>
        <v>CUREPIPE HARLEM AC 'B'</v>
      </c>
      <c r="K189" s="53" t="str" cm="1">
        <f t="array" ref="K189">IF(E189="","",VLOOKUP(E189,'MASTER LIST'!$A1:$N1747,11,FALSE))</f>
        <v>CPE</v>
      </c>
      <c r="L189" s="4"/>
    </row>
    <row r="190" spans="1:12" ht="35" customHeight="1" x14ac:dyDescent="0.2">
      <c r="A190" s="57">
        <v>3</v>
      </c>
      <c r="B190" s="57">
        <v>3</v>
      </c>
      <c r="C190" s="57">
        <v>1110</v>
      </c>
      <c r="D190" s="55" t="s">
        <v>261</v>
      </c>
      <c r="E190" s="58">
        <v>2905</v>
      </c>
      <c r="F190" s="53" t="str" cm="1">
        <f t="array" ref="F190">IF(E190="","",VLOOKUP(E190,'MASTER LIST'!$A1:$N1747,2,FALSE))</f>
        <v>NUCKCHEDDY</v>
      </c>
      <c r="G190" s="53" t="str" cm="1">
        <f t="array" ref="G190">IF(E190="","",VLOOKUP(E190,'MASTER LIST'!$A1:$N1747,3,FALSE))</f>
        <v>Ashia Victoria</v>
      </c>
      <c r="H190" s="53" t="str" cm="1">
        <f t="array" ref="H190">IF(E190="","",VLOOKUP(E190,'MASTER LIST'!$A1:$N1747,4,FALSE))</f>
        <v>F</v>
      </c>
      <c r="I190" s="53" t="str" cm="1">
        <f t="array" ref="I190">IF(E190="","",VLOOKUP(E190,'MASTER LIST'!$A1:$N1747,13,FALSE))</f>
        <v>U16</v>
      </c>
      <c r="J190" s="53" t="str" cm="1">
        <f t="array" ref="J190">IF(E190="","",VLOOKUP(E190,'MASTER LIST'!$A1:$N1747,10,FALSE))</f>
        <v>Q-BORNES PAVILLON AC</v>
      </c>
      <c r="K190" s="53" t="str" cm="1">
        <f t="array" ref="K190">IF(E190="","",VLOOKUP(E190,'MASTER LIST'!$A1:$N1747,11,FALSE))</f>
        <v>QB</v>
      </c>
      <c r="L190" s="4"/>
    </row>
    <row r="191" spans="1:12" ht="35" customHeight="1" x14ac:dyDescent="0.2">
      <c r="A191" s="57">
        <v>3</v>
      </c>
      <c r="B191" s="57">
        <v>4</v>
      </c>
      <c r="C191" s="57">
        <v>1124</v>
      </c>
      <c r="D191" s="55" t="s">
        <v>261</v>
      </c>
      <c r="E191" s="58">
        <v>1477</v>
      </c>
      <c r="F191" s="53" t="str" cm="1">
        <f t="array" ref="F191">IF(E191="","",VLOOKUP(E191,'MASTER LIST'!$A1:$N1747,2,FALSE))</f>
        <v>BALLOO</v>
      </c>
      <c r="G191" s="53" t="str" cm="1">
        <f t="array" ref="G191">IF(E191="","",VLOOKUP(E191,'MASTER LIST'!$A1:$N1747,3,FALSE))</f>
        <v>Mavrisha</v>
      </c>
      <c r="H191" s="53" t="str" cm="1">
        <f t="array" ref="H191">IF(E191="","",VLOOKUP(E191,'MASTER LIST'!$A1:$N1747,4,FALSE))</f>
        <v>F</v>
      </c>
      <c r="I191" s="53" t="str" cm="1">
        <f t="array" ref="I191">IF(E191="","",VLOOKUP(E191,'MASTER LIST'!$A1:$N1747,13,FALSE))</f>
        <v>SENIOR</v>
      </c>
      <c r="J191" s="53" t="str" cm="1">
        <f t="array" ref="J191">IF(E191="","",VLOOKUP(E191,'MASTER LIST'!$A1:$N1747,10,FALSE))</f>
        <v>RIVIÈRE DES CRÉOLES SOUTHERN LIONS AC</v>
      </c>
      <c r="K191" s="53" t="str" cm="1">
        <f t="array" ref="K191">IF(E191="","",VLOOKUP(E191,'MASTER LIST'!$A1:$N1747,11,FALSE))</f>
        <v>GP</v>
      </c>
      <c r="L191" s="4"/>
    </row>
    <row r="192" spans="1:12" ht="35" customHeight="1" x14ac:dyDescent="0.2">
      <c r="A192" s="57">
        <v>3</v>
      </c>
      <c r="B192" s="57">
        <v>5</v>
      </c>
      <c r="C192" s="57">
        <v>1157</v>
      </c>
      <c r="D192" s="55" t="s">
        <v>261</v>
      </c>
      <c r="E192" s="58">
        <v>3602</v>
      </c>
      <c r="F192" s="53" t="str" cm="1">
        <f t="array" ref="F192">IF(E192="","",VLOOKUP(E192,'MASTER LIST'!$A1:$N1747,2,FALSE))</f>
        <v>JEAN</v>
      </c>
      <c r="G192" s="53" t="str" cm="1">
        <f t="array" ref="G192">IF(E192="","",VLOOKUP(E192,'MASTER LIST'!$A1:$N1747,3,FALSE))</f>
        <v>Madisson</v>
      </c>
      <c r="H192" s="53" t="str" cm="1">
        <f t="array" ref="H192">IF(E192="","",VLOOKUP(E192,'MASTER LIST'!$A1:$N1747,4,FALSE))</f>
        <v>F</v>
      </c>
      <c r="I192" s="53" t="str" cm="1">
        <f t="array" ref="I192">IF(E192="","",VLOOKUP(E192,'MASTER LIST'!$A1:$N1747,13,FALSE))</f>
        <v>U20</v>
      </c>
      <c r="J192" s="53" t="str" cm="1">
        <f t="array" ref="J192">IF(E192="","",VLOOKUP(E192,'MASTER LIST'!$A1:$N1747,10,FALSE))</f>
        <v>ROSE HILL AC</v>
      </c>
      <c r="K192" s="53" t="str" cm="1">
        <f t="array" ref="K192">IF(E192="","",VLOOKUP(E192,'MASTER LIST'!$A1:$N1747,11,FALSE))</f>
        <v>BBRH</v>
      </c>
      <c r="L192" s="4"/>
    </row>
    <row r="193" spans="1:12" ht="35" customHeight="1" x14ac:dyDescent="0.2">
      <c r="A193" s="57">
        <v>3</v>
      </c>
      <c r="B193" s="57">
        <v>6</v>
      </c>
      <c r="C193" s="57">
        <v>1051</v>
      </c>
      <c r="D193" s="55" t="s">
        <v>261</v>
      </c>
      <c r="E193" s="58">
        <v>2930</v>
      </c>
      <c r="F193" s="53" t="str" cm="1">
        <f t="array" ref="F193">IF(E193="","",VLOOKUP(E193,'MASTER LIST'!$A1:$N1747,2,FALSE))</f>
        <v>AZIE</v>
      </c>
      <c r="G193" s="53" t="str" cm="1">
        <f t="array" ref="G193">IF(E193="","",VLOOKUP(E193,'MASTER LIST'!$A1:$N1747,3,FALSE))</f>
        <v>Marie Uma Kane</v>
      </c>
      <c r="H193" s="53" t="str" cm="1">
        <f t="array" ref="H193">IF(E193="","",VLOOKUP(E193,'MASTER LIST'!$A1:$N1747,4,FALSE))</f>
        <v>F</v>
      </c>
      <c r="I193" s="53" t="str" cm="1">
        <f t="array" ref="I193">IF(E193="","",VLOOKUP(E193,'MASTER LIST'!$A1:$N1747,13,FALSE))</f>
        <v>U18</v>
      </c>
      <c r="J193" s="53" t="str" cm="1">
        <f t="array" ref="J193">IF(E193="","",VLOOKUP(E193,'MASTER LIST'!$A1:$N1747,10,FALSE))</f>
        <v>GUEPARD AC</v>
      </c>
      <c r="K193" s="53" t="str" cm="1">
        <f t="array" ref="K193">IF(E193="","",VLOOKUP(E193,'MASTER LIST'!$A1:$N1747,11,FALSE))</f>
        <v>BR</v>
      </c>
      <c r="L193" s="4"/>
    </row>
    <row r="194" spans="1:12" ht="35" customHeight="1" x14ac:dyDescent="0.2">
      <c r="A194" s="57">
        <v>3</v>
      </c>
      <c r="B194" s="57">
        <v>7</v>
      </c>
      <c r="C194" s="57">
        <v>1070</v>
      </c>
      <c r="D194" s="55" t="s">
        <v>261</v>
      </c>
      <c r="E194" s="58">
        <v>4799</v>
      </c>
      <c r="F194" s="53" t="str" cm="1">
        <f t="array" ref="F194">IF(E194="","",VLOOKUP(E194,'MASTER LIST'!$A1:$N1747,2,FALSE))</f>
        <v>LUCKEERAM</v>
      </c>
      <c r="G194" s="53" t="str" cm="1">
        <f t="array" ref="G194">IF(E194="","",VLOOKUP(E194,'MASTER LIST'!$A1:$N1747,3,FALSE))</f>
        <v>Maria Alenka Serena Ajnaiah</v>
      </c>
      <c r="H194" s="53" t="str" cm="1">
        <f t="array" ref="H194">IF(E194="","",VLOOKUP(E194,'MASTER LIST'!$A1:$N1747,4,FALSE))</f>
        <v>F</v>
      </c>
      <c r="I194" s="53" t="str" cm="1">
        <f t="array" ref="I194">IF(E194="","",VLOOKUP(E194,'MASTER LIST'!$A1:$N1747,13,FALSE))</f>
        <v>U18</v>
      </c>
      <c r="J194" s="53" t="str" cm="1">
        <f t="array" ref="J194">IF(E194="","",VLOOKUP(E194,'MASTER LIST'!$A1:$N1747,10,FALSE))</f>
        <v>GYMKHANA VACOAS AC</v>
      </c>
      <c r="K194" s="53" t="str" cm="1">
        <f t="array" ref="K194">IF(E194="","",VLOOKUP(E194,'MASTER LIST'!$A1:$N1747,11,FALSE))</f>
        <v>VCPH</v>
      </c>
      <c r="L194" s="4"/>
    </row>
    <row r="195" spans="1:12" ht="35" customHeight="1" x14ac:dyDescent="0.2">
      <c r="A195" s="57">
        <v>3</v>
      </c>
      <c r="B195" s="57">
        <v>8</v>
      </c>
      <c r="C195" s="57">
        <v>1194</v>
      </c>
      <c r="D195" s="55" t="s">
        <v>261</v>
      </c>
      <c r="E195" s="58">
        <v>4801</v>
      </c>
      <c r="F195" s="53" t="str" cm="1">
        <f t="array" ref="F195">IF(E195="","",VLOOKUP(E195,'MASTER LIST'!$A1:$N1747,2,FALSE))</f>
        <v>SUBARAYADU</v>
      </c>
      <c r="G195" s="53" t="str" cm="1">
        <f t="array" ref="G195">IF(E195="","",VLOOKUP(E195,'MASTER LIST'!$A1:$N1747,3,FALSE))</f>
        <v>Shanna</v>
      </c>
      <c r="H195" s="53" t="str" cm="1">
        <f t="array" ref="H195">IF(E195="","",VLOOKUP(E195,'MASTER LIST'!$A1:$N1747,4,FALSE))</f>
        <v>F</v>
      </c>
      <c r="I195" s="53" t="str" cm="1">
        <f t="array" ref="I195">IF(E195="","",VLOOKUP(E195,'MASTER LIST'!$A1:$N1747,13,FALSE))</f>
        <v>U16</v>
      </c>
      <c r="J195" s="53" t="str" cm="1">
        <f t="array" ref="J195">IF(E195="","",VLOOKUP(E195,'MASTER LIST'!$A1:$N1747,10,FALSE))</f>
        <v>STANLEY / TREFLES AC</v>
      </c>
      <c r="K195" s="53" t="str" cm="1">
        <f t="array" ref="K195">IF(E195="","",VLOOKUP(E195,'MASTER LIST'!$A1:$N1747,11,FALSE))</f>
        <v>BBRH</v>
      </c>
      <c r="L195" s="4"/>
    </row>
    <row r="196" spans="1:12" ht="35" customHeight="1" x14ac:dyDescent="0.2">
      <c r="A196" s="53"/>
      <c r="B196" s="53"/>
      <c r="C196" s="53"/>
      <c r="D196" s="55"/>
      <c r="E196" s="56"/>
      <c r="F196" s="53" t="str" cm="1">
        <f t="array" ref="F196">IF(E196="","",VLOOKUP(E196,'MASTER LIST'!$A1:$N1747,2,FALSE))</f>
        <v/>
      </c>
      <c r="G196" s="53" t="str" cm="1">
        <f t="array" ref="G196">IF(E196="","",VLOOKUP(E196,'MASTER LIST'!$A1:$N1747,3,FALSE))</f>
        <v/>
      </c>
      <c r="H196" s="53" t="str" cm="1">
        <f t="array" ref="H196">IF(E196="","",VLOOKUP(E196,'MASTER LIST'!$A1:$N1747,4,FALSE))</f>
        <v/>
      </c>
      <c r="I196" s="53" t="str" cm="1">
        <f t="array" ref="I196">IF(E196="","",VLOOKUP(E196,'MASTER LIST'!$A1:$N1747,13,FALSE))</f>
        <v/>
      </c>
      <c r="J196" s="53" t="str" cm="1">
        <f t="array" ref="J196">IF(E196="","",VLOOKUP(E196,'MASTER LIST'!$A1:$N1747,10,FALSE))</f>
        <v/>
      </c>
      <c r="K196" s="53" t="str" cm="1">
        <f t="array" ref="K196">IF(E196="","",VLOOKUP(E196,'MASTER LIST'!$A1:$N1747,11,FALSE))</f>
        <v/>
      </c>
      <c r="L196" s="4"/>
    </row>
    <row r="197" spans="1:12" ht="35" customHeight="1" x14ac:dyDescent="0.2">
      <c r="A197" s="57">
        <v>4</v>
      </c>
      <c r="B197" s="57">
        <v>2</v>
      </c>
      <c r="C197" s="57">
        <v>1114</v>
      </c>
      <c r="D197" s="55" t="s">
        <v>261</v>
      </c>
      <c r="E197" s="58">
        <v>3841</v>
      </c>
      <c r="F197" s="53" t="str" cm="1">
        <f t="array" ref="F197">IF(E197="","",VLOOKUP(E197,'MASTER LIST'!$A1:$N1747,2,FALSE))</f>
        <v>REESAUL</v>
      </c>
      <c r="G197" s="53" t="str" cm="1">
        <f t="array" ref="G197">IF(E197="","",VLOOKUP(E197,'MASTER LIST'!$A1:$N1747,3,FALSE))</f>
        <v>Keshi</v>
      </c>
      <c r="H197" s="53" t="str" cm="1">
        <f t="array" ref="H197">IF(E197="","",VLOOKUP(E197,'MASTER LIST'!$A1:$N1747,4,FALSE))</f>
        <v>F</v>
      </c>
      <c r="I197" s="53" t="str" cm="1">
        <f t="array" ref="I197">IF(E197="","",VLOOKUP(E197,'MASTER LIST'!$A1:$N1747,13,FALSE))</f>
        <v>U16</v>
      </c>
      <c r="J197" s="53" t="str" cm="1">
        <f t="array" ref="J197">IF(E197="","",VLOOKUP(E197,'MASTER LIST'!$A1:$N1747,10,FALSE))</f>
        <v>Q-BORNES PAVILLON AC</v>
      </c>
      <c r="K197" s="53" t="str" cm="1">
        <f t="array" ref="K197">IF(E197="","",VLOOKUP(E197,'MASTER LIST'!$A1:$N1747,11,FALSE))</f>
        <v>QB</v>
      </c>
      <c r="L197" s="4"/>
    </row>
    <row r="198" spans="1:12" ht="35" customHeight="1" x14ac:dyDescent="0.2">
      <c r="A198" s="57">
        <v>4</v>
      </c>
      <c r="B198" s="57">
        <v>3</v>
      </c>
      <c r="C198" s="57">
        <v>1059</v>
      </c>
      <c r="D198" s="55" t="s">
        <v>261</v>
      </c>
      <c r="E198" s="58">
        <v>4544</v>
      </c>
      <c r="F198" s="53" t="str" cm="1">
        <f t="array" ref="F198">IF(E198="","",VLOOKUP(E198,'MASTER LIST'!$A1:$N1747,2,FALSE))</f>
        <v>LOUIS</v>
      </c>
      <c r="G198" s="53" t="str" cm="1">
        <f t="array" ref="G198">IF(E198="","",VLOOKUP(E198,'MASTER LIST'!$A1:$N1747,3,FALSE))</f>
        <v>Mitalia</v>
      </c>
      <c r="H198" s="53" t="str" cm="1">
        <f t="array" ref="H198">IF(E198="","",VLOOKUP(E198,'MASTER LIST'!$A1:$N1747,4,FALSE))</f>
        <v>F</v>
      </c>
      <c r="I198" s="53" t="str" cm="1">
        <f t="array" ref="I198">IF(E198="","",VLOOKUP(E198,'MASTER LIST'!$A1:$N1747,13,FALSE))</f>
        <v>U18</v>
      </c>
      <c r="J198" s="53" t="str" cm="1">
        <f t="array" ref="J198">IF(E198="","",VLOOKUP(E198,'MASTER LIST'!$A1:$N1747,10,FALSE))</f>
        <v>GUEPARD AC</v>
      </c>
      <c r="K198" s="53" t="str" cm="1">
        <f t="array" ref="K198">IF(E198="","",VLOOKUP(E198,'MASTER LIST'!$A1:$N1747,11,FALSE))</f>
        <v>BR</v>
      </c>
      <c r="L198" s="4"/>
    </row>
    <row r="199" spans="1:12" ht="35" customHeight="1" x14ac:dyDescent="0.2">
      <c r="A199" s="57">
        <v>4</v>
      </c>
      <c r="B199" s="57">
        <v>4</v>
      </c>
      <c r="C199" s="57">
        <v>1097</v>
      </c>
      <c r="D199" s="55" t="s">
        <v>261</v>
      </c>
      <c r="E199" s="58">
        <v>4018</v>
      </c>
      <c r="F199" s="53" t="str" cm="1">
        <f t="array" ref="F199">IF(E199="","",VLOOKUP(E199,'MASTER LIST'!$A1:$N1747,2,FALSE))</f>
        <v>CLEMENT</v>
      </c>
      <c r="G199" s="53" t="str" cm="1">
        <f t="array" ref="G199">IF(E199="","",VLOOKUP(E199,'MASTER LIST'!$A1:$N1747,3,FALSE))</f>
        <v>Elsa Amandine</v>
      </c>
      <c r="H199" s="53" t="str" cm="1">
        <f t="array" ref="H199">IF(E199="","",VLOOKUP(E199,'MASTER LIST'!$A1:$N1747,4,FALSE))</f>
        <v>F</v>
      </c>
      <c r="I199" s="53" t="str" cm="1">
        <f t="array" ref="I199">IF(E199="","",VLOOKUP(E199,'MASTER LIST'!$A1:$N1747,13,FALSE))</f>
        <v>U18</v>
      </c>
      <c r="J199" s="53" t="str" cm="1">
        <f t="array" ref="J199">IF(E199="","",VLOOKUP(E199,'MASTER LIST'!$A1:$N1747,10,FALSE))</f>
        <v>Q-BORNES PAVILLON AC</v>
      </c>
      <c r="K199" s="53" t="str" cm="1">
        <f t="array" ref="K199">IF(E199="","",VLOOKUP(E199,'MASTER LIST'!$A1:$N1747,11,FALSE))</f>
        <v>QB</v>
      </c>
      <c r="L199" s="4"/>
    </row>
    <row r="200" spans="1:12" ht="35" customHeight="1" x14ac:dyDescent="0.2">
      <c r="A200" s="57">
        <v>4</v>
      </c>
      <c r="B200" s="57">
        <v>5</v>
      </c>
      <c r="C200" s="57">
        <v>1036</v>
      </c>
      <c r="D200" s="55" t="s">
        <v>261</v>
      </c>
      <c r="E200" s="58">
        <v>3949</v>
      </c>
      <c r="F200" s="53" t="str" cm="1">
        <f t="array" ref="F200">IF(E200="","",VLOOKUP(E200,'MASTER LIST'!$A1:$N1747,2,FALSE))</f>
        <v>BAJOO</v>
      </c>
      <c r="G200" s="53" t="str" cm="1">
        <f t="array" ref="G200">IF(E200="","",VLOOKUP(E200,'MASTER LIST'!$A1:$N1747,3,FALSE))</f>
        <v xml:space="preserve">Rudrakshi </v>
      </c>
      <c r="H200" s="53" t="str" cm="1">
        <f t="array" ref="H200">IF(E200="","",VLOOKUP(E200,'MASTER LIST'!$A1:$N1747,4,FALSE))</f>
        <v>F</v>
      </c>
      <c r="I200" s="53" t="str" cm="1">
        <f t="array" ref="I200">IF(E200="","",VLOOKUP(E200,'MASTER LIST'!$A1:$N1747,13,FALSE))</f>
        <v>U18</v>
      </c>
      <c r="J200" s="53" t="str" cm="1">
        <f t="array" ref="J200">IF(E200="","",VLOOKUP(E200,'MASTER LIST'!$A1:$N1747,10,FALSE))</f>
        <v>CUREPIPE HARLEM AC 'B'</v>
      </c>
      <c r="K200" s="53" t="str" cm="1">
        <f t="array" ref="K200">IF(E200="","",VLOOKUP(E200,'MASTER LIST'!$A1:$N1747,11,FALSE))</f>
        <v>CPE</v>
      </c>
      <c r="L200" s="4"/>
    </row>
    <row r="201" spans="1:12" ht="35" customHeight="1" x14ac:dyDescent="0.2">
      <c r="A201" s="57">
        <v>4</v>
      </c>
      <c r="B201" s="57">
        <v>6</v>
      </c>
      <c r="C201" s="57">
        <v>1181</v>
      </c>
      <c r="D201" s="55" t="s">
        <v>261</v>
      </c>
      <c r="E201" s="58">
        <v>5124</v>
      </c>
      <c r="F201" s="53" t="str" cm="1">
        <f t="array" ref="F201">IF(E201="","",VLOOKUP(E201,'MASTER LIST'!$A1:$N1747,2,FALSE))</f>
        <v>DAVID</v>
      </c>
      <c r="G201" s="53" t="str" cm="1">
        <f t="array" ref="G201">IF(E201="","",VLOOKUP(E201,'MASTER LIST'!$A1:$N1747,3,FALSE))</f>
        <v>Kaycy</v>
      </c>
      <c r="H201" s="53" t="str" cm="1">
        <f t="array" ref="H201">IF(E201="","",VLOOKUP(E201,'MASTER LIST'!$A1:$N1747,4,FALSE))</f>
        <v>F</v>
      </c>
      <c r="I201" s="53" t="str" cm="1">
        <f t="array" ref="I201">IF(E201="","",VLOOKUP(E201,'MASTER LIST'!$A1:$N1747,13,FALSE))</f>
        <v>U18</v>
      </c>
      <c r="J201" s="53" t="str" cm="1">
        <f t="array" ref="J201">IF(E201="","",VLOOKUP(E201,'MASTER LIST'!$A1:$N1747,10,FALSE))</f>
        <v>STANLEY / TREFLES AC</v>
      </c>
      <c r="K201" s="53" t="str" cm="1">
        <f t="array" ref="K201">IF(E201="","",VLOOKUP(E201,'MASTER LIST'!$A1:$N1747,11,FALSE))</f>
        <v>BBRH</v>
      </c>
      <c r="L201" s="4"/>
    </row>
    <row r="202" spans="1:12" ht="35" customHeight="1" x14ac:dyDescent="0.2">
      <c r="A202" s="57">
        <v>4</v>
      </c>
      <c r="B202" s="57">
        <v>7</v>
      </c>
      <c r="C202" s="57">
        <v>1060</v>
      </c>
      <c r="D202" s="55" t="s">
        <v>261</v>
      </c>
      <c r="E202" s="58">
        <v>1154</v>
      </c>
      <c r="F202" s="53" t="str" cm="1">
        <f t="array" ref="F202">IF(E202="","",VLOOKUP(E202,'MASTER LIST'!$A1:$N1747,2,FALSE))</f>
        <v>PAYA</v>
      </c>
      <c r="G202" s="53" t="str" cm="1">
        <f t="array" ref="G202">IF(E202="","",VLOOKUP(E202,'MASTER LIST'!$A1:$N1747,3,FALSE))</f>
        <v>Stella</v>
      </c>
      <c r="H202" s="53" t="str" cm="1">
        <f t="array" ref="H202">IF(E202="","",VLOOKUP(E202,'MASTER LIST'!$A1:$N1747,4,FALSE))</f>
        <v>F</v>
      </c>
      <c r="I202" s="53" t="str" cm="1">
        <f t="array" ref="I202">IF(E202="","",VLOOKUP(E202,'MASTER LIST'!$A1:$N1747,13,FALSE))</f>
        <v>U18</v>
      </c>
      <c r="J202" s="53" t="str" cm="1">
        <f t="array" ref="J202">IF(E202="","",VLOOKUP(E202,'MASTER LIST'!$A1:$N1747,10,FALSE))</f>
        <v>GUEPARD AC</v>
      </c>
      <c r="K202" s="53" t="str" cm="1">
        <f t="array" ref="K202">IF(E202="","",VLOOKUP(E202,'MASTER LIST'!$A1:$N1747,11,FALSE))</f>
        <v>BR</v>
      </c>
      <c r="L202" s="4"/>
    </row>
    <row r="203" spans="1:12" ht="35" customHeight="1" x14ac:dyDescent="0.2">
      <c r="A203" s="53"/>
      <c r="B203" s="53"/>
      <c r="C203" s="53"/>
      <c r="D203" s="55"/>
      <c r="E203" s="56"/>
      <c r="F203" s="53" t="str" cm="1">
        <f t="array" ref="F203">IF(E203="","",VLOOKUP(E203,'MASTER LIST'!$A1:$N1747,2,FALSE))</f>
        <v/>
      </c>
      <c r="G203" s="53" t="str" cm="1">
        <f t="array" ref="G203">IF(E203="","",VLOOKUP(E203,'MASTER LIST'!$A1:$N1747,3,FALSE))</f>
        <v/>
      </c>
      <c r="H203" s="53" t="str" cm="1">
        <f t="array" ref="H203">IF(E203="","",VLOOKUP(E203,'MASTER LIST'!$A1:$N1747,4,FALSE))</f>
        <v/>
      </c>
      <c r="I203" s="53" t="str" cm="1">
        <f t="array" ref="I203">IF(E203="","",VLOOKUP(E203,'MASTER LIST'!$A1:$N1747,13,FALSE))</f>
        <v/>
      </c>
      <c r="J203" s="53" t="str" cm="1">
        <f t="array" ref="J203">IF(E203="","",VLOOKUP(E203,'MASTER LIST'!$A1:$N1747,10,FALSE))</f>
        <v/>
      </c>
      <c r="K203" s="53" t="str" cm="1">
        <f t="array" ref="K203">IF(E203="","",VLOOKUP(E203,'MASTER LIST'!$A1:$N1747,11,FALSE))</f>
        <v/>
      </c>
      <c r="L203" s="4"/>
    </row>
    <row r="204" spans="1:12" ht="35" customHeight="1" x14ac:dyDescent="0.2">
      <c r="A204" s="53"/>
      <c r="B204" s="53"/>
      <c r="C204" s="53"/>
      <c r="D204" s="53"/>
      <c r="E204" s="53"/>
      <c r="F204" s="53"/>
      <c r="G204" s="53"/>
      <c r="H204" s="53"/>
      <c r="I204" s="53"/>
      <c r="J204" s="53"/>
      <c r="K204" s="53"/>
      <c r="L204" s="4"/>
    </row>
    <row r="205" spans="1:12" ht="35" customHeight="1" x14ac:dyDescent="0.2">
      <c r="A205" s="57">
        <v>1</v>
      </c>
      <c r="B205" s="53"/>
      <c r="C205" s="57">
        <v>1132</v>
      </c>
      <c r="D205" s="55" t="s">
        <v>279</v>
      </c>
      <c r="E205" s="58">
        <v>2992</v>
      </c>
      <c r="F205" s="53" t="str" cm="1">
        <f t="array" ref="F205">IF(E205="","",VLOOKUP(E205,'MASTER LIST'!$A1:$N1747,2,FALSE))</f>
        <v>LAURENT</v>
      </c>
      <c r="G205" s="53" t="str" cm="1">
        <f t="array" ref="G205">IF(E205="","",VLOOKUP(E205,'MASTER LIST'!$A1:$N1747,3,FALSE))</f>
        <v>Janaïs</v>
      </c>
      <c r="H205" s="53" t="str" cm="1">
        <f t="array" ref="H205">IF(E205="","",VLOOKUP(E205,'MASTER LIST'!$A1:$N1747,4,FALSE))</f>
        <v>F</v>
      </c>
      <c r="I205" s="53" t="str" cm="1">
        <f t="array" ref="I205">IF(E205="","",VLOOKUP(E205,'MASTER LIST'!$A1:$N1747,13,FALSE))</f>
        <v>U16</v>
      </c>
      <c r="J205" s="53" t="str" cm="1">
        <f t="array" ref="J205">IF(E205="","",VLOOKUP(E205,'MASTER LIST'!$A1:$N1747,10,FALSE))</f>
        <v>ROCHE-BOIS ÉCLAIR AC</v>
      </c>
      <c r="K205" s="53" t="str" cm="1">
        <f t="array" ref="K205">IF(E205="","",VLOOKUP(E205,'MASTER LIST'!$A1:$N1747,11,FALSE))</f>
        <v>PAMP</v>
      </c>
      <c r="L205" s="4"/>
    </row>
    <row r="206" spans="1:12" ht="35" customHeight="1" x14ac:dyDescent="0.2">
      <c r="A206" s="57">
        <v>1</v>
      </c>
      <c r="B206" s="53"/>
      <c r="C206" s="57">
        <v>1176</v>
      </c>
      <c r="D206" s="55" t="s">
        <v>279</v>
      </c>
      <c r="E206" s="58">
        <v>5080</v>
      </c>
      <c r="F206" s="53" t="str" cm="1">
        <f t="array" ref="F206">IF(E206="","",VLOOKUP(E206,'MASTER LIST'!$A1:$N1747,2,FALSE))</f>
        <v>SOPHIE</v>
      </c>
      <c r="G206" s="53" t="str" cm="1">
        <f t="array" ref="G206">IF(E206="","",VLOOKUP(E206,'MASTER LIST'!$A1:$N1747,3,FALSE))</f>
        <v>Naomi Esperanza</v>
      </c>
      <c r="H206" s="53" t="str" cm="1">
        <f t="array" ref="H206">IF(E206="","",VLOOKUP(E206,'MASTER LIST'!$A1:$N1747,4,FALSE))</f>
        <v>F</v>
      </c>
      <c r="I206" s="53" t="str" cm="1">
        <f t="array" ref="I206">IF(E206="","",VLOOKUP(E206,'MASTER LIST'!$A1:$N1747,13,FALSE))</f>
        <v>U16</v>
      </c>
      <c r="J206" s="53" t="str" cm="1">
        <f t="array" ref="J206">IF(E206="","",VLOOKUP(E206,'MASTER LIST'!$A1:$N1747,10,FALSE))</f>
        <v>ST REMY AC</v>
      </c>
      <c r="K206" s="53" t="str" cm="1">
        <f t="array" ref="K206">IF(E206="","",VLOOKUP(E206,'MASTER LIST'!$A1:$N1747,11,FALSE))</f>
        <v>FLQ</v>
      </c>
      <c r="L206" s="4"/>
    </row>
    <row r="207" spans="1:12" ht="35" customHeight="1" x14ac:dyDescent="0.2">
      <c r="A207" s="57">
        <v>1</v>
      </c>
      <c r="B207" s="53"/>
      <c r="C207" s="57">
        <v>1037</v>
      </c>
      <c r="D207" s="55" t="s">
        <v>283</v>
      </c>
      <c r="E207" s="58">
        <v>3237</v>
      </c>
      <c r="F207" s="53" t="str" cm="1">
        <f t="array" ref="F207">IF(E207="","",VLOOKUP(E207,'MASTER LIST'!$A1:$N1747,2,FALSE))</f>
        <v>BETTY</v>
      </c>
      <c r="G207" s="53" t="str" cm="1">
        <f t="array" ref="G207">IF(E207="","",VLOOKUP(E207,'MASTER LIST'!$A1:$N1747,3,FALSE))</f>
        <v>Kate Anashtasia</v>
      </c>
      <c r="H207" s="53" t="str" cm="1">
        <f t="array" ref="H207">IF(E207="","",VLOOKUP(E207,'MASTER LIST'!$A1:$N1747,4,FALSE))</f>
        <v>F</v>
      </c>
      <c r="I207" s="53" t="str" cm="1">
        <f t="array" ref="I207">IF(E207="","",VLOOKUP(E207,'MASTER LIST'!$A1:$N1747,13,FALSE))</f>
        <v>U18</v>
      </c>
      <c r="J207" s="53" t="str" cm="1">
        <f t="array" ref="J207">IF(E207="","",VLOOKUP(E207,'MASTER LIST'!$A1:$N1747,10,FALSE))</f>
        <v>CUREPIPE HARLEM AC 'B'</v>
      </c>
      <c r="K207" s="53" t="str" cm="1">
        <f t="array" ref="K207">IF(E207="","",VLOOKUP(E207,'MASTER LIST'!$A1:$N1747,11,FALSE))</f>
        <v>CPE</v>
      </c>
      <c r="L207" s="4"/>
    </row>
    <row r="208" spans="1:12" ht="35" customHeight="1" x14ac:dyDescent="0.2">
      <c r="A208" s="57">
        <v>1</v>
      </c>
      <c r="B208" s="53"/>
      <c r="C208" s="57">
        <v>1005</v>
      </c>
      <c r="D208" s="55" t="s">
        <v>279</v>
      </c>
      <c r="E208" s="58">
        <v>1603</v>
      </c>
      <c r="F208" s="53" t="str" cm="1">
        <f t="array" ref="F208">IF(E208="","",VLOOKUP(E208,'MASTER LIST'!$A1:$N1747,2,FALSE))</f>
        <v>KEELING</v>
      </c>
      <c r="G208" s="53" t="str" cm="1">
        <f t="array" ref="G208">IF(E208="","",VLOOKUP(E208,'MASTER LIST'!$A1:$N1747,3,FALSE))</f>
        <v>Tilly</v>
      </c>
      <c r="H208" s="53" t="str" cm="1">
        <f t="array" ref="H208">IF(E208="","",VLOOKUP(E208,'MASTER LIST'!$A1:$N1747,4,FALSE))</f>
        <v>F</v>
      </c>
      <c r="I208" s="53" t="str" cm="1">
        <f t="array" ref="I208">IF(E208="","",VLOOKUP(E208,'MASTER LIST'!$A1:$N1747,13,FALSE))</f>
        <v>U18</v>
      </c>
      <c r="J208" s="53" t="str" cm="1">
        <f t="array" ref="J208">IF(E208="","",VLOOKUP(E208,'MASTER LIST'!$A1:$N1747,10,FALSE))</f>
        <v>ADONAI CANDOS AC</v>
      </c>
      <c r="K208" s="53" t="str" cm="1">
        <f t="array" ref="K208">IF(E208="","",VLOOKUP(E208,'MASTER LIST'!$A1:$N1747,11,FALSE))</f>
        <v>QB</v>
      </c>
      <c r="L208" s="4"/>
    </row>
    <row r="209" spans="1:12" ht="35" customHeight="1" x14ac:dyDescent="0.2">
      <c r="A209" s="57">
        <v>1</v>
      </c>
      <c r="B209" s="53"/>
      <c r="C209" s="57">
        <v>1021</v>
      </c>
      <c r="D209" s="55" t="s">
        <v>279</v>
      </c>
      <c r="E209" s="58">
        <v>2999</v>
      </c>
      <c r="F209" s="53" t="str" cm="1">
        <f t="array" ref="F209">IF(E209="","",VLOOKUP(E209,'MASTER LIST'!$A1:$N1747,2,FALSE))</f>
        <v xml:space="preserve">MARTIN </v>
      </c>
      <c r="G209" s="53" t="str" cm="1">
        <f t="array" ref="G209">IF(E209="","",VLOOKUP(E209,'MASTER LIST'!$A1:$N1747,3,FALSE))</f>
        <v>Amelie</v>
      </c>
      <c r="H209" s="53" t="str" cm="1">
        <f t="array" ref="H209">IF(E209="","",VLOOKUP(E209,'MASTER LIST'!$A1:$N1747,4,FALSE))</f>
        <v>F</v>
      </c>
      <c r="I209" s="53" t="str" cm="1">
        <f t="array" ref="I209">IF(E209="","",VLOOKUP(E209,'MASTER LIST'!$A1:$N1747,13,FALSE))</f>
        <v>U18</v>
      </c>
      <c r="J209" s="53" t="str" cm="1">
        <f t="array" ref="J209">IF(E209="","",VLOOKUP(E209,'MASTER LIST'!$A1:$N1747,10,FALSE))</f>
        <v>BEAU BASSIN AC</v>
      </c>
      <c r="K209" s="53" t="str" cm="1">
        <f t="array" ref="K209">IF(E209="","",VLOOKUP(E209,'MASTER LIST'!$A1:$N1747,11,FALSE))</f>
        <v>PL</v>
      </c>
      <c r="L209" s="4"/>
    </row>
    <row r="210" spans="1:12" ht="35" customHeight="1" x14ac:dyDescent="0.2">
      <c r="A210" s="57">
        <v>1</v>
      </c>
      <c r="B210" s="53"/>
      <c r="C210" s="57">
        <v>1089</v>
      </c>
      <c r="D210" s="55" t="s">
        <v>279</v>
      </c>
      <c r="E210" s="58">
        <v>4382</v>
      </c>
      <c r="F210" s="53" t="str" cm="1">
        <f t="array" ref="F210">IF(E210="","",VLOOKUP(E210,'MASTER LIST'!$A1:$N1747,2,FALSE))</f>
        <v>ARMOOGUM</v>
      </c>
      <c r="G210" s="53" t="str" cm="1">
        <f t="array" ref="G210">IF(E210="","",VLOOKUP(E210,'MASTER LIST'!$A1:$N1747,3,FALSE))</f>
        <v>Marie Noa Miley Harmony</v>
      </c>
      <c r="H210" s="53" t="str" cm="1">
        <f t="array" ref="H210">IF(E210="","",VLOOKUP(E210,'MASTER LIST'!$A1:$N1747,4,FALSE))</f>
        <v>F</v>
      </c>
      <c r="I210" s="53" t="str" cm="1">
        <f t="array" ref="I210">IF(E210="","",VLOOKUP(E210,'MASTER LIST'!$A1:$N1747,13,FALSE))</f>
        <v>U18</v>
      </c>
      <c r="J210" s="53" t="str" cm="1">
        <f t="array" ref="J210">IF(E210="","",VLOOKUP(E210,'MASTER LIST'!$A1:$N1747,10,FALSE))</f>
        <v>Q-BORNES PAVILLON AC</v>
      </c>
      <c r="K210" s="53" t="str" cm="1">
        <f t="array" ref="K210">IF(E210="","",VLOOKUP(E210,'MASTER LIST'!$A1:$N1747,11,FALSE))</f>
        <v>QB</v>
      </c>
      <c r="L210" s="4"/>
    </row>
    <row r="211" spans="1:12" ht="35" customHeight="1" x14ac:dyDescent="0.2">
      <c r="A211" s="57">
        <v>1</v>
      </c>
      <c r="B211" s="53"/>
      <c r="C211" s="57">
        <v>1100</v>
      </c>
      <c r="D211" s="55" t="s">
        <v>279</v>
      </c>
      <c r="E211" s="58">
        <v>1349</v>
      </c>
      <c r="F211" s="53" t="str" cm="1">
        <f t="array" ref="F211">IF(E211="","",VLOOKUP(E211,'MASTER LIST'!$A1:$N1747,2,FALSE))</f>
        <v>FABRE</v>
      </c>
      <c r="G211" s="53" t="str" cm="1">
        <f t="array" ref="G211">IF(E211="","",VLOOKUP(E211,'MASTER LIST'!$A1:$N1747,3,FALSE))</f>
        <v>Mathilde S</v>
      </c>
      <c r="H211" s="53" t="str" cm="1">
        <f t="array" ref="H211">IF(E211="","",VLOOKUP(E211,'MASTER LIST'!$A1:$N1747,4,FALSE))</f>
        <v>F</v>
      </c>
      <c r="I211" s="53" t="str" cm="1">
        <f t="array" ref="I211">IF(E211="","",VLOOKUP(E211,'MASTER LIST'!$A1:$N1747,13,FALSE))</f>
        <v>U18</v>
      </c>
      <c r="J211" s="53" t="str" cm="1">
        <f t="array" ref="J211">IF(E211="","",VLOOKUP(E211,'MASTER LIST'!$A1:$N1747,10,FALSE))</f>
        <v>Q-BORNES PAVILLON AC</v>
      </c>
      <c r="K211" s="53" t="str" cm="1">
        <f t="array" ref="K211">IF(E211="","",VLOOKUP(E211,'MASTER LIST'!$A1:$N1747,11,FALSE))</f>
        <v>QB</v>
      </c>
      <c r="L211" s="4"/>
    </row>
    <row r="212" spans="1:12" ht="35" customHeight="1" x14ac:dyDescent="0.2">
      <c r="A212" s="57">
        <v>1</v>
      </c>
      <c r="B212" s="53"/>
      <c r="C212" s="57">
        <v>1126</v>
      </c>
      <c r="D212" s="55" t="s">
        <v>279</v>
      </c>
      <c r="E212" s="58">
        <v>4872</v>
      </c>
      <c r="F212" s="53" t="str" cm="1">
        <f t="array" ref="F212">IF(E212="","",VLOOKUP(E212,'MASTER LIST'!$A1:$N1747,2,FALSE))</f>
        <v>SCHMITT</v>
      </c>
      <c r="G212" s="53" t="str" cm="1">
        <f t="array" ref="G212">IF(E212="","",VLOOKUP(E212,'MASTER LIST'!$A1:$N1747,3,FALSE))</f>
        <v>Lilou</v>
      </c>
      <c r="H212" s="53" t="str" cm="1">
        <f t="array" ref="H212">IF(E212="","",VLOOKUP(E212,'MASTER LIST'!$A1:$N1747,4,FALSE))</f>
        <v>F</v>
      </c>
      <c r="I212" s="53" t="str" cm="1">
        <f t="array" ref="I212">IF(E212="","",VLOOKUP(E212,'MASTER LIST'!$A1:$N1747,13,FALSE))</f>
        <v>U18</v>
      </c>
      <c r="J212" s="53" t="str" cm="1">
        <f t="array" ref="J212">IF(E212="","",VLOOKUP(E212,'MASTER LIST'!$A1:$N1747,10,FALSE))</f>
        <v xml:space="preserve">ROCHE NOIRES NORTH STAR AC </v>
      </c>
      <c r="K212" s="53" t="str" cm="1">
        <f t="array" ref="K212">IF(E212="","",VLOOKUP(E212,'MASTER LIST'!$A1:$N1747,11,FALSE))</f>
        <v>REMP</v>
      </c>
      <c r="L212" s="4"/>
    </row>
    <row r="213" spans="1:12" ht="35" customHeight="1" x14ac:dyDescent="0.2">
      <c r="A213" s="57">
        <v>1</v>
      </c>
      <c r="B213" s="53"/>
      <c r="C213" s="57">
        <v>1188</v>
      </c>
      <c r="D213" s="55" t="s">
        <v>279</v>
      </c>
      <c r="E213" s="58">
        <v>1071</v>
      </c>
      <c r="F213" s="53" t="str" cm="1">
        <f t="array" ref="F213">IF(E213="","",VLOOKUP(E213,'MASTER LIST'!$A1:$N1747,2,FALSE))</f>
        <v>ROBERT</v>
      </c>
      <c r="G213" s="53" t="str" cm="1">
        <f t="array" ref="G213">IF(E213="","",VLOOKUP(E213,'MASTER LIST'!$A1:$N1747,3,FALSE))</f>
        <v>Anneliese</v>
      </c>
      <c r="H213" s="53" t="str" cm="1">
        <f t="array" ref="H213">IF(E213="","",VLOOKUP(E213,'MASTER LIST'!$A1:$N1747,4,FALSE))</f>
        <v>F</v>
      </c>
      <c r="I213" s="53" t="str" cm="1">
        <f t="array" ref="I213">IF(E213="","",VLOOKUP(E213,'MASTER LIST'!$A1:$N1747,13,FALSE))</f>
        <v>U18</v>
      </c>
      <c r="J213" s="53" t="str" cm="1">
        <f t="array" ref="J213">IF(E213="","",VLOOKUP(E213,'MASTER LIST'!$A1:$N1747,10,FALSE))</f>
        <v>STANLEY / TREFLES AC</v>
      </c>
      <c r="K213" s="53" t="str" cm="1">
        <f t="array" ref="K213">IF(E213="","",VLOOKUP(E213,'MASTER LIST'!$A1:$N1747,11,FALSE))</f>
        <v>BBRH</v>
      </c>
      <c r="L213" s="4"/>
    </row>
    <row r="214" spans="1:12" customFormat="1" ht="35" customHeight="1" x14ac:dyDescent="0.2">
      <c r="A214" s="76">
        <v>1</v>
      </c>
      <c r="B214" s="83"/>
      <c r="C214" s="84">
        <v>1199</v>
      </c>
      <c r="D214" s="55" t="s">
        <v>279</v>
      </c>
      <c r="E214" s="58">
        <v>5112</v>
      </c>
      <c r="F214" s="78" t="str">
        <f>IF(E214="", "", VLOOKUP(E214, '[1]MASTER LIST'!$A:$N, 2, FALSE))</f>
        <v>MACDONALD</v>
      </c>
      <c r="G214" s="76" t="str">
        <f>IF(E214="", "", VLOOKUP(E214, '[1]MASTER LIST'!$A:$N, 3, FALSE))</f>
        <v>Louise Morag</v>
      </c>
      <c r="H214" s="76" t="str">
        <f>IF(E214="", "", VLOOKUP(E214, '[1]MASTER LIST'!$A:$N, 4, FALSE))</f>
        <v>F</v>
      </c>
      <c r="I214" s="76" t="str">
        <f>IF(E214="", "", VLOOKUP(E214, '[1]MASTER LIST'!$A:$N, 13, FALSE))</f>
        <v>U18</v>
      </c>
      <c r="J214" s="76" t="str">
        <f>IF(E214="", "", VLOOKUP(E214, '[1]MASTER LIST'!$A:$N, 10, FALSE))</f>
        <v>Q-BORNES PAVILLON AC</v>
      </c>
      <c r="K214" s="79" t="str">
        <f>IF(E214="", "", VLOOKUP(E214, '[1]MASTER LIST'!$A:$N, 11, FALSE))</f>
        <v>QB</v>
      </c>
      <c r="L214" s="1"/>
    </row>
    <row r="215" spans="1:12" ht="35" customHeight="1" x14ac:dyDescent="0.2">
      <c r="A215" s="53"/>
      <c r="B215" s="53"/>
      <c r="C215" s="53"/>
      <c r="D215" s="55"/>
      <c r="E215" s="56"/>
      <c r="F215" s="53" t="str" cm="1">
        <f t="array" ref="F215">IF(E215="","",VLOOKUP(E215,'MASTER LIST'!$A1:$N1747,2,FALSE))</f>
        <v/>
      </c>
      <c r="G215" s="53" t="str" cm="1">
        <f t="array" ref="G215">IF(E215="","",VLOOKUP(E215,'MASTER LIST'!$A1:$N1747,3,FALSE))</f>
        <v/>
      </c>
      <c r="H215" s="53" t="str" cm="1">
        <f t="array" ref="H215">IF(E215="","",VLOOKUP(E215,'MASTER LIST'!$A1:$N1747,4,FALSE))</f>
        <v/>
      </c>
      <c r="I215" s="53" t="str" cm="1">
        <f t="array" ref="I215">IF(E215="","",VLOOKUP(E215,'MASTER LIST'!$A1:$N1747,13,FALSE))</f>
        <v/>
      </c>
      <c r="J215" s="53" t="str" cm="1">
        <f t="array" ref="J215">IF(E215="","",VLOOKUP(E215,'MASTER LIST'!$A1:$N1747,10,FALSE))</f>
        <v/>
      </c>
      <c r="K215" s="53" t="str" cm="1">
        <f t="array" ref="K215">IF(E215="","",VLOOKUP(E215,'MASTER LIST'!$A1:$N1747,11,FALSE))</f>
        <v/>
      </c>
      <c r="L215" s="4"/>
    </row>
    <row r="216" spans="1:12" ht="35" customHeight="1" x14ac:dyDescent="0.2">
      <c r="A216" s="57">
        <v>2</v>
      </c>
      <c r="B216" s="53"/>
      <c r="C216" s="57">
        <v>1031</v>
      </c>
      <c r="D216" s="55" t="s">
        <v>279</v>
      </c>
      <c r="E216" s="58">
        <v>2790</v>
      </c>
      <c r="F216" s="53" t="str" cm="1">
        <f t="array" ref="F216">IF(E216="","",VLOOKUP(E216,'MASTER LIST'!$A1:$N1747,2,FALSE))</f>
        <v>MARIANNE</v>
      </c>
      <c r="G216" s="53" t="str" cm="1">
        <f t="array" ref="G216">IF(E216="","",VLOOKUP(E216,'MASTER LIST'!$A1:$N1747,3,FALSE))</f>
        <v xml:space="preserve">Alexcia </v>
      </c>
      <c r="H216" s="53" t="str" cm="1">
        <f t="array" ref="H216">IF(E216="","",VLOOKUP(E216,'MASTER LIST'!$A1:$N1747,4,FALSE))</f>
        <v>F</v>
      </c>
      <c r="I216" s="53" t="str" cm="1">
        <f t="array" ref="I216">IF(E216="","",VLOOKUP(E216,'MASTER LIST'!$A1:$N1747,13,FALSE))</f>
        <v>U20</v>
      </c>
      <c r="J216" s="53" t="str" cm="1">
        <f t="array" ref="J216">IF(E216="","",VLOOKUP(E216,'MASTER LIST'!$A1:$N1747,10,FALSE))</f>
        <v>CUREPIPE HARLEM AC</v>
      </c>
      <c r="K216" s="53" t="str" cm="1">
        <f t="array" ref="K216">IF(E216="","",VLOOKUP(E216,'MASTER LIST'!$A1:$N1747,11,FALSE))</f>
        <v>CPE</v>
      </c>
      <c r="L216" s="4"/>
    </row>
    <row r="217" spans="1:12" ht="35" customHeight="1" x14ac:dyDescent="0.2">
      <c r="A217" s="57">
        <v>2</v>
      </c>
      <c r="B217" s="53"/>
      <c r="C217" s="57">
        <v>1078</v>
      </c>
      <c r="D217" s="55" t="s">
        <v>279</v>
      </c>
      <c r="E217" s="58">
        <v>2812</v>
      </c>
      <c r="F217" s="53" t="str" cm="1">
        <f t="array" ref="F217">IF(E217="","",VLOOKUP(E217,'MASTER LIST'!$A1:$N1747,2,FALSE))</f>
        <v>DOUCE</v>
      </c>
      <c r="G217" s="53" t="str" cm="1">
        <f t="array" ref="G217">IF(E217="","",VLOOKUP(E217,'MASTER LIST'!$A1:$N1747,3,FALSE))</f>
        <v>Shania</v>
      </c>
      <c r="H217" s="53" t="str" cm="1">
        <f t="array" ref="H217">IF(E217="","",VLOOKUP(E217,'MASTER LIST'!$A1:$N1747,4,FALSE))</f>
        <v>F</v>
      </c>
      <c r="I217" s="53" t="str" cm="1">
        <f t="array" ref="I217">IF(E217="","",VLOOKUP(E217,'MASTER LIST'!$A1:$N1747,13,FALSE))</f>
        <v>U20</v>
      </c>
      <c r="J217" s="53" t="str" cm="1">
        <f t="array" ref="J217">IF(E217="","",VLOOKUP(E217,'MASTER LIST'!$A1:$N1747,10,FALSE))</f>
        <v>LE HOCHET AC</v>
      </c>
      <c r="K217" s="53" t="str" cm="1">
        <f t="array" ref="K217">IF(E217="","",VLOOKUP(E217,'MASTER LIST'!$A1:$N1747,11,FALSE))</f>
        <v>PAMP</v>
      </c>
      <c r="L217" s="4"/>
    </row>
    <row r="218" spans="1:12" ht="35" customHeight="1" x14ac:dyDescent="0.2">
      <c r="A218" s="57">
        <v>2</v>
      </c>
      <c r="B218" s="53"/>
      <c r="C218" s="57">
        <v>1079</v>
      </c>
      <c r="D218" s="55" t="s">
        <v>279</v>
      </c>
      <c r="E218" s="58">
        <v>4664</v>
      </c>
      <c r="F218" s="53" t="str" cm="1">
        <f t="array" ref="F218">IF(E218="","",VLOOKUP(E218,'MASTER LIST'!$A1:$N1747,2,FALSE))</f>
        <v>LOUIS</v>
      </c>
      <c r="G218" s="53" t="str" cm="1">
        <f t="array" ref="G218">IF(E218="","",VLOOKUP(E218,'MASTER LIST'!$A1:$N1747,3,FALSE))</f>
        <v>Jessica</v>
      </c>
      <c r="H218" s="53" t="str" cm="1">
        <f t="array" ref="H218">IF(E218="","",VLOOKUP(E218,'MASTER LIST'!$A1:$N1747,4,FALSE))</f>
        <v>F</v>
      </c>
      <c r="I218" s="53" t="str" cm="1">
        <f t="array" ref="I218">IF(E218="","",VLOOKUP(E218,'MASTER LIST'!$A1:$N1747,13,FALSE))</f>
        <v>U20</v>
      </c>
      <c r="J218" s="53" t="str" cm="1">
        <f t="array" ref="J218">IF(E218="","",VLOOKUP(E218,'MASTER LIST'!$A1:$N1747,10,FALSE))</f>
        <v>LE HOCHET AC</v>
      </c>
      <c r="K218" s="53" t="str" cm="1">
        <f t="array" ref="K218">IF(E218="","",VLOOKUP(E218,'MASTER LIST'!$A1:$N1747,11,FALSE))</f>
        <v>PAMP</v>
      </c>
      <c r="L218" s="4"/>
    </row>
    <row r="219" spans="1:12" ht="35" customHeight="1" x14ac:dyDescent="0.2">
      <c r="A219" s="57">
        <v>2</v>
      </c>
      <c r="B219" s="53"/>
      <c r="C219" s="57">
        <v>1086</v>
      </c>
      <c r="D219" s="55" t="s">
        <v>279</v>
      </c>
      <c r="E219" s="58">
        <v>1489</v>
      </c>
      <c r="F219" s="53" t="str" cm="1">
        <f t="array" ref="F219">IF(E219="","",VLOOKUP(E219,'MASTER LIST'!$A1:$N1747,2,FALSE))</f>
        <v>NAPANAHANI</v>
      </c>
      <c r="G219" s="53" t="str" cm="1">
        <f t="array" ref="G219">IF(E219="","",VLOOKUP(E219,'MASTER LIST'!$A1:$N1747,3,FALSE))</f>
        <v>Anaïs</v>
      </c>
      <c r="H219" s="53" t="str" cm="1">
        <f t="array" ref="H219">IF(E219="","",VLOOKUP(E219,'MASTER LIST'!$A1:$N1747,4,FALSE))</f>
        <v>F</v>
      </c>
      <c r="I219" s="53" t="str" cm="1">
        <f t="array" ref="I219">IF(E219="","",VLOOKUP(E219,'MASTER LIST'!$A1:$N1747,13,FALSE))</f>
        <v>U20</v>
      </c>
      <c r="J219" s="53" t="str" cm="1">
        <f t="array" ref="J219">IF(E219="","",VLOOKUP(E219,'MASTER LIST'!$A1:$N1747,10,FALSE))</f>
        <v>P-LOUIS RACERS AC</v>
      </c>
      <c r="K219" s="53" t="str" cm="1">
        <f t="array" ref="K219">IF(E219="","",VLOOKUP(E219,'MASTER LIST'!$A1:$N1747,11,FALSE))</f>
        <v>PL</v>
      </c>
      <c r="L219" s="4"/>
    </row>
    <row r="220" spans="1:12" ht="35" customHeight="1" x14ac:dyDescent="0.2">
      <c r="A220" s="57">
        <v>2</v>
      </c>
      <c r="B220" s="53"/>
      <c r="C220" s="57">
        <v>1108</v>
      </c>
      <c r="D220" s="55" t="s">
        <v>279</v>
      </c>
      <c r="E220" s="58">
        <v>5005</v>
      </c>
      <c r="F220" s="53" t="str" cm="1">
        <f t="array" ref="F220">IF(E220="","",VLOOKUP(E220,'MASTER LIST'!$A1:$N1747,2,FALSE))</f>
        <v>NADAL</v>
      </c>
      <c r="G220" s="53" t="str" cm="1">
        <f t="array" ref="G220">IF(E220="","",VLOOKUP(E220,'MASTER LIST'!$A1:$N1747,3,FALSE))</f>
        <v>Marie Lea Kiara</v>
      </c>
      <c r="H220" s="53" t="str" cm="1">
        <f t="array" ref="H220">IF(E220="","",VLOOKUP(E220,'MASTER LIST'!$A1:$N1747,4,FALSE))</f>
        <v>F</v>
      </c>
      <c r="I220" s="53" t="str" cm="1">
        <f t="array" ref="I220">IF(E220="","",VLOOKUP(E220,'MASTER LIST'!$A1:$N1747,13,FALSE))</f>
        <v>U20</v>
      </c>
      <c r="J220" s="53" t="str" cm="1">
        <f t="array" ref="J220">IF(E220="","",VLOOKUP(E220,'MASTER LIST'!$A1:$N1747,10,FALSE))</f>
        <v>Q-BORNES PAVILLON AC</v>
      </c>
      <c r="K220" s="53" t="str" cm="1">
        <f t="array" ref="K220">IF(E220="","",VLOOKUP(E220,'MASTER LIST'!$A1:$N1747,11,FALSE))</f>
        <v>QB</v>
      </c>
      <c r="L220" s="4"/>
    </row>
    <row r="221" spans="1:12" ht="35" customHeight="1" x14ac:dyDescent="0.2">
      <c r="A221" s="57">
        <v>2</v>
      </c>
      <c r="B221" s="53"/>
      <c r="C221" s="57">
        <v>1129</v>
      </c>
      <c r="D221" s="55" t="s">
        <v>279</v>
      </c>
      <c r="E221" s="58">
        <v>1036</v>
      </c>
      <c r="F221" s="53" t="str" cm="1">
        <f t="array" ref="F221">IF(E221="","",VLOOKUP(E221,'MASTER LIST'!$A1:$N1747,2,FALSE))</f>
        <v>JOSON</v>
      </c>
      <c r="G221" s="53" t="str" cm="1">
        <f t="array" ref="G221">IF(E221="","",VLOOKUP(E221,'MASTER LIST'!$A1:$N1747,3,FALSE))</f>
        <v>Shekinaa</v>
      </c>
      <c r="H221" s="53" t="str" cm="1">
        <f t="array" ref="H221">IF(E221="","",VLOOKUP(E221,'MASTER LIST'!$A1:$N1747,4,FALSE))</f>
        <v>F</v>
      </c>
      <c r="I221" s="53" t="str" cm="1">
        <f t="array" ref="I221">IF(E221="","",VLOOKUP(E221,'MASTER LIST'!$A1:$N1747,13,FALSE))</f>
        <v>U20</v>
      </c>
      <c r="J221" s="53" t="str" cm="1">
        <f t="array" ref="J221">IF(E221="","",VLOOKUP(E221,'MASTER LIST'!$A1:$N1747,10,FALSE))</f>
        <v>ROCHE-BOIS ÉCLAIR AC</v>
      </c>
      <c r="K221" s="53" t="str" cm="1">
        <f t="array" ref="K221">IF(E221="","",VLOOKUP(E221,'MASTER LIST'!$A1:$N1747,11,FALSE))</f>
        <v>PAMP</v>
      </c>
      <c r="L221" s="4"/>
    </row>
    <row r="222" spans="1:12" ht="35" customHeight="1" x14ac:dyDescent="0.2">
      <c r="A222" s="57">
        <v>2</v>
      </c>
      <c r="B222" s="53"/>
      <c r="C222" s="57">
        <v>1161</v>
      </c>
      <c r="D222" s="55" t="s">
        <v>279</v>
      </c>
      <c r="E222" s="58">
        <v>4906</v>
      </c>
      <c r="F222" s="53" t="str" cm="1">
        <f t="array" ref="F222">IF(E222="","",VLOOKUP(E222,'MASTER LIST'!$A1:$N1747,2,FALSE))</f>
        <v>LA FLEUR</v>
      </c>
      <c r="G222" s="53" t="str" cm="1">
        <f t="array" ref="G222">IF(E222="","",VLOOKUP(E222,'MASTER LIST'!$A1:$N1747,3,FALSE))</f>
        <v>Ashton</v>
      </c>
      <c r="H222" s="53" t="str" cm="1">
        <f t="array" ref="H222">IF(E222="","",VLOOKUP(E222,'MASTER LIST'!$A1:$N1747,4,FALSE))</f>
        <v>F</v>
      </c>
      <c r="I222" s="53" t="str" cm="1">
        <f t="array" ref="I222">IF(E222="","",VLOOKUP(E222,'MASTER LIST'!$A1:$N1747,13,FALSE))</f>
        <v>U20</v>
      </c>
      <c r="J222" s="53" t="str" cm="1">
        <f t="array" ref="J222">IF(E222="","",VLOOKUP(E222,'MASTER LIST'!$A1:$N1747,10,FALSE))</f>
        <v>ROSE HILL AC</v>
      </c>
      <c r="K222" s="53" t="str" cm="1">
        <f t="array" ref="K222">IF(E222="","",VLOOKUP(E222,'MASTER LIST'!$A1:$N1747,11,FALSE))</f>
        <v>BBRH</v>
      </c>
      <c r="L222" s="4"/>
    </row>
    <row r="223" spans="1:12" ht="35" customHeight="1" x14ac:dyDescent="0.2">
      <c r="A223" s="57">
        <v>2</v>
      </c>
      <c r="B223" s="53"/>
      <c r="C223" s="57">
        <v>1146</v>
      </c>
      <c r="D223" s="55" t="s">
        <v>279</v>
      </c>
      <c r="E223" s="58">
        <v>4883</v>
      </c>
      <c r="F223" s="53" t="str" cm="1">
        <f t="array" ref="F223">IF(E223="","",VLOOKUP(E223,'MASTER LIST'!$A1:$N1747,2,FALSE))</f>
        <v>LAVIOLETTE</v>
      </c>
      <c r="G223" s="53" t="str" cm="1">
        <f t="array" ref="G223">IF(E223="","",VLOOKUP(E223,'MASTER LIST'!$A1:$N1747,3,FALSE))</f>
        <v>Aurore</v>
      </c>
      <c r="H223" s="53" t="str" cm="1">
        <f t="array" ref="H223">IF(E223="","",VLOOKUP(E223,'MASTER LIST'!$A1:$N1747,4,FALSE))</f>
        <v>F</v>
      </c>
      <c r="I223" s="53" t="str" cm="1">
        <f t="array" ref="I223">IF(E223="","",VLOOKUP(E223,'MASTER LIST'!$A1:$N1747,13,FALSE))</f>
        <v>N/APP</v>
      </c>
      <c r="J223" s="53" t="str" cm="1">
        <f t="array" ref="J223">IF(E223="","",VLOOKUP(E223,'MASTER LIST'!$A1:$N1747,10,FALSE))</f>
        <v>ROSE BELLE AC</v>
      </c>
      <c r="K223" s="53" t="str" cm="1">
        <f t="array" ref="K223">IF(E223="","",VLOOKUP(E223,'MASTER LIST'!$A1:$N1747,11,FALSE))</f>
        <v>GP</v>
      </c>
      <c r="L223" s="4"/>
    </row>
    <row r="224" spans="1:12" ht="35" customHeight="1" x14ac:dyDescent="0.2">
      <c r="A224" s="53"/>
      <c r="B224" s="53"/>
      <c r="C224" s="53"/>
      <c r="D224" s="55"/>
      <c r="E224" s="56"/>
      <c r="F224" s="53" t="str" cm="1">
        <f t="array" ref="F224">IF(E224="","",VLOOKUP(E224,'MASTER LIST'!$A1:$N1747,2,FALSE))</f>
        <v/>
      </c>
      <c r="G224" s="53" t="str" cm="1">
        <f t="array" ref="G224">IF(E224="","",VLOOKUP(E224,'MASTER LIST'!$A1:$N1747,3,FALSE))</f>
        <v/>
      </c>
      <c r="H224" s="53" t="str" cm="1">
        <f t="array" ref="H224">IF(E224="","",VLOOKUP(E224,'MASTER LIST'!$A1:$N1747,4,FALSE))</f>
        <v/>
      </c>
      <c r="I224" s="53" t="str" cm="1">
        <f t="array" ref="I224">IF(E224="","",VLOOKUP(E224,'MASTER LIST'!$A1:$N1747,13,FALSE))</f>
        <v/>
      </c>
      <c r="J224" s="53" t="str" cm="1">
        <f t="array" ref="J224">IF(E224="","",VLOOKUP(E224,'MASTER LIST'!$A1:$N1747,10,FALSE))</f>
        <v/>
      </c>
      <c r="K224" s="53" t="str" cm="1">
        <f t="array" ref="K224">IF(E224="","",VLOOKUP(E224,'MASTER LIST'!$A1:$N1747,11,FALSE))</f>
        <v/>
      </c>
      <c r="L224" s="4"/>
    </row>
    <row r="225" spans="1:12" ht="35" customHeight="1" x14ac:dyDescent="0.2">
      <c r="A225" s="53"/>
      <c r="B225" s="53">
        <v>1</v>
      </c>
      <c r="C225" s="57">
        <v>1002</v>
      </c>
      <c r="D225" s="55" t="s">
        <v>298</v>
      </c>
      <c r="E225" s="58">
        <v>1177</v>
      </c>
      <c r="F225" s="53" t="str" cm="1">
        <f t="array" ref="F225">IF(E225="","",VLOOKUP(E225,'MASTER LIST'!$A1:$N1747,2,FALSE))</f>
        <v>CLAIR</v>
      </c>
      <c r="G225" s="53" t="str" cm="1">
        <f t="array" ref="G225">IF(E225="","",VLOOKUP(E225,'MASTER LIST'!$A1:$N1747,3,FALSE))</f>
        <v>Juliane</v>
      </c>
      <c r="H225" s="53" t="str" cm="1">
        <f t="array" ref="H225">IF(E225="","",VLOOKUP(E225,'MASTER LIST'!$A1:$N1747,4,FALSE))</f>
        <v>F</v>
      </c>
      <c r="I225" s="53" t="str" cm="1">
        <f t="array" ref="I225">IF(E225="","",VLOOKUP(E225,'MASTER LIST'!$A1:$N1747,13,FALSE))</f>
        <v>SENIOR</v>
      </c>
      <c r="J225" s="53" t="str" cm="1">
        <f t="array" ref="J225">IF(E225="","",VLOOKUP(E225,'MASTER LIST'!$A1:$N1747,10,FALSE))</f>
        <v>ADONAI CANDOS AC</v>
      </c>
      <c r="K225" s="53" t="str" cm="1">
        <f t="array" ref="K225">IF(E225="","",VLOOKUP(E225,'MASTER LIST'!$A1:$N1747,11,FALSE))</f>
        <v>QB</v>
      </c>
      <c r="L225" s="4"/>
    </row>
    <row r="226" spans="1:12" ht="35" customHeight="1" x14ac:dyDescent="0.2">
      <c r="A226" s="53"/>
      <c r="B226" s="53">
        <v>2</v>
      </c>
      <c r="C226" s="57">
        <v>1006</v>
      </c>
      <c r="D226" s="55" t="s">
        <v>298</v>
      </c>
      <c r="E226" s="58">
        <v>1625</v>
      </c>
      <c r="F226" s="53" t="str" cm="1">
        <f t="array" ref="F226">IF(E226="","",VLOOKUP(E226,'MASTER LIST'!$A1:$N1747,2,FALSE))</f>
        <v>LABONTE</v>
      </c>
      <c r="G226" s="53" t="str" cm="1">
        <f t="array" ref="G226">IF(E226="","",VLOOKUP(E226,'MASTER LIST'!$A1:$N1747,3,FALSE))</f>
        <v>Mathilde</v>
      </c>
      <c r="H226" s="53" t="str" cm="1">
        <f t="array" ref="H226">IF(E226="","",VLOOKUP(E226,'MASTER LIST'!$A1:$N1747,4,FALSE))</f>
        <v>F</v>
      </c>
      <c r="I226" s="53" t="str" cm="1">
        <f t="array" ref="I226">IF(E226="","",VLOOKUP(E226,'MASTER LIST'!$A1:$N1747,13,FALSE))</f>
        <v>SENIOR</v>
      </c>
      <c r="J226" s="53" t="str" cm="1">
        <f t="array" ref="J226">IF(E226="","",VLOOKUP(E226,'MASTER LIST'!$A1:$N1747,10,FALSE))</f>
        <v>ADONAI CANDOS AC</v>
      </c>
      <c r="K226" s="53" t="str" cm="1">
        <f t="array" ref="K226">IF(E226="","",VLOOKUP(E226,'MASTER LIST'!$A1:$N1747,11,FALSE))</f>
        <v>QB</v>
      </c>
      <c r="L226" s="4"/>
    </row>
    <row r="227" spans="1:12" ht="35" customHeight="1" x14ac:dyDescent="0.2">
      <c r="A227" s="53"/>
      <c r="B227" s="53">
        <v>3</v>
      </c>
      <c r="C227" s="57">
        <v>1023</v>
      </c>
      <c r="D227" s="55" t="s">
        <v>298</v>
      </c>
      <c r="E227" s="58">
        <v>3977</v>
      </c>
      <c r="F227" s="53" t="str" cm="1">
        <f t="array" ref="F227">IF(E227="","",VLOOKUP(E227,'MASTER LIST'!$A1:$N1747,2,FALSE))</f>
        <v>GOOLAMSING</v>
      </c>
      <c r="G227" s="53" t="str" cm="1">
        <f t="array" ref="G227">IF(E227="","",VLOOKUP(E227,'MASTER LIST'!$A1:$N1747,3,FALSE))</f>
        <v>Izaura Serena</v>
      </c>
      <c r="H227" s="53" t="str" cm="1">
        <f t="array" ref="H227">IF(E227="","",VLOOKUP(E227,'MASTER LIST'!$A1:$N1747,4,FALSE))</f>
        <v>F</v>
      </c>
      <c r="I227" s="53" t="str" cm="1">
        <f t="array" ref="I227">IF(E227="","",VLOOKUP(E227,'MASTER LIST'!$A1:$N1747,13,FALSE))</f>
        <v>SENIOR</v>
      </c>
      <c r="J227" s="53" t="str" cm="1">
        <f t="array" ref="J227">IF(E227="","",VLOOKUP(E227,'MASTER LIST'!$A1:$N1747,10,FALSE))</f>
        <v>BLACK RIVER STAR AC</v>
      </c>
      <c r="K227" s="53" t="str" cm="1">
        <f t="array" ref="K227">IF(E227="","",VLOOKUP(E227,'MASTER LIST'!$A1:$N1747,11,FALSE))</f>
        <v>BR</v>
      </c>
      <c r="L227" s="4"/>
    </row>
    <row r="228" spans="1:12" ht="35" customHeight="1" x14ac:dyDescent="0.2">
      <c r="A228" s="53"/>
      <c r="B228" s="53">
        <v>4</v>
      </c>
      <c r="C228" s="57">
        <v>1027</v>
      </c>
      <c r="D228" s="55" t="s">
        <v>298</v>
      </c>
      <c r="E228" s="58">
        <v>2462</v>
      </c>
      <c r="F228" s="53" t="str" cm="1">
        <f t="array" ref="F228">IF(E228="","",VLOOKUP(E228,'MASTER LIST'!$A1:$N1747,2,FALSE))</f>
        <v>RAVINA</v>
      </c>
      <c r="G228" s="53" t="str" cm="1">
        <f t="array" ref="G228">IF(E228="","",VLOOKUP(E228,'MASTER LIST'!$A1:$N1747,3,FALSE))</f>
        <v>Marie Gwennaëlle</v>
      </c>
      <c r="H228" s="53" t="str" cm="1">
        <f t="array" ref="H228">IF(E228="","",VLOOKUP(E228,'MASTER LIST'!$A1:$N1747,4,FALSE))</f>
        <v>F</v>
      </c>
      <c r="I228" s="53" t="str" cm="1">
        <f t="array" ref="I228">IF(E228="","",VLOOKUP(E228,'MASTER LIST'!$A1:$N1747,13,FALSE))</f>
        <v>SENIOR</v>
      </c>
      <c r="J228" s="53" t="str" cm="1">
        <f t="array" ref="J228">IF(E228="","",VLOOKUP(E228,'MASTER LIST'!$A1:$N1747,10,FALSE))</f>
        <v>CAMP DU ROI FIGHTERS AC</v>
      </c>
      <c r="K228" s="53" t="str" cm="1">
        <f t="array" ref="K228">IF(E228="","",VLOOKUP(E228,'MASTER LIST'!$A1:$N1747,11,FALSE))</f>
        <v>ROD</v>
      </c>
      <c r="L228" s="4"/>
    </row>
    <row r="229" spans="1:12" ht="35" customHeight="1" x14ac:dyDescent="0.2">
      <c r="A229" s="53"/>
      <c r="B229" s="53">
        <v>5</v>
      </c>
      <c r="C229" s="57">
        <v>1052</v>
      </c>
      <c r="D229" s="55" t="s">
        <v>298</v>
      </c>
      <c r="E229" s="58">
        <v>2425</v>
      </c>
      <c r="F229" s="53" t="str" cm="1">
        <f t="array" ref="F229">IF(E229="","",VLOOKUP(E229,'MASTER LIST'!$A1:$N1747,2,FALSE))</f>
        <v>COTIA</v>
      </c>
      <c r="G229" s="53" t="str" cm="1">
        <f t="array" ref="G229">IF(E229="","",VLOOKUP(E229,'MASTER LIST'!$A1:$N1747,3,FALSE))</f>
        <v xml:space="preserve">Kimberley </v>
      </c>
      <c r="H229" s="53" t="str" cm="1">
        <f t="array" ref="H229">IF(E229="","",VLOOKUP(E229,'MASTER LIST'!$A1:$N1747,4,FALSE))</f>
        <v>F</v>
      </c>
      <c r="I229" s="53" t="str" cm="1">
        <f t="array" ref="I229">IF(E229="","",VLOOKUP(E229,'MASTER LIST'!$A1:$N1747,13,FALSE))</f>
        <v>U16</v>
      </c>
      <c r="J229" s="53" t="str" cm="1">
        <f t="array" ref="J229">IF(E229="","",VLOOKUP(E229,'MASTER LIST'!$A1:$N1747,10,FALSE))</f>
        <v>GUEPARD AC</v>
      </c>
      <c r="K229" s="53" t="str" cm="1">
        <f t="array" ref="K229">IF(E229="","",VLOOKUP(E229,'MASTER LIST'!$A1:$N1747,11,FALSE))</f>
        <v>BR</v>
      </c>
      <c r="L229" s="4"/>
    </row>
    <row r="230" spans="1:12" ht="35" customHeight="1" x14ac:dyDescent="0.2">
      <c r="A230" s="53"/>
      <c r="B230" s="53">
        <v>6</v>
      </c>
      <c r="C230" s="57">
        <v>1062</v>
      </c>
      <c r="D230" s="55" t="s">
        <v>298</v>
      </c>
      <c r="E230" s="58">
        <v>2426</v>
      </c>
      <c r="F230" s="53" t="str" cm="1">
        <f t="array" ref="F230">IF(E230="","",VLOOKUP(E230,'MASTER LIST'!$A1:$N1747,2,FALSE))</f>
        <v>RENE</v>
      </c>
      <c r="G230" s="53" t="str" cm="1">
        <f t="array" ref="G230">IF(E230="","",VLOOKUP(E230,'MASTER LIST'!$A1:$N1747,3,FALSE))</f>
        <v>Lea</v>
      </c>
      <c r="H230" s="53" t="str" cm="1">
        <f t="array" ref="H230">IF(E230="","",VLOOKUP(E230,'MASTER LIST'!$A1:$N1747,4,FALSE))</f>
        <v>F</v>
      </c>
      <c r="I230" s="53" t="str" cm="1">
        <f t="array" ref="I230">IF(E230="","",VLOOKUP(E230,'MASTER LIST'!$A1:$N1747,13,FALSE))</f>
        <v>U16</v>
      </c>
      <c r="J230" s="53" t="str" cm="1">
        <f t="array" ref="J230">IF(E230="","",VLOOKUP(E230,'MASTER LIST'!$A1:$N1747,10,FALSE))</f>
        <v>GUEPARD AC</v>
      </c>
      <c r="K230" s="53" t="str" cm="1">
        <f t="array" ref="K230">IF(E230="","",VLOOKUP(E230,'MASTER LIST'!$A1:$N1747,11,FALSE))</f>
        <v>BR</v>
      </c>
      <c r="L230" s="4"/>
    </row>
    <row r="231" spans="1:12" ht="35" customHeight="1" x14ac:dyDescent="0.2">
      <c r="A231" s="53"/>
      <c r="B231" s="53">
        <v>7</v>
      </c>
      <c r="C231" s="57">
        <v>1119</v>
      </c>
      <c r="D231" s="55" t="s">
        <v>298</v>
      </c>
      <c r="E231" s="58">
        <v>1572</v>
      </c>
      <c r="F231" s="53" t="str" cm="1">
        <f t="array" ref="F231">IF(E231="","",VLOOKUP(E231,'MASTER LIST'!$A1:$N1747,2,FALSE))</f>
        <v>BAPTISTE</v>
      </c>
      <c r="G231" s="53" t="str" cm="1">
        <f t="array" ref="G231">IF(E231="","",VLOOKUP(E231,'MASTER LIST'!$A1:$N1747,3,FALSE))</f>
        <v>Alyssa</v>
      </c>
      <c r="H231" s="53" t="str" cm="1">
        <f t="array" ref="H231">IF(E231="","",VLOOKUP(E231,'MASTER LIST'!$A1:$N1747,4,FALSE))</f>
        <v>F</v>
      </c>
      <c r="I231" s="53" t="str" cm="1">
        <f t="array" ref="I231">IF(E231="","",VLOOKUP(E231,'MASTER LIST'!$A1:$N1747,13,FALSE))</f>
        <v>U18</v>
      </c>
      <c r="J231" s="53" t="str" cm="1">
        <f t="array" ref="J231">IF(E231="","",VLOOKUP(E231,'MASTER LIST'!$A1:$N1747,10,FALSE))</f>
        <v>RISING PHOENIX AC</v>
      </c>
      <c r="K231" s="53" t="str" cm="1">
        <f t="array" ref="K231">IF(E231="","",VLOOKUP(E231,'MASTER LIST'!$A1:$N1747,11,FALSE))</f>
        <v>VCPH</v>
      </c>
      <c r="L231" s="4"/>
    </row>
    <row r="232" spans="1:12" ht="35" customHeight="1" x14ac:dyDescent="0.2">
      <c r="A232" s="53"/>
      <c r="B232" s="53">
        <v>8</v>
      </c>
      <c r="C232" s="57">
        <v>1142</v>
      </c>
      <c r="D232" s="55" t="s">
        <v>298</v>
      </c>
      <c r="E232" s="58">
        <v>2702</v>
      </c>
      <c r="F232" s="53" t="str" cm="1">
        <f t="array" ref="F232">IF(E232="","",VLOOKUP(E232,'MASTER LIST'!$A1:$N1747,2,FALSE))</f>
        <v xml:space="preserve">LOUIS </v>
      </c>
      <c r="G232" s="53" t="str" cm="1">
        <f t="array" ref="G232">IF(E232="","",VLOOKUP(E232,'MASTER LIST'!$A1:$N1747,3,FALSE))</f>
        <v>Shenel</v>
      </c>
      <c r="H232" s="53" t="str" cm="1">
        <f t="array" ref="H232">IF(E232="","",VLOOKUP(E232,'MASTER LIST'!$A1:$N1747,4,FALSE))</f>
        <v>F</v>
      </c>
      <c r="I232" s="53" t="str" cm="1">
        <f t="array" ref="I232">IF(E232="","",VLOOKUP(E232,'MASTER LIST'!$A1:$N1747,13,FALSE))</f>
        <v>U18</v>
      </c>
      <c r="J232" s="53" t="str" cm="1">
        <f t="array" ref="J232">IF(E232="","",VLOOKUP(E232,'MASTER LIST'!$A1:$N1747,10,FALSE))</f>
        <v>RONALD JOLICOEUR GRANDE MONTAGNE AC</v>
      </c>
      <c r="K232" s="53" t="str" cm="1">
        <f t="array" ref="K232">IF(E232="","",VLOOKUP(E232,'MASTER LIST'!$A1:$N1747,11,FALSE))</f>
        <v>ROD</v>
      </c>
      <c r="L232" s="4"/>
    </row>
    <row r="233" spans="1:12" ht="35" customHeight="1" x14ac:dyDescent="0.2">
      <c r="A233" s="53"/>
      <c r="B233" s="53">
        <v>9</v>
      </c>
      <c r="C233" s="57">
        <v>1164</v>
      </c>
      <c r="D233" s="55" t="s">
        <v>298</v>
      </c>
      <c r="E233" s="58">
        <v>3286</v>
      </c>
      <c r="F233" s="53" t="str" cm="1">
        <f t="array" ref="F233">IF(E233="","",VLOOKUP(E233,'MASTER LIST'!$A1:$N1747,2,FALSE))</f>
        <v>NOBLET</v>
      </c>
      <c r="G233" s="53" t="str" cm="1">
        <f t="array" ref="G233">IF(E233="","",VLOOKUP(E233,'MASTER LIST'!$A1:$N1747,3,FALSE))</f>
        <v>Delphine</v>
      </c>
      <c r="H233" s="53" t="str" cm="1">
        <f t="array" ref="H233">IF(E233="","",VLOOKUP(E233,'MASTER LIST'!$A1:$N1747,4,FALSE))</f>
        <v>F</v>
      </c>
      <c r="I233" s="53" t="str" cm="1">
        <f t="array" ref="I233">IF(E233="","",VLOOKUP(E233,'MASTER LIST'!$A1:$N1747,13,FALSE))</f>
        <v>U18</v>
      </c>
      <c r="J233" s="53" t="str" cm="1">
        <f t="array" ref="J233">IF(E233="","",VLOOKUP(E233,'MASTER LIST'!$A1:$N1747,10,FALSE))</f>
        <v>ROSE HILL AC</v>
      </c>
      <c r="K233" s="53" t="str" cm="1">
        <f t="array" ref="K233">IF(E233="","",VLOOKUP(E233,'MASTER LIST'!$A1:$N1747,11,FALSE))</f>
        <v>BBRH</v>
      </c>
      <c r="L233" s="4"/>
    </row>
    <row r="234" spans="1:12" ht="35" customHeight="1" x14ac:dyDescent="0.2">
      <c r="A234" s="53"/>
      <c r="B234" s="53">
        <v>10</v>
      </c>
      <c r="C234" s="57">
        <v>1168</v>
      </c>
      <c r="D234" s="55" t="s">
        <v>298</v>
      </c>
      <c r="E234" s="58">
        <v>3300</v>
      </c>
      <c r="F234" s="53" t="str" cm="1">
        <f t="array" ref="F234">IF(E234="","",VLOOKUP(E234,'MASTER LIST'!$A1:$N1747,2,FALSE))</f>
        <v>ROCHECOUSTE</v>
      </c>
      <c r="G234" s="53" t="str" cm="1">
        <f t="array" ref="G234">IF(E234="","",VLOOKUP(E234,'MASTER LIST'!$A1:$N1747,3,FALSE))</f>
        <v>Elodie</v>
      </c>
      <c r="H234" s="53" t="str" cm="1">
        <f t="array" ref="H234">IF(E234="","",VLOOKUP(E234,'MASTER LIST'!$A1:$N1747,4,FALSE))</f>
        <v>F</v>
      </c>
      <c r="I234" s="53" t="str" cm="1">
        <f t="array" ref="I234">IF(E234="","",VLOOKUP(E234,'MASTER LIST'!$A1:$N1747,13,FALSE))</f>
        <v>U16</v>
      </c>
      <c r="J234" s="53" t="str" cm="1">
        <f t="array" ref="J234">IF(E234="","",VLOOKUP(E234,'MASTER LIST'!$A1:$N1747,10,FALSE))</f>
        <v>ROSE HILL AC</v>
      </c>
      <c r="K234" s="53" t="str" cm="1">
        <f t="array" ref="K234">IF(E234="","",VLOOKUP(E234,'MASTER LIST'!$A1:$N1747,11,FALSE))</f>
        <v>BBRH</v>
      </c>
      <c r="L234" s="4"/>
    </row>
    <row r="235" spans="1:12" ht="35" customHeight="1" x14ac:dyDescent="0.2">
      <c r="A235" s="53"/>
      <c r="B235" s="53"/>
      <c r="C235" s="53"/>
      <c r="D235" s="55"/>
      <c r="E235" s="56"/>
      <c r="F235" s="53"/>
      <c r="G235" s="53"/>
      <c r="H235" s="53"/>
      <c r="I235" s="53"/>
      <c r="J235" s="53"/>
      <c r="K235" s="53"/>
      <c r="L235" s="4"/>
    </row>
    <row r="236" spans="1:12" ht="35" customHeight="1" x14ac:dyDescent="0.2">
      <c r="A236" s="90"/>
      <c r="B236" s="53">
        <v>1</v>
      </c>
      <c r="C236" s="57">
        <v>1095</v>
      </c>
      <c r="D236" s="55" t="s">
        <v>317</v>
      </c>
      <c r="E236" s="58">
        <v>2900</v>
      </c>
      <c r="F236" s="53" t="str" cm="1">
        <f t="array" ref="F236">IF(E236="","",VLOOKUP(E236,'MASTER LIST'!$A1:$N1747,2,FALSE))</f>
        <v>CHEVATHYAN</v>
      </c>
      <c r="G236" s="53" t="str" cm="1">
        <f t="array" ref="G236">IF(E236="","",VLOOKUP(E236,'MASTER LIST'!$A1:$N1747,3,FALSE))</f>
        <v>Aurelie</v>
      </c>
      <c r="H236" s="53" t="str" cm="1">
        <f t="array" ref="H236">IF(E236="","",VLOOKUP(E236,'MASTER LIST'!$A1:$N1747,4,FALSE))</f>
        <v>F</v>
      </c>
      <c r="I236" s="53" t="str" cm="1">
        <f t="array" ref="I236">IF(E236="","",VLOOKUP(E236,'MASTER LIST'!$A1:$N1747,13,FALSE))</f>
        <v>SENIOR</v>
      </c>
      <c r="J236" s="53" t="str" cm="1">
        <f t="array" ref="J236">IF(E236="","",VLOOKUP(E236,'MASTER LIST'!$A1:$N1747,10,FALSE))</f>
        <v>Q-BORNES PAVILLON AC</v>
      </c>
      <c r="K236" s="53" t="str" cm="1">
        <f t="array" ref="K236">IF(E236="","",VLOOKUP(E236,'MASTER LIST'!$A1:$N1747,11,FALSE))</f>
        <v>QB</v>
      </c>
      <c r="L236" s="4"/>
    </row>
    <row r="237" spans="1:12" ht="35" customHeight="1" x14ac:dyDescent="0.2">
      <c r="A237" s="90"/>
      <c r="B237" s="53">
        <v>2</v>
      </c>
      <c r="C237" s="57">
        <v>1190</v>
      </c>
      <c r="D237" s="55" t="s">
        <v>317</v>
      </c>
      <c r="E237" s="58">
        <v>3350</v>
      </c>
      <c r="F237" s="53" t="str" cm="1">
        <f t="array" ref="F237">IF(E237="","",VLOOKUP(E237,'MASTER LIST'!$A1:$N1747,2,FALSE))</f>
        <v xml:space="preserve">SIMON </v>
      </c>
      <c r="G237" s="53" t="str" cm="1">
        <f t="array" ref="G237">IF(E237="","",VLOOKUP(E237,'MASTER LIST'!$A1:$N1747,3,FALSE))</f>
        <v>Laurie</v>
      </c>
      <c r="H237" s="53" t="str" cm="1">
        <f t="array" ref="H237">IF(E237="","",VLOOKUP(E237,'MASTER LIST'!$A1:$N1747,4,FALSE))</f>
        <v>F</v>
      </c>
      <c r="I237" s="53" t="str" cm="1">
        <f t="array" ref="I237">IF(E237="","",VLOOKUP(E237,'MASTER LIST'!$A1:$N1747,13,FALSE))</f>
        <v>SENIOR</v>
      </c>
      <c r="J237" s="53" t="str" cm="1">
        <f t="array" ref="J237">IF(E237="","",VLOOKUP(E237,'MASTER LIST'!$A1:$N1747,10,FALSE))</f>
        <v>STANLEY / TREFLES AC</v>
      </c>
      <c r="K237" s="53" t="str" cm="1">
        <f t="array" ref="K237">IF(E237="","",VLOOKUP(E237,'MASTER LIST'!$A1:$N1747,11,FALSE))</f>
        <v>BBRH</v>
      </c>
      <c r="L237" s="4"/>
    </row>
    <row r="238" spans="1:12" ht="35" customHeight="1" x14ac:dyDescent="0.2">
      <c r="A238" s="90"/>
      <c r="B238" s="53">
        <v>3</v>
      </c>
      <c r="C238" s="57">
        <v>1174</v>
      </c>
      <c r="D238" s="55" t="s">
        <v>317</v>
      </c>
      <c r="E238" s="58">
        <v>3831</v>
      </c>
      <c r="F238" s="53" t="str" cm="1">
        <f t="array" ref="F238">IF(E238="","",VLOOKUP(E238,'MASTER LIST'!$A1:$N1747,2,FALSE))</f>
        <v xml:space="preserve">FORTUNO </v>
      </c>
      <c r="G238" s="53" t="str" cm="1">
        <f t="array" ref="G238">IF(E238="","",VLOOKUP(E238,'MASTER LIST'!$A1:$N1747,3,FALSE))</f>
        <v>Evangeline</v>
      </c>
      <c r="H238" s="53" t="str" cm="1">
        <f t="array" ref="H238">IF(E238="","",VLOOKUP(E238,'MASTER LIST'!$A1:$N1747,4,FALSE))</f>
        <v>F</v>
      </c>
      <c r="I238" s="53" t="str" cm="1">
        <f t="array" ref="I238">IF(E238="","",VLOOKUP(E238,'MASTER LIST'!$A1:$N1747,13,FALSE))</f>
        <v>U18</v>
      </c>
      <c r="J238" s="53" t="str" cm="1">
        <f t="array" ref="J238">IF(E238="","",VLOOKUP(E238,'MASTER LIST'!$A1:$N1747,10,FALSE))</f>
        <v>SOUILLAC AC</v>
      </c>
      <c r="K238" s="53" t="str" cm="1">
        <f t="array" ref="K238">IF(E238="","",VLOOKUP(E238,'MASTER LIST'!$A1:$N1747,11,FALSE))</f>
        <v>SAV</v>
      </c>
      <c r="L238" s="4"/>
    </row>
    <row r="239" spans="1:12" ht="35" customHeight="1" x14ac:dyDescent="0.2">
      <c r="A239" s="90"/>
      <c r="B239" s="53">
        <v>4</v>
      </c>
      <c r="C239" s="57">
        <v>1024</v>
      </c>
      <c r="D239" s="55" t="s">
        <v>317</v>
      </c>
      <c r="E239" s="58">
        <v>5150</v>
      </c>
      <c r="F239" s="59" t="s">
        <v>331</v>
      </c>
      <c r="G239" s="59" t="s">
        <v>332</v>
      </c>
      <c r="H239" s="54" t="s">
        <v>15</v>
      </c>
      <c r="I239" s="54" t="s">
        <v>42</v>
      </c>
      <c r="J239" s="54" t="s">
        <v>38</v>
      </c>
      <c r="K239" s="54" t="s">
        <v>39</v>
      </c>
      <c r="L239" s="4"/>
    </row>
    <row r="240" spans="1:12" ht="35" customHeight="1" x14ac:dyDescent="0.2">
      <c r="A240" s="90"/>
      <c r="B240" s="53">
        <v>5</v>
      </c>
      <c r="C240" s="57">
        <v>1192</v>
      </c>
      <c r="D240" s="55" t="s">
        <v>317</v>
      </c>
      <c r="E240" s="58">
        <v>1395</v>
      </c>
      <c r="F240" s="53" t="str" cm="1">
        <f t="array" ref="F240">IF(E240="","",VLOOKUP(E240,'MASTER LIST'!$A1:$N1747,2,FALSE))</f>
        <v>SONEAH NAIKO</v>
      </c>
      <c r="G240" s="53" t="str" cm="1">
        <f t="array" ref="G240">IF(E240="","",VLOOKUP(E240,'MASTER LIST'!$A1:$N1747,3,FALSE))</f>
        <v>Norah</v>
      </c>
      <c r="H240" s="53" t="str" cm="1">
        <f t="array" ref="H240">IF(E240="","",VLOOKUP(E240,'MASTER LIST'!$A1:$N1747,4,FALSE))</f>
        <v>F</v>
      </c>
      <c r="I240" s="53" t="str" cm="1">
        <f t="array" ref="I240">IF(E240="","",VLOOKUP(E240,'MASTER LIST'!$A1:$N1747,13,FALSE))</f>
        <v>U16</v>
      </c>
      <c r="J240" s="53" t="str" cm="1">
        <f t="array" ref="J240">IF(E240="","",VLOOKUP(E240,'MASTER LIST'!$A1:$N1747,10,FALSE))</f>
        <v>STANLEY / TREFLES AC</v>
      </c>
      <c r="K240" s="53" t="str" cm="1">
        <f t="array" ref="K240">IF(E240="","",VLOOKUP(E240,'MASTER LIST'!$A1:$N1747,11,FALSE))</f>
        <v>BBRH</v>
      </c>
      <c r="L240" s="4"/>
    </row>
    <row r="241" spans="1:12" ht="35" customHeight="1" x14ac:dyDescent="0.2">
      <c r="A241" s="90"/>
      <c r="B241" s="53">
        <v>6</v>
      </c>
      <c r="C241" s="57">
        <v>1194</v>
      </c>
      <c r="D241" s="55" t="s">
        <v>317</v>
      </c>
      <c r="E241" s="58">
        <v>4801</v>
      </c>
      <c r="F241" s="53" t="str" cm="1">
        <f t="array" ref="F241">IF(E241="","",VLOOKUP(E241,'MASTER LIST'!$A1:$N1747,2,FALSE))</f>
        <v>SUBARAYADU</v>
      </c>
      <c r="G241" s="53" t="str" cm="1">
        <f t="array" ref="G241">IF(E241="","",VLOOKUP(E241,'MASTER LIST'!$A1:$N1747,3,FALSE))</f>
        <v>Shanna</v>
      </c>
      <c r="H241" s="53" t="str" cm="1">
        <f t="array" ref="H241">IF(E241="","",VLOOKUP(E241,'MASTER LIST'!$A1:$N1747,4,FALSE))</f>
        <v>F</v>
      </c>
      <c r="I241" s="53" t="str" cm="1">
        <f t="array" ref="I241">IF(E241="","",VLOOKUP(E241,'MASTER LIST'!$A1:$N1747,13,FALSE))</f>
        <v>U16</v>
      </c>
      <c r="J241" s="53" t="str" cm="1">
        <f t="array" ref="J241">IF(E241="","",VLOOKUP(E241,'MASTER LIST'!$A1:$N1747,10,FALSE))</f>
        <v>STANLEY / TREFLES AC</v>
      </c>
      <c r="K241" s="53" t="str" cm="1">
        <f t="array" ref="K241">IF(E241="","",VLOOKUP(E241,'MASTER LIST'!$A1:$N1747,11,FALSE))</f>
        <v>BBRH</v>
      </c>
      <c r="L241" s="4"/>
    </row>
    <row r="242" spans="1:12" ht="35" customHeight="1" x14ac:dyDescent="0.2">
      <c r="A242" s="90"/>
      <c r="B242" s="53">
        <v>7</v>
      </c>
      <c r="C242" s="57">
        <v>1197</v>
      </c>
      <c r="D242" s="55" t="s">
        <v>317</v>
      </c>
      <c r="E242" s="58">
        <v>4802</v>
      </c>
      <c r="F242" s="53" t="str" cm="1">
        <f t="array" ref="F242">IF(E242="","",VLOOKUP(E242,'MASTER LIST'!$A1:$N1747,2,FALSE))</f>
        <v>SUBARAYADU </v>
      </c>
      <c r="G242" s="53" t="str" cm="1">
        <f t="array" ref="G242">IF(E242="","",VLOOKUP(E242,'MASTER LIST'!$A1:$N1747,3,FALSE))</f>
        <v>Ella </v>
      </c>
      <c r="H242" s="53" t="str" cm="1">
        <f t="array" ref="H242">IF(E242="","",VLOOKUP(E242,'MASTER LIST'!$A1:$N1747,4,FALSE))</f>
        <v>F</v>
      </c>
      <c r="I242" s="53" t="str" cm="1">
        <f t="array" ref="I242">IF(E242="","",VLOOKUP(E242,'MASTER LIST'!$A1:$N1747,13,FALSE))</f>
        <v>U18</v>
      </c>
      <c r="J242" s="53" t="str" cm="1">
        <f t="array" ref="J242">IF(E242="","",VLOOKUP(E242,'MASTER LIST'!$A1:$N1747,10,FALSE))</f>
        <v>STANLEY / TREFLES AC</v>
      </c>
      <c r="K242" s="53" t="str" cm="1">
        <f t="array" ref="K242">IF(E242="","",VLOOKUP(E242,'MASTER LIST'!$A1:$N1747,11,FALSE))</f>
        <v>BBRH</v>
      </c>
      <c r="L242" s="4"/>
    </row>
    <row r="243" spans="1:12" ht="35" customHeight="1" x14ac:dyDescent="0.2">
      <c r="A243" s="53"/>
      <c r="B243" s="53"/>
      <c r="C243" s="53"/>
      <c r="D243" s="55"/>
      <c r="E243" s="56"/>
      <c r="F243" s="53" t="str" cm="1">
        <f t="array" ref="F243">IF(E243="","",VLOOKUP(E243,'MASTER LIST'!$A1:$N1747,2,FALSE))</f>
        <v/>
      </c>
      <c r="G243" s="53" t="str" cm="1">
        <f t="array" ref="G243">IF(E243="","",VLOOKUP(E243,'MASTER LIST'!$A1:$N1747,3,FALSE))</f>
        <v/>
      </c>
      <c r="H243" s="53" t="str" cm="1">
        <f t="array" ref="H243">IF(E243="","",VLOOKUP(E243,'MASTER LIST'!$A1:$N1747,4,FALSE))</f>
        <v/>
      </c>
      <c r="I243" s="53" t="str" cm="1">
        <f t="array" ref="I243">IF(E243="","",VLOOKUP(E243,'MASTER LIST'!$A1:$N1747,13,FALSE))</f>
        <v/>
      </c>
      <c r="J243" s="53" t="str" cm="1">
        <f t="array" ref="J243">IF(E243="","",VLOOKUP(E243,'MASTER LIST'!$A1:$N1747,10,FALSE))</f>
        <v/>
      </c>
      <c r="K243" s="53" t="str" cm="1">
        <f t="array" ref="K243">IF(E243="","",VLOOKUP(E243,'MASTER LIST'!$A1:$N1747,11,FALSE))</f>
        <v/>
      </c>
      <c r="L243" s="4"/>
    </row>
    <row r="244" spans="1:12" ht="35" customHeight="1" x14ac:dyDescent="0.2">
      <c r="A244" s="53"/>
      <c r="B244" s="53">
        <v>1</v>
      </c>
      <c r="C244" s="57">
        <v>1012</v>
      </c>
      <c r="D244" s="55" t="s">
        <v>324</v>
      </c>
      <c r="E244" s="58">
        <v>1269</v>
      </c>
      <c r="F244" s="53" t="str" cm="1">
        <f t="array" ref="F244">IF(E244="","",VLOOKUP(E244,'MASTER LIST'!$A1:$N1747,2,FALSE))</f>
        <v>FEVRIER</v>
      </c>
      <c r="G244" s="53" t="str" cm="1">
        <f t="array" ref="G244">IF(E244="","",VLOOKUP(E244,'MASTER LIST'!$A1:$N1747,3,FALSE))</f>
        <v>Machella</v>
      </c>
      <c r="H244" s="53" t="str" cm="1">
        <f t="array" ref="H244">IF(E244="","",VLOOKUP(E244,'MASTER LIST'!$A1:$N1747,4,FALSE))</f>
        <v>F</v>
      </c>
      <c r="I244" s="53" t="str" cm="1">
        <f t="array" ref="I244">IF(E244="","",VLOOKUP(E244,'MASTER LIST'!$A1:$N1747,13,FALSE))</f>
        <v>SENIOR</v>
      </c>
      <c r="J244" s="53" t="str" cm="1">
        <f t="array" ref="J244">IF(E244="","",VLOOKUP(E244,'MASTER LIST'!$A1:$N1747,10,FALSE))</f>
        <v>ASS. SPORTIVE VC/PH</v>
      </c>
      <c r="K244" s="53" t="str" cm="1">
        <f t="array" ref="K244">IF(E244="","",VLOOKUP(E244,'MASTER LIST'!$A1:$N1747,11,FALSE))</f>
        <v>VCPH</v>
      </c>
      <c r="L244" s="4"/>
    </row>
    <row r="245" spans="1:12" ht="35" customHeight="1" x14ac:dyDescent="0.2">
      <c r="A245" s="53"/>
      <c r="B245" s="53">
        <v>2</v>
      </c>
      <c r="C245" s="57">
        <v>1014</v>
      </c>
      <c r="D245" s="55" t="s">
        <v>324</v>
      </c>
      <c r="E245" s="58">
        <v>1513</v>
      </c>
      <c r="F245" s="53" t="str" cm="1">
        <f t="array" ref="F245">IF(E245="","",VLOOKUP(E245,'MASTER LIST'!$A1:$N1747,2,FALSE))</f>
        <v>LESTE</v>
      </c>
      <c r="G245" s="53" t="str" cm="1">
        <f t="array" ref="G245">IF(E245="","",VLOOKUP(E245,'MASTER LIST'!$A1:$N1747,3,FALSE))</f>
        <v xml:space="preserve">Anais </v>
      </c>
      <c r="H245" s="53" t="str" cm="1">
        <f t="array" ref="H245">IF(E245="","",VLOOKUP(E245,'MASTER LIST'!$A1:$N1747,4,FALSE))</f>
        <v>F</v>
      </c>
      <c r="I245" s="53" t="str" cm="1">
        <f t="array" ref="I245">IF(E245="","",VLOOKUP(E245,'MASTER LIST'!$A1:$N1747,13,FALSE))</f>
        <v>SENIOR</v>
      </c>
      <c r="J245" s="53" t="str" cm="1">
        <f t="array" ref="J245">IF(E245="","",VLOOKUP(E245,'MASTER LIST'!$A1:$N1747,10,FALSE))</f>
        <v>ASS. SPORTIVE VC/PH</v>
      </c>
      <c r="K245" s="53" t="str" cm="1">
        <f t="array" ref="K245">IF(E245="","",VLOOKUP(E245,'MASTER LIST'!$A1:$N1747,11,FALSE))</f>
        <v>VCPH</v>
      </c>
      <c r="L245" s="4"/>
    </row>
    <row r="246" spans="1:12" ht="35" customHeight="1" x14ac:dyDescent="0.2">
      <c r="A246" s="53"/>
      <c r="B246" s="53">
        <v>3</v>
      </c>
      <c r="C246" s="57">
        <v>1017</v>
      </c>
      <c r="D246" s="55" t="s">
        <v>324</v>
      </c>
      <c r="E246" s="58">
        <v>2365</v>
      </c>
      <c r="F246" s="53" t="str" cm="1">
        <f t="array" ref="F246">IF(E246="","",VLOOKUP(E246,'MASTER LIST'!$A1:$N1747,2,FALSE))</f>
        <v>POTIRON</v>
      </c>
      <c r="G246" s="53" t="str" cm="1">
        <f t="array" ref="G246">IF(E246="","",VLOOKUP(E246,'MASTER LIST'!$A1:$N1747,3,FALSE))</f>
        <v>Liliane</v>
      </c>
      <c r="H246" s="53" t="str" cm="1">
        <f t="array" ref="H246">IF(E246="","",VLOOKUP(E246,'MASTER LIST'!$A1:$N1747,4,FALSE))</f>
        <v>F</v>
      </c>
      <c r="I246" s="53" t="str" cm="1">
        <f t="array" ref="I246">IF(E246="","",VLOOKUP(E246,'MASTER LIST'!$A1:$N1747,13,FALSE))</f>
        <v>SENIOR</v>
      </c>
      <c r="J246" s="53" t="str" cm="1">
        <f t="array" ref="J246">IF(E246="","",VLOOKUP(E246,'MASTER LIST'!$A1:$N1747,10,FALSE))</f>
        <v>ASS. SPORTIVE VC/PH</v>
      </c>
      <c r="K246" s="53" t="str" cm="1">
        <f t="array" ref="K246">IF(E246="","",VLOOKUP(E246,'MASTER LIST'!$A1:$N1747,11,FALSE))</f>
        <v>VCPH</v>
      </c>
      <c r="L246" s="4"/>
    </row>
    <row r="247" spans="1:12" ht="35" customHeight="1" x14ac:dyDescent="0.2">
      <c r="A247" s="53"/>
      <c r="B247" s="53">
        <v>4</v>
      </c>
      <c r="C247" s="57">
        <v>1035</v>
      </c>
      <c r="D247" s="55" t="s">
        <v>324</v>
      </c>
      <c r="E247" s="58">
        <v>3964</v>
      </c>
      <c r="F247" s="53" t="str" cm="1">
        <f t="array" ref="F247">IF(E247="","",VLOOKUP(E247,'MASTER LIST'!$A1:$N1747,2,FALSE))</f>
        <v>BAJOO</v>
      </c>
      <c r="G247" s="53" t="str" cm="1">
        <f t="array" ref="G247">IF(E247="","",VLOOKUP(E247,'MASTER LIST'!$A1:$N1747,3,FALSE))</f>
        <v xml:space="preserve">Ruchire </v>
      </c>
      <c r="H247" s="53" t="str" cm="1">
        <f t="array" ref="H247">IF(E247="","",VLOOKUP(E247,'MASTER LIST'!$A1:$N1747,4,FALSE))</f>
        <v>F</v>
      </c>
      <c r="I247" s="53" t="str" cm="1">
        <f t="array" ref="I247">IF(E247="","",VLOOKUP(E247,'MASTER LIST'!$A1:$N1747,13,FALSE))</f>
        <v>SENIOR</v>
      </c>
      <c r="J247" s="53" t="str" cm="1">
        <f t="array" ref="J247">IF(E247="","",VLOOKUP(E247,'MASTER LIST'!$A1:$N1747,10,FALSE))</f>
        <v>CUREPIPE HARLEM AC 'B'</v>
      </c>
      <c r="K247" s="53" t="str" cm="1">
        <f t="array" ref="K247">IF(E247="","",VLOOKUP(E247,'MASTER LIST'!$A1:$N1747,11,FALSE))</f>
        <v>CPE</v>
      </c>
      <c r="L247" s="4"/>
    </row>
    <row r="248" spans="1:12" ht="35" customHeight="1" x14ac:dyDescent="0.2">
      <c r="A248" s="53"/>
      <c r="B248" s="53">
        <v>5</v>
      </c>
      <c r="C248" s="57">
        <v>1144</v>
      </c>
      <c r="D248" s="55" t="s">
        <v>324</v>
      </c>
      <c r="E248" s="58">
        <v>3557</v>
      </c>
      <c r="F248" s="53" t="str" cm="1">
        <f t="array" ref="F248">IF(E248="","",VLOOKUP(E248,'MASTER LIST'!$A1:$N1747,2,FALSE))</f>
        <v>PRUDENCE</v>
      </c>
      <c r="G248" s="53" t="str" cm="1">
        <f t="array" ref="G248">IF(E248="","",VLOOKUP(E248,'MASTER LIST'!$A1:$N1747,3,FALSE))</f>
        <v>Marie Melissa</v>
      </c>
      <c r="H248" s="53" t="str" cm="1">
        <f t="array" ref="H248">IF(E248="","",VLOOKUP(E248,'MASTER LIST'!$A1:$N1747,4,FALSE))</f>
        <v>F</v>
      </c>
      <c r="I248" s="53" t="str" cm="1">
        <f t="array" ref="I248">IF(E248="","",VLOOKUP(E248,'MASTER LIST'!$A1:$N1747,13,FALSE))</f>
        <v>SENIOR</v>
      </c>
      <c r="J248" s="53" t="str" cm="1">
        <f t="array" ref="J248">IF(E248="","",VLOOKUP(E248,'MASTER LIST'!$A1:$N1747,10,FALSE))</f>
        <v>RONALD JOLICOEUR GRANDE MONTAGNE AC</v>
      </c>
      <c r="K248" s="53" t="str" cm="1">
        <f t="array" ref="K248">IF(E248="","",VLOOKUP(E248,'MASTER LIST'!$A1:$N1747,11,FALSE))</f>
        <v>ROD</v>
      </c>
      <c r="L248" s="4"/>
    </row>
    <row r="249" spans="1:12" ht="35" customHeight="1" x14ac:dyDescent="0.2">
      <c r="A249" s="53"/>
      <c r="B249" s="53">
        <v>6</v>
      </c>
      <c r="C249" s="57">
        <v>1171</v>
      </c>
      <c r="D249" s="55" t="s">
        <v>324</v>
      </c>
      <c r="E249" s="58">
        <v>4668</v>
      </c>
      <c r="F249" s="53" t="str" cm="1">
        <f t="array" ref="F249">IF(E249="","",VLOOKUP(E249,'MASTER LIST'!$A1:$N1747,2,FALSE))</f>
        <v>APPADOO</v>
      </c>
      <c r="G249" s="53" t="str" cm="1">
        <f t="array" ref="G249">IF(E249="","",VLOOKUP(E249,'MASTER LIST'!$A1:$N1747,3,FALSE))</f>
        <v>Stecy</v>
      </c>
      <c r="H249" s="53" t="str" cm="1">
        <f t="array" ref="H249">IF(E249="","",VLOOKUP(E249,'MASTER LIST'!$A1:$N1747,4,FALSE))</f>
        <v>F</v>
      </c>
      <c r="I249" s="53" t="str" cm="1">
        <f t="array" ref="I249">IF(E249="","",VLOOKUP(E249,'MASTER LIST'!$A1:$N1747,13,FALSE))</f>
        <v>SENIOR</v>
      </c>
      <c r="J249" s="53" t="str" cm="1">
        <f t="array" ref="J249">IF(E249="","",VLOOKUP(E249,'MASTER LIST'!$A1:$N1747,10,FALSE))</f>
        <v>SOUILLAC AC</v>
      </c>
      <c r="K249" s="53" t="str" cm="1">
        <f t="array" ref="K249">IF(E249="","",VLOOKUP(E249,'MASTER LIST'!$A1:$N1747,11,FALSE))</f>
        <v>SAV</v>
      </c>
      <c r="L249" s="4"/>
    </row>
    <row r="250" spans="1:12" ht="35" customHeight="1" x14ac:dyDescent="0.2">
      <c r="A250" s="53"/>
      <c r="B250" s="53">
        <v>7</v>
      </c>
      <c r="C250" s="57">
        <v>1198</v>
      </c>
      <c r="D250" s="55" t="s">
        <v>324</v>
      </c>
      <c r="E250" s="58">
        <v>2601</v>
      </c>
      <c r="F250" s="53" t="str" cm="1">
        <f t="array" ref="F250">IF(E250="","",VLOOKUP(E250,'MASTER LIST'!$A1:$N1747,2,FALSE))</f>
        <v>TELVAVE</v>
      </c>
      <c r="G250" s="53" t="str" cm="1">
        <f t="array" ref="G250">IF(E250="","",VLOOKUP(E250,'MASTER LIST'!$A1:$N1747,3,FALSE))</f>
        <v>Ashley Trinity</v>
      </c>
      <c r="H250" s="53" t="str" cm="1">
        <f t="array" ref="H250">IF(E250="","",VLOOKUP(E250,'MASTER LIST'!$A1:$N1747,4,FALSE))</f>
        <v>F</v>
      </c>
      <c r="I250" s="53" t="str" cm="1">
        <f t="array" ref="I250">IF(E250="","",VLOOKUP(E250,'MASTER LIST'!$A1:$N1747,13,FALSE))</f>
        <v>SENIOR</v>
      </c>
      <c r="J250" s="53" t="str" cm="1">
        <f t="array" ref="J250">IF(E250="","",VLOOKUP(E250,'MASTER LIST'!$A1:$N1747,10,FALSE))</f>
        <v>STANLEY / TREFLES AC</v>
      </c>
      <c r="K250" s="53" t="str" cm="1">
        <f t="array" ref="K250">IF(E250="","",VLOOKUP(E250,'MASTER LIST'!$A1:$N1747,11,FALSE))</f>
        <v>BBRH</v>
      </c>
      <c r="L250" s="4"/>
    </row>
    <row r="251" spans="1:12" ht="35" customHeight="1" x14ac:dyDescent="0.2">
      <c r="A251" s="53"/>
      <c r="B251" s="53">
        <v>8</v>
      </c>
      <c r="C251" s="57">
        <v>1003</v>
      </c>
      <c r="D251" s="55" t="s">
        <v>324</v>
      </c>
      <c r="E251" s="58">
        <v>1602</v>
      </c>
      <c r="F251" s="53" t="str" cm="1">
        <f t="array" ref="F251">IF(E251="","",VLOOKUP(E251,'MASTER LIST'!$A1:$N1747,2,FALSE))</f>
        <v>KEELING</v>
      </c>
      <c r="G251" s="53" t="str" cm="1">
        <f t="array" ref="G251">IF(E251="","",VLOOKUP(E251,'MASTER LIST'!$A1:$N1747,3,FALSE))</f>
        <v>Ellie</v>
      </c>
      <c r="H251" s="53" t="str" cm="1">
        <f t="array" ref="H251">IF(E251="","",VLOOKUP(E251,'MASTER LIST'!$A1:$N1747,4,FALSE))</f>
        <v>F</v>
      </c>
      <c r="I251" s="53" t="str" cm="1">
        <f t="array" ref="I251">IF(E251="","",VLOOKUP(E251,'MASTER LIST'!$A1:$N1747,13,FALSE))</f>
        <v>U20</v>
      </c>
      <c r="J251" s="53" t="str" cm="1">
        <f t="array" ref="J251">IF(E251="","",VLOOKUP(E251,'MASTER LIST'!$A1:$N1747,10,FALSE))</f>
        <v>ADONAI CANDOS AC</v>
      </c>
      <c r="K251" s="53" t="str" cm="1">
        <f t="array" ref="K251">IF(E251="","",VLOOKUP(E251,'MASTER LIST'!$A1:$N1747,11,FALSE))</f>
        <v>QB</v>
      </c>
      <c r="L251" s="4"/>
    </row>
    <row r="252" spans="1:12" ht="35" customHeight="1" x14ac:dyDescent="0.2">
      <c r="A252" s="53"/>
      <c r="B252" s="53">
        <v>9</v>
      </c>
      <c r="C252" s="57">
        <v>1024</v>
      </c>
      <c r="D252" s="55" t="s">
        <v>324</v>
      </c>
      <c r="E252" s="58">
        <v>5150</v>
      </c>
      <c r="F252" s="59" t="s">
        <v>331</v>
      </c>
      <c r="G252" s="59" t="s">
        <v>332</v>
      </c>
      <c r="H252" s="54" t="s">
        <v>15</v>
      </c>
      <c r="I252" s="54" t="s">
        <v>42</v>
      </c>
      <c r="J252" s="54" t="s">
        <v>38</v>
      </c>
      <c r="K252" s="54" t="s">
        <v>39</v>
      </c>
      <c r="L252" s="4"/>
    </row>
    <row r="253" spans="1:12" ht="35" customHeight="1" x14ac:dyDescent="0.2">
      <c r="A253" s="53"/>
      <c r="B253" s="53">
        <v>10</v>
      </c>
      <c r="C253" s="57">
        <v>1030</v>
      </c>
      <c r="D253" s="55" t="s">
        <v>324</v>
      </c>
      <c r="E253" s="58">
        <v>1245</v>
      </c>
      <c r="F253" s="53" t="str" cm="1">
        <f t="array" ref="F253">IF(E253="","",VLOOKUP(E253,'MASTER LIST'!$A1:$N1747,2,FALSE))</f>
        <v>MANAL</v>
      </c>
      <c r="G253" s="53" t="str" cm="1">
        <f t="array" ref="G253">IF(E253="","",VLOOKUP(E253,'MASTER LIST'!$A1:$N1747,3,FALSE))</f>
        <v xml:space="preserve">Chloe </v>
      </c>
      <c r="H253" s="53" t="str" cm="1">
        <f t="array" ref="H253">IF(E253="","",VLOOKUP(E253,'MASTER LIST'!$A1:$N1747,4,FALSE))</f>
        <v>F</v>
      </c>
      <c r="I253" s="53" t="str" cm="1">
        <f t="array" ref="I253">IF(E253="","",VLOOKUP(E253,'MASTER LIST'!$A1:$N1747,13,FALSE))</f>
        <v>U20</v>
      </c>
      <c r="J253" s="53" t="str" cm="1">
        <f t="array" ref="J253">IF(E253="","",VLOOKUP(E253,'MASTER LIST'!$A1:$N1747,10,FALSE))</f>
        <v>CUREPIPE HARLEM AC</v>
      </c>
      <c r="K253" s="53" t="str" cm="1">
        <f t="array" ref="K253">IF(E253="","",VLOOKUP(E253,'MASTER LIST'!$A1:$N1747,11,FALSE))</f>
        <v>CPE</v>
      </c>
      <c r="L253" s="4"/>
    </row>
    <row r="254" spans="1:12" ht="35" customHeight="1" x14ac:dyDescent="0.2">
      <c r="A254" s="53"/>
      <c r="B254" s="53">
        <v>11</v>
      </c>
      <c r="C254" s="57">
        <v>1109</v>
      </c>
      <c r="D254" s="55" t="s">
        <v>324</v>
      </c>
      <c r="E254" s="58">
        <v>1639</v>
      </c>
      <c r="F254" s="53" t="str" cm="1">
        <f t="array" ref="F254">IF(E254="","",VLOOKUP(E254,'MASTER LIST'!$A1:$N1747,2,FALSE))</f>
        <v>NOKHEEDAH</v>
      </c>
      <c r="G254" s="53" t="str" cm="1">
        <f t="array" ref="G254">IF(E254="","",VLOOKUP(E254,'MASTER LIST'!$A1:$N1747,3,FALSE))</f>
        <v>Mansinee</v>
      </c>
      <c r="H254" s="53" t="str" cm="1">
        <f t="array" ref="H254">IF(E254="","",VLOOKUP(E254,'MASTER LIST'!$A1:$N1747,4,FALSE))</f>
        <v>F</v>
      </c>
      <c r="I254" s="53" t="str" cm="1">
        <f t="array" ref="I254">IF(E254="","",VLOOKUP(E254,'MASTER LIST'!$A1:$N1747,13,FALSE))</f>
        <v>U20</v>
      </c>
      <c r="J254" s="53" t="str" cm="1">
        <f t="array" ref="J254">IF(E254="","",VLOOKUP(E254,'MASTER LIST'!$A1:$N1747,10,FALSE))</f>
        <v>Q-BORNES PAVILLON AC</v>
      </c>
      <c r="K254" s="53" t="str" cm="1">
        <f t="array" ref="K254">IF(E254="","",VLOOKUP(E254,'MASTER LIST'!$A1:$N1747,11,FALSE))</f>
        <v>QB</v>
      </c>
      <c r="L254" s="4"/>
    </row>
    <row r="255" spans="1:12" ht="35" customHeight="1" x14ac:dyDescent="0.2">
      <c r="A255" s="53"/>
      <c r="B255" s="53">
        <v>12</v>
      </c>
      <c r="C255" s="57">
        <v>1127</v>
      </c>
      <c r="D255" s="55" t="s">
        <v>324</v>
      </c>
      <c r="E255" s="58">
        <v>3405</v>
      </c>
      <c r="F255" s="53" t="str" cm="1">
        <f t="array" ref="F255">IF(E255="","",VLOOKUP(E255,'MASTER LIST'!$A1:$N1747,2,FALSE))</f>
        <v xml:space="preserve">ALCINDOR </v>
      </c>
      <c r="G255" s="53" t="str" cm="1">
        <f t="array" ref="G255">IF(E255="","",VLOOKUP(E255,'MASTER LIST'!$A1:$N1747,3,FALSE))</f>
        <v>Alyona</v>
      </c>
      <c r="H255" s="53" t="str" cm="1">
        <f t="array" ref="H255">IF(E255="","",VLOOKUP(E255,'MASTER LIST'!$A1:$N1747,4,FALSE))</f>
        <v>F</v>
      </c>
      <c r="I255" s="53" t="str" cm="1">
        <f t="array" ref="I255">IF(E255="","",VLOOKUP(E255,'MASTER LIST'!$A1:$N1747,13,FALSE))</f>
        <v>U20</v>
      </c>
      <c r="J255" s="53" t="str" cm="1">
        <f t="array" ref="J255">IF(E255="","",VLOOKUP(E255,'MASTER LIST'!$A1:$N1747,10,FALSE))</f>
        <v>ROCHE-BOIS ÉCLAIR AC</v>
      </c>
      <c r="K255" s="53" t="str" cm="1">
        <f t="array" ref="K255">IF(E255="","",VLOOKUP(E255,'MASTER LIST'!$A1:$N1747,11,FALSE))</f>
        <v>PAMP</v>
      </c>
      <c r="L255" s="4"/>
    </row>
    <row r="256" spans="1:12" ht="35" customHeight="1" x14ac:dyDescent="0.2">
      <c r="A256" s="53"/>
      <c r="B256" s="53">
        <v>13</v>
      </c>
      <c r="C256" s="57">
        <v>1129</v>
      </c>
      <c r="D256" s="55" t="s">
        <v>324</v>
      </c>
      <c r="E256" s="58">
        <v>1036</v>
      </c>
      <c r="F256" s="53" t="str" cm="1">
        <f t="array" ref="F256">IF(E256="","",VLOOKUP(E256,'MASTER LIST'!$A1:$N1747,2,FALSE))</f>
        <v>JOSON</v>
      </c>
      <c r="G256" s="53" t="str" cm="1">
        <f t="array" ref="G256">IF(E256="","",VLOOKUP(E256,'MASTER LIST'!$A1:$N1747,3,FALSE))</f>
        <v>Shekinaa</v>
      </c>
      <c r="H256" s="53" t="str" cm="1">
        <f t="array" ref="H256">IF(E256="","",VLOOKUP(E256,'MASTER LIST'!$A1:$N1747,4,FALSE))</f>
        <v>F</v>
      </c>
      <c r="I256" s="53" t="str" cm="1">
        <f t="array" ref="I256">IF(E256="","",VLOOKUP(E256,'MASTER LIST'!$A1:$N1747,13,FALSE))</f>
        <v>U20</v>
      </c>
      <c r="J256" s="53" t="str" cm="1">
        <f t="array" ref="J256">IF(E256="","",VLOOKUP(E256,'MASTER LIST'!$A1:$N1747,10,FALSE))</f>
        <v>ROCHE-BOIS ÉCLAIR AC</v>
      </c>
      <c r="K256" s="53" t="str" cm="1">
        <f t="array" ref="K256">IF(E256="","",VLOOKUP(E256,'MASTER LIST'!$A1:$N1747,11,FALSE))</f>
        <v>PAMP</v>
      </c>
      <c r="L256" s="4"/>
    </row>
    <row r="257" spans="1:12" ht="35" customHeight="1" x14ac:dyDescent="0.2">
      <c r="A257" s="53"/>
      <c r="B257" s="53">
        <v>14</v>
      </c>
      <c r="C257" s="57">
        <v>1061</v>
      </c>
      <c r="D257" s="55" t="s">
        <v>324</v>
      </c>
      <c r="E257" s="58">
        <v>1155</v>
      </c>
      <c r="F257" s="53" t="str" cm="1">
        <f t="array" ref="F257">IF(E257="","",VLOOKUP(E257,'MASTER LIST'!$A1:$N1747,2,FALSE))</f>
        <v>PIERROT</v>
      </c>
      <c r="G257" s="53" t="str" cm="1">
        <f t="array" ref="G257">IF(E257="","",VLOOKUP(E257,'MASTER LIST'!$A1:$N1747,3,FALSE))</f>
        <v xml:space="preserve">Kenza </v>
      </c>
      <c r="H257" s="53" t="str" cm="1">
        <f t="array" ref="H257">IF(E257="","",VLOOKUP(E257,'MASTER LIST'!$A1:$N1747,4,FALSE))</f>
        <v>F</v>
      </c>
      <c r="I257" s="53" t="str" cm="1">
        <f t="array" ref="I257">IF(E257="","",VLOOKUP(E257,'MASTER LIST'!$A1:$N1747,13,FALSE))</f>
        <v>U16</v>
      </c>
      <c r="J257" s="53" t="str" cm="1">
        <f t="array" ref="J257">IF(E257="","",VLOOKUP(E257,'MASTER LIST'!$A1:$N1747,10,FALSE))</f>
        <v>GUEPARD AC</v>
      </c>
      <c r="K257" s="53" t="str" cm="1">
        <f t="array" ref="K257">IF(E257="","",VLOOKUP(E257,'MASTER LIST'!$A1:$N1747,11,FALSE))</f>
        <v>BR</v>
      </c>
      <c r="L257" s="4"/>
    </row>
    <row r="258" spans="1:12" ht="35" customHeight="1" x14ac:dyDescent="0.2">
      <c r="A258" s="53"/>
      <c r="B258" s="53">
        <v>15</v>
      </c>
      <c r="C258" s="57">
        <v>1107</v>
      </c>
      <c r="D258" s="55" t="s">
        <v>324</v>
      </c>
      <c r="E258" s="58">
        <v>1638</v>
      </c>
      <c r="F258" s="53" t="str" cm="1">
        <f t="array" ref="F258">IF(E258="","",VLOOKUP(E258,'MASTER LIST'!$A1:$N1747,2,FALSE))</f>
        <v>MODESTE</v>
      </c>
      <c r="G258" s="53" t="str" cm="1">
        <f t="array" ref="G258">IF(E258="","",VLOOKUP(E258,'MASTER LIST'!$A1:$N1747,3,FALSE))</f>
        <v xml:space="preserve">Tia Naia </v>
      </c>
      <c r="H258" s="53" t="str" cm="1">
        <f t="array" ref="H258">IF(E258="","",VLOOKUP(E258,'MASTER LIST'!$A1:$N1747,4,FALSE))</f>
        <v>F</v>
      </c>
      <c r="I258" s="53" t="str" cm="1">
        <f t="array" ref="I258">IF(E258="","",VLOOKUP(E258,'MASTER LIST'!$A1:$N1747,13,FALSE))</f>
        <v>U16</v>
      </c>
      <c r="J258" s="53" t="str" cm="1">
        <f t="array" ref="J258">IF(E258="","",VLOOKUP(E258,'MASTER LIST'!$A1:$N1747,10,FALSE))</f>
        <v>Q-BORNES PAVILLON AC</v>
      </c>
      <c r="K258" s="53" t="str" cm="1">
        <f t="array" ref="K258">IF(E258="","",VLOOKUP(E258,'MASTER LIST'!$A1:$N1747,11,FALSE))</f>
        <v>QB</v>
      </c>
      <c r="L258" s="4"/>
    </row>
    <row r="259" spans="1:12" ht="35" customHeight="1" x14ac:dyDescent="0.2">
      <c r="A259" s="53"/>
      <c r="B259" s="53">
        <v>16</v>
      </c>
      <c r="C259" s="57">
        <v>1115</v>
      </c>
      <c r="D259" s="55" t="s">
        <v>324</v>
      </c>
      <c r="E259" s="58">
        <v>3431</v>
      </c>
      <c r="F259" s="53" t="str" cm="1">
        <f t="array" ref="F259">IF(E259="","",VLOOKUP(E259,'MASTER LIST'!$A1:$N1747,2,FALSE))</f>
        <v>SANNASSEE</v>
      </c>
      <c r="G259" s="53" t="str" cm="1">
        <f t="array" ref="G259">IF(E259="","",VLOOKUP(E259,'MASTER LIST'!$A1:$N1747,3,FALSE))</f>
        <v>Celena Kiara</v>
      </c>
      <c r="H259" s="53" t="str" cm="1">
        <f t="array" ref="H259">IF(E259="","",VLOOKUP(E259,'MASTER LIST'!$A1:$N1747,4,FALSE))</f>
        <v>F</v>
      </c>
      <c r="I259" s="53" t="str" cm="1">
        <f t="array" ref="I259">IF(E259="","",VLOOKUP(E259,'MASTER LIST'!$A1:$N1747,13,FALSE))</f>
        <v>U16</v>
      </c>
      <c r="J259" s="53" t="str" cm="1">
        <f t="array" ref="J259">IF(E259="","",VLOOKUP(E259,'MASTER LIST'!$A1:$N1747,10,FALSE))</f>
        <v>Q-BORNES PAVILLON AC</v>
      </c>
      <c r="K259" s="53" t="str" cm="1">
        <f t="array" ref="K259">IF(E259="","",VLOOKUP(E259,'MASTER LIST'!$A1:$N1747,11,FALSE))</f>
        <v>QB</v>
      </c>
      <c r="L259" s="4"/>
    </row>
    <row r="260" spans="1:12" ht="35" customHeight="1" x14ac:dyDescent="0.2">
      <c r="A260" s="53"/>
      <c r="B260" s="53">
        <v>17</v>
      </c>
      <c r="C260" s="57">
        <v>1128</v>
      </c>
      <c r="D260" s="55" t="s">
        <v>324</v>
      </c>
      <c r="E260" s="58">
        <v>2154</v>
      </c>
      <c r="F260" s="53" t="str" cm="1">
        <f t="array" ref="F260">IF(E260="","",VLOOKUP(E260,'MASTER LIST'!$A1:$N1747,2,FALSE))</f>
        <v>FLORE</v>
      </c>
      <c r="G260" s="53" t="str" cm="1">
        <f t="array" ref="G260">IF(E260="","",VLOOKUP(E260,'MASTER LIST'!$A1:$N1747,3,FALSE))</f>
        <v>Feliciana</v>
      </c>
      <c r="H260" s="53" t="str" cm="1">
        <f t="array" ref="H260">IF(E260="","",VLOOKUP(E260,'MASTER LIST'!$A1:$N1747,4,FALSE))</f>
        <v>F</v>
      </c>
      <c r="I260" s="53" t="str" cm="1">
        <f t="array" ref="I260">IF(E260="","",VLOOKUP(E260,'MASTER LIST'!$A1:$N1747,13,FALSE))</f>
        <v>U16</v>
      </c>
      <c r="J260" s="53" t="str" cm="1">
        <f t="array" ref="J260">IF(E260="","",VLOOKUP(E260,'MASTER LIST'!$A1:$N1747,10,FALSE))</f>
        <v>ROCHE-BOIS ÉCLAIR AC</v>
      </c>
      <c r="K260" s="53" t="str" cm="1">
        <f t="array" ref="K260">IF(E260="","",VLOOKUP(E260,'MASTER LIST'!$A1:$N1747,11,FALSE))</f>
        <v>PAMP</v>
      </c>
      <c r="L260" s="4"/>
    </row>
    <row r="261" spans="1:12" ht="35" customHeight="1" x14ac:dyDescent="0.2">
      <c r="A261" s="53"/>
      <c r="B261" s="53">
        <v>18</v>
      </c>
      <c r="C261" s="57">
        <v>1132</v>
      </c>
      <c r="D261" s="55" t="s">
        <v>324</v>
      </c>
      <c r="E261" s="58">
        <v>2992</v>
      </c>
      <c r="F261" s="53" t="str" cm="1">
        <f t="array" ref="F261">IF(E261="","",VLOOKUP(E261,'MASTER LIST'!$A1:$N1747,2,FALSE))</f>
        <v>LAURENT</v>
      </c>
      <c r="G261" s="53" t="str" cm="1">
        <f t="array" ref="G261">IF(E261="","",VLOOKUP(E261,'MASTER LIST'!$A1:$N1747,3,FALSE))</f>
        <v>Janaïs</v>
      </c>
      <c r="H261" s="53" t="str" cm="1">
        <f t="array" ref="H261">IF(E261="","",VLOOKUP(E261,'MASTER LIST'!$A1:$N1747,4,FALSE))</f>
        <v>F</v>
      </c>
      <c r="I261" s="53" t="str" cm="1">
        <f t="array" ref="I261">IF(E261="","",VLOOKUP(E261,'MASTER LIST'!$A1:$N1747,13,FALSE))</f>
        <v>U16</v>
      </c>
      <c r="J261" s="53" t="str" cm="1">
        <f t="array" ref="J261">IF(E261="","",VLOOKUP(E261,'MASTER LIST'!$A1:$N1747,10,FALSE))</f>
        <v>ROCHE-BOIS ÉCLAIR AC</v>
      </c>
      <c r="K261" s="53" t="str" cm="1">
        <f t="array" ref="K261">IF(E261="","",VLOOKUP(E261,'MASTER LIST'!$A1:$N1747,11,FALSE))</f>
        <v>PAMP</v>
      </c>
      <c r="L261" s="4"/>
    </row>
    <row r="262" spans="1:12" ht="35" customHeight="1" x14ac:dyDescent="0.2">
      <c r="A262" s="53"/>
      <c r="B262" s="53">
        <v>19</v>
      </c>
      <c r="C262" s="57">
        <v>1135</v>
      </c>
      <c r="D262" s="55" t="s">
        <v>324</v>
      </c>
      <c r="E262" s="58">
        <v>2553</v>
      </c>
      <c r="F262" s="53" t="str" cm="1">
        <f t="array" ref="F262">IF(E262="","",VLOOKUP(E262,'MASTER LIST'!$A1:$N1747,2,FALSE))</f>
        <v>OHIS</v>
      </c>
      <c r="G262" s="53" t="str" cm="1">
        <f t="array" ref="G262">IF(E262="","",VLOOKUP(E262,'MASTER LIST'!$A1:$N1747,3,FALSE))</f>
        <v>Noa</v>
      </c>
      <c r="H262" s="53" t="str" cm="1">
        <f t="array" ref="H262">IF(E262="","",VLOOKUP(E262,'MASTER LIST'!$A1:$N1747,4,FALSE))</f>
        <v>F</v>
      </c>
      <c r="I262" s="53" t="str" cm="1">
        <f t="array" ref="I262">IF(E262="","",VLOOKUP(E262,'MASTER LIST'!$A1:$N1747,13,FALSE))</f>
        <v>U16</v>
      </c>
      <c r="J262" s="53" t="str" cm="1">
        <f t="array" ref="J262">IF(E262="","",VLOOKUP(E262,'MASTER LIST'!$A1:$N1747,10,FALSE))</f>
        <v>ROCHE-BOIS ÉCLAIR AC</v>
      </c>
      <c r="K262" s="53" t="str" cm="1">
        <f t="array" ref="K262">IF(E262="","",VLOOKUP(E262,'MASTER LIST'!$A1:$N1747,11,FALSE))</f>
        <v>PAMP</v>
      </c>
      <c r="L262" s="4"/>
    </row>
    <row r="263" spans="1:12" ht="35" customHeight="1" x14ac:dyDescent="0.2">
      <c r="A263" s="53"/>
      <c r="B263" s="53">
        <v>20</v>
      </c>
      <c r="C263" s="57">
        <v>1025</v>
      </c>
      <c r="D263" s="55" t="s">
        <v>324</v>
      </c>
      <c r="E263" s="58">
        <v>2066</v>
      </c>
      <c r="F263" s="54" t="s">
        <v>318</v>
      </c>
      <c r="G263" s="54" t="s">
        <v>319</v>
      </c>
      <c r="H263" s="54" t="s">
        <v>15</v>
      </c>
      <c r="I263" s="82" t="s">
        <v>42</v>
      </c>
      <c r="J263" s="54" t="s">
        <v>38</v>
      </c>
      <c r="K263" s="54" t="s">
        <v>39</v>
      </c>
      <c r="L263" s="4"/>
    </row>
    <row r="264" spans="1:12" ht="35" customHeight="1" x14ac:dyDescent="0.2">
      <c r="A264" s="53"/>
      <c r="B264" s="53">
        <v>21</v>
      </c>
      <c r="C264" s="57">
        <v>1103</v>
      </c>
      <c r="D264" s="55" t="s">
        <v>324</v>
      </c>
      <c r="E264" s="58">
        <v>2659</v>
      </c>
      <c r="F264" s="53" t="str" cm="1">
        <f t="array" ref="F264">IF(E264="","",VLOOKUP(E264,'MASTER LIST'!$A1:$N1747,2,FALSE))</f>
        <v>JANGEERKHAN</v>
      </c>
      <c r="G264" s="53" t="str" cm="1">
        <f t="array" ref="G264">IF(E264="","",VLOOKUP(E264,'MASTER LIST'!$A1:$N1747,3,FALSE))</f>
        <v>Jade</v>
      </c>
      <c r="H264" s="53" t="str" cm="1">
        <f t="array" ref="H264">IF(E264="","",VLOOKUP(E264,'MASTER LIST'!$A1:$N1747,4,FALSE))</f>
        <v>F</v>
      </c>
      <c r="I264" s="53" t="str" cm="1">
        <f t="array" ref="I264">IF(E264="","",VLOOKUP(E264,'MASTER LIST'!$A1:$N1747,13,FALSE))</f>
        <v>U18</v>
      </c>
      <c r="J264" s="53" t="str" cm="1">
        <f t="array" ref="J264">IF(E264="","",VLOOKUP(E264,'MASTER LIST'!$A1:$N1747,10,FALSE))</f>
        <v>Q-BORNES PAVILLON AC</v>
      </c>
      <c r="K264" s="53" t="str" cm="1">
        <f t="array" ref="K264">IF(E264="","",VLOOKUP(E264,'MASTER LIST'!$A1:$N1747,11,FALSE))</f>
        <v>QB</v>
      </c>
      <c r="L264" s="4"/>
    </row>
    <row r="265" spans="1:12" ht="35" customHeight="1" x14ac:dyDescent="0.2">
      <c r="A265" s="53"/>
      <c r="B265" s="53">
        <v>22</v>
      </c>
      <c r="C265" s="57">
        <v>1113</v>
      </c>
      <c r="D265" s="55" t="s">
        <v>324</v>
      </c>
      <c r="E265" s="58">
        <v>4710</v>
      </c>
      <c r="F265" s="53" t="str" cm="1">
        <f t="array" ref="F265">IF(E265="","",VLOOKUP(E265,'MASTER LIST'!$A1:$N1747,2,FALSE))</f>
        <v>RAMSAMY</v>
      </c>
      <c r="G265" s="53" t="str" cm="1">
        <f t="array" ref="G265">IF(E265="","",VLOOKUP(E265,'MASTER LIST'!$A1:$N1747,3,FALSE))</f>
        <v>Jade</v>
      </c>
      <c r="H265" s="53" t="str" cm="1">
        <f t="array" ref="H265">IF(E265="","",VLOOKUP(E265,'MASTER LIST'!$A1:$N1747,4,FALSE))</f>
        <v>F</v>
      </c>
      <c r="I265" s="53" t="str" cm="1">
        <f t="array" ref="I265">IF(E265="","",VLOOKUP(E265,'MASTER LIST'!$A1:$N1747,13,FALSE))</f>
        <v>U18</v>
      </c>
      <c r="J265" s="53" t="str" cm="1">
        <f t="array" ref="J265">IF(E265="","",VLOOKUP(E265,'MASTER LIST'!$A1:$N1747,10,FALSE))</f>
        <v>Q-BORNES PAVILLON AC</v>
      </c>
      <c r="K265" s="53" t="str" cm="1">
        <f t="array" ref="K265">IF(E265="","",VLOOKUP(E265,'MASTER LIST'!$A1:$N1747,11,FALSE))</f>
        <v>QB</v>
      </c>
      <c r="L265" s="4"/>
    </row>
    <row r="266" spans="1:12" ht="35" customHeight="1" x14ac:dyDescent="0.2">
      <c r="A266" s="53"/>
      <c r="B266" s="53">
        <v>23</v>
      </c>
      <c r="C266" s="57">
        <v>1126</v>
      </c>
      <c r="D266" s="55" t="s">
        <v>324</v>
      </c>
      <c r="E266" s="58">
        <v>4872</v>
      </c>
      <c r="F266" s="53" t="str" cm="1">
        <f t="array" ref="F266">IF(E266="","",VLOOKUP(E266,'MASTER LIST'!$A1:$N1747,2,FALSE))</f>
        <v>SCHMITT</v>
      </c>
      <c r="G266" s="53" t="str" cm="1">
        <f t="array" ref="G266">IF(E266="","",VLOOKUP(E266,'MASTER LIST'!$A1:$N1747,3,FALSE))</f>
        <v>Lilou</v>
      </c>
      <c r="H266" s="53" t="str" cm="1">
        <f t="array" ref="H266">IF(E266="","",VLOOKUP(E266,'MASTER LIST'!$A1:$N1747,4,FALSE))</f>
        <v>F</v>
      </c>
      <c r="I266" s="53" t="str" cm="1">
        <f t="array" ref="I266">IF(E266="","",VLOOKUP(E266,'MASTER LIST'!$A1:$N1747,13,FALSE))</f>
        <v>U18</v>
      </c>
      <c r="J266" s="53" t="str" cm="1">
        <f t="array" ref="J266">IF(E266="","",VLOOKUP(E266,'MASTER LIST'!$A1:$N1747,10,FALSE))</f>
        <v xml:space="preserve">ROCHE NOIRES NORTH STAR AC </v>
      </c>
      <c r="K266" s="53" t="str" cm="1">
        <f t="array" ref="K266">IF(E266="","",VLOOKUP(E266,'MASTER LIST'!$A1:$N1747,11,FALSE))</f>
        <v>REMP</v>
      </c>
      <c r="L266" s="4"/>
    </row>
    <row r="267" spans="1:12" ht="35" customHeight="1" x14ac:dyDescent="0.2">
      <c r="A267" s="53"/>
      <c r="B267" s="53">
        <v>24</v>
      </c>
      <c r="C267" s="57">
        <v>1130</v>
      </c>
      <c r="D267" s="55" t="s">
        <v>324</v>
      </c>
      <c r="E267" s="58">
        <v>2991</v>
      </c>
      <c r="F267" s="53" t="str" cm="1">
        <f t="array" ref="F267">IF(E267="","",VLOOKUP(E267,'MASTER LIST'!$A1:$N1747,2,FALSE))</f>
        <v>LAURENT</v>
      </c>
      <c r="G267" s="53" t="str" cm="1">
        <f t="array" ref="G267">IF(E267="","",VLOOKUP(E267,'MASTER LIST'!$A1:$N1747,3,FALSE))</f>
        <v>Jamelia</v>
      </c>
      <c r="H267" s="53" t="str" cm="1">
        <f t="array" ref="H267">IF(E267="","",VLOOKUP(E267,'MASTER LIST'!$A1:$N1747,4,FALSE))</f>
        <v>F</v>
      </c>
      <c r="I267" s="53" t="str" cm="1">
        <f t="array" ref="I267">IF(E267="","",VLOOKUP(E267,'MASTER LIST'!$A1:$N1747,13,FALSE))</f>
        <v>U18</v>
      </c>
      <c r="J267" s="53" t="str" cm="1">
        <f t="array" ref="J267">IF(E267="","",VLOOKUP(E267,'MASTER LIST'!$A1:$N1747,10,FALSE))</f>
        <v>ROCHE-BOIS ÉCLAIR AC</v>
      </c>
      <c r="K267" s="53" t="str" cm="1">
        <f t="array" ref="K267">IF(E267="","",VLOOKUP(E267,'MASTER LIST'!$A1:$N1747,11,FALSE))</f>
        <v>PAMP</v>
      </c>
      <c r="L267" s="4"/>
    </row>
    <row r="268" spans="1:12" ht="35" customHeight="1" x14ac:dyDescent="0.2">
      <c r="A268" s="53"/>
      <c r="B268" s="53">
        <v>25</v>
      </c>
      <c r="C268" s="57">
        <v>1175</v>
      </c>
      <c r="D268" s="55" t="s">
        <v>324</v>
      </c>
      <c r="E268" s="58">
        <v>4966</v>
      </c>
      <c r="F268" s="53" t="str" cm="1">
        <f t="array" ref="F268">IF(E268="","",VLOOKUP(E268,'MASTER LIST'!$A1:$N1747,2,FALSE))</f>
        <v xml:space="preserve">PAVIN </v>
      </c>
      <c r="G268" s="53" t="str" cm="1">
        <f t="array" ref="G268">IF(E268="","",VLOOKUP(E268,'MASTER LIST'!$A1:$N1747,3,FALSE))</f>
        <v xml:space="preserve">Kimberly </v>
      </c>
      <c r="H268" s="53" t="str" cm="1">
        <f t="array" ref="H268">IF(E268="","",VLOOKUP(E268,'MASTER LIST'!$A1:$N1747,4,FALSE))</f>
        <v>F</v>
      </c>
      <c r="I268" s="53" t="str" cm="1">
        <f t="array" ref="I268">IF(E268="","",VLOOKUP(E268,'MASTER LIST'!$A1:$N1747,13,FALSE))</f>
        <v>U18</v>
      </c>
      <c r="J268" s="53" t="str" cm="1">
        <f t="array" ref="J268">IF(E268="","",VLOOKUP(E268,'MASTER LIST'!$A1:$N1747,10,FALSE))</f>
        <v>SOUILLAC AC</v>
      </c>
      <c r="K268" s="53" t="str" cm="1">
        <f t="array" ref="K268">IF(E268="","",VLOOKUP(E268,'MASTER LIST'!$A1:$N1747,11,FALSE))</f>
        <v>SAV</v>
      </c>
      <c r="L268" s="4"/>
    </row>
    <row r="269" spans="1:12" ht="35" customHeight="1" x14ac:dyDescent="0.2">
      <c r="A269" s="53"/>
      <c r="B269" s="53"/>
      <c r="C269" s="53"/>
      <c r="D269" s="55"/>
      <c r="E269" s="56"/>
      <c r="F269" s="53"/>
      <c r="G269" s="53"/>
      <c r="H269" s="53"/>
      <c r="I269" s="53"/>
      <c r="J269" s="53"/>
      <c r="K269" s="53"/>
      <c r="L269" s="4"/>
    </row>
    <row r="270" spans="1:12" ht="35" customHeight="1" x14ac:dyDescent="0.2">
      <c r="A270" s="53"/>
      <c r="B270" s="53">
        <v>1</v>
      </c>
      <c r="C270" s="57">
        <v>1010</v>
      </c>
      <c r="D270" s="55" t="s">
        <v>344</v>
      </c>
      <c r="E270" s="58">
        <v>1609</v>
      </c>
      <c r="F270" s="53" t="str" cm="1">
        <f t="array" ref="F270">IF(E270="","",VLOOKUP(E270,'MASTER LIST'!$A1:$N1747,2,FALSE))</f>
        <v>STECIUK</v>
      </c>
      <c r="G270" s="53" t="str" cm="1">
        <f t="array" ref="G270">IF(E270="","",VLOOKUP(E270,'MASTER LIST'!$A1:$N1747,3,FALSE))</f>
        <v>Johanna</v>
      </c>
      <c r="H270" s="53" t="str" cm="1">
        <f t="array" ref="H270">IF(E270="","",VLOOKUP(E270,'MASTER LIST'!$A1:$N1747,4,FALSE))</f>
        <v>F</v>
      </c>
      <c r="I270" s="54" t="s">
        <v>58</v>
      </c>
      <c r="J270" s="53" t="str" cm="1">
        <f t="array" ref="J270">IF(E270="","",VLOOKUP(E270,'MASTER LIST'!$A1:$N1747,10,FALSE))</f>
        <v>ADONAI CANDOS AC</v>
      </c>
      <c r="K270" s="53" t="str" cm="1">
        <f t="array" ref="K270">IF(E270="","",VLOOKUP(E270,'MASTER LIST'!$A1:$N1747,11,FALSE))</f>
        <v>QB</v>
      </c>
      <c r="L270" s="4"/>
    </row>
    <row r="271" spans="1:12" ht="35" customHeight="1" x14ac:dyDescent="0.2">
      <c r="A271" s="53"/>
      <c r="B271" s="53">
        <v>2</v>
      </c>
      <c r="C271" s="57">
        <v>1167</v>
      </c>
      <c r="D271" s="55" t="s">
        <v>344</v>
      </c>
      <c r="E271" s="58">
        <v>3287</v>
      </c>
      <c r="F271" s="53" t="str" cm="1">
        <f t="array" ref="F271">IF(E271="","",VLOOKUP(E271,'MASTER LIST'!$A1:$N1747,2,FALSE))</f>
        <v>RAVINA</v>
      </c>
      <c r="G271" s="53" t="str" cm="1">
        <f t="array" ref="G271">IF(E271="","",VLOOKUP(E271,'MASTER LIST'!$A1:$N1747,3,FALSE))</f>
        <v>Aninya</v>
      </c>
      <c r="H271" s="53" t="str" cm="1">
        <f t="array" ref="H271">IF(E271="","",VLOOKUP(E271,'MASTER LIST'!$A1:$N1747,4,FALSE))</f>
        <v>F</v>
      </c>
      <c r="I271" s="53" t="str" cm="1">
        <f t="array" ref="I271">IF(E271="","",VLOOKUP(E271,'MASTER LIST'!$A1:$N1747,13,FALSE))</f>
        <v>SENIOR</v>
      </c>
      <c r="J271" s="53" t="str" cm="1">
        <f t="array" ref="J271">IF(E271="","",VLOOKUP(E271,'MASTER LIST'!$A1:$N1747,10,FALSE))</f>
        <v>ROSE HILL AC</v>
      </c>
      <c r="K271" s="53" t="str" cm="1">
        <f t="array" ref="K271">IF(E271="","",VLOOKUP(E271,'MASTER LIST'!$A1:$N1747,11,FALSE))</f>
        <v>BBRH</v>
      </c>
      <c r="L271" s="4"/>
    </row>
    <row r="272" spans="1:12" ht="35" customHeight="1" x14ac:dyDescent="0.2">
      <c r="A272" s="53"/>
      <c r="B272" s="53">
        <v>3</v>
      </c>
      <c r="C272" s="57">
        <v>1019</v>
      </c>
      <c r="D272" s="55" t="s">
        <v>344</v>
      </c>
      <c r="E272" s="58">
        <v>1448</v>
      </c>
      <c r="F272" s="53" t="str" cm="1">
        <f t="array" ref="F272">IF(E272="","",VLOOKUP(E272,'MASTER LIST'!$A1:$N1747,2,FALSE))</f>
        <v>ESTHER</v>
      </c>
      <c r="G272" s="53" t="str" cm="1">
        <f t="array" ref="G272">IF(E272="","",VLOOKUP(E272,'MASTER LIST'!$A1:$N1747,3,FALSE))</f>
        <v xml:space="preserve">Shannon </v>
      </c>
      <c r="H272" s="53" t="str" cm="1">
        <f t="array" ref="H272">IF(E272="","",VLOOKUP(E272,'MASTER LIST'!$A1:$N1747,4,FALSE))</f>
        <v>F</v>
      </c>
      <c r="I272" s="53" t="str" cm="1">
        <f t="array" ref="I272">IF(E272="","",VLOOKUP(E272,'MASTER LIST'!$A1:$N1747,13,FALSE))</f>
        <v>U20</v>
      </c>
      <c r="J272" s="53" t="str" cm="1">
        <f t="array" ref="J272">IF(E272="","",VLOOKUP(E272,'MASTER LIST'!$A1:$N1747,10,FALSE))</f>
        <v>BEAU BASSIN AC</v>
      </c>
      <c r="K272" s="53" t="str" cm="1">
        <f t="array" ref="K272">IF(E272="","",VLOOKUP(E272,'MASTER LIST'!$A1:$N1747,11,FALSE))</f>
        <v>BBRH</v>
      </c>
      <c r="L272" s="4"/>
    </row>
    <row r="273" spans="1:12" ht="35" customHeight="1" x14ac:dyDescent="0.2">
      <c r="A273" s="53"/>
      <c r="B273" s="53">
        <v>4</v>
      </c>
      <c r="C273" s="57">
        <v>1123</v>
      </c>
      <c r="D273" s="55" t="s">
        <v>344</v>
      </c>
      <c r="E273" s="58">
        <v>1598</v>
      </c>
      <c r="F273" s="53" t="str" cm="1">
        <f t="array" ref="F273">IF(E273="","",VLOOKUP(E273,'MASTER LIST'!$A1:$N1747,2,FALSE))</f>
        <v>TAHGORDOOSS</v>
      </c>
      <c r="G273" s="53" t="str" cm="1">
        <f t="array" ref="G273">IF(E273="","",VLOOKUP(E273,'MASTER LIST'!$A1:$N1747,3,FALSE))</f>
        <v>Vedhisha</v>
      </c>
      <c r="H273" s="53" t="str" cm="1">
        <f t="array" ref="H273">IF(E273="","",VLOOKUP(E273,'MASTER LIST'!$A1:$N1747,4,FALSE))</f>
        <v>F</v>
      </c>
      <c r="I273" s="53" t="str" cm="1">
        <f t="array" ref="I273">IF(E273="","",VLOOKUP(E273,'MASTER LIST'!$A1:$N1747,13,FALSE))</f>
        <v>U20</v>
      </c>
      <c r="J273" s="53" t="str" cm="1">
        <f t="array" ref="J273">IF(E273="","",VLOOKUP(E273,'MASTER LIST'!$A1:$N1747,10,FALSE))</f>
        <v>RISING PHOENIX AC</v>
      </c>
      <c r="K273" s="53" t="str" cm="1">
        <f t="array" ref="K273">IF(E273="","",VLOOKUP(E273,'MASTER LIST'!$A1:$N1747,11,FALSE))</f>
        <v>VCPH</v>
      </c>
      <c r="L273" s="4"/>
    </row>
    <row r="274" spans="1:12" ht="35" customHeight="1" x14ac:dyDescent="0.2">
      <c r="A274" s="53"/>
      <c r="B274" s="53">
        <v>5</v>
      </c>
      <c r="C274" s="57">
        <v>1127</v>
      </c>
      <c r="D274" s="55" t="s">
        <v>344</v>
      </c>
      <c r="E274" s="58">
        <v>3405</v>
      </c>
      <c r="F274" s="53" t="str" cm="1">
        <f t="array" ref="F274">IF(E274="","",VLOOKUP(E274,'MASTER LIST'!$A1:$N1747,2,FALSE))</f>
        <v xml:space="preserve">ALCINDOR </v>
      </c>
      <c r="G274" s="53" t="str" cm="1">
        <f t="array" ref="G274">IF(E274="","",VLOOKUP(E274,'MASTER LIST'!$A1:$N1747,3,FALSE))</f>
        <v>Alyona</v>
      </c>
      <c r="H274" s="53" t="str" cm="1">
        <f t="array" ref="H274">IF(E274="","",VLOOKUP(E274,'MASTER LIST'!$A1:$N1747,4,FALSE))</f>
        <v>F</v>
      </c>
      <c r="I274" s="53" t="str" cm="1">
        <f t="array" ref="I274">IF(E274="","",VLOOKUP(E274,'MASTER LIST'!$A1:$N1747,13,FALSE))</f>
        <v>U20</v>
      </c>
      <c r="J274" s="53" t="str" cm="1">
        <f t="array" ref="J274">IF(E274="","",VLOOKUP(E274,'MASTER LIST'!$A1:$N1747,10,FALSE))</f>
        <v>ROCHE-BOIS ÉCLAIR AC</v>
      </c>
      <c r="K274" s="53" t="str" cm="1">
        <f t="array" ref="K274">IF(E274="","",VLOOKUP(E274,'MASTER LIST'!$A1:$N1747,11,FALSE))</f>
        <v>PAMP</v>
      </c>
      <c r="L274" s="4"/>
    </row>
    <row r="275" spans="1:12" ht="35" customHeight="1" x14ac:dyDescent="0.2">
      <c r="A275" s="53"/>
      <c r="B275" s="53">
        <v>6</v>
      </c>
      <c r="C275" s="57">
        <v>1129</v>
      </c>
      <c r="D275" s="55" t="s">
        <v>344</v>
      </c>
      <c r="E275" s="58">
        <v>1036</v>
      </c>
      <c r="F275" s="53" t="str" cm="1">
        <f t="array" ref="F275">IF(E275="","",VLOOKUP(E275,'MASTER LIST'!$A1:$N1747,2,FALSE))</f>
        <v>JOSON</v>
      </c>
      <c r="G275" s="53" t="str" cm="1">
        <f t="array" ref="G275">IF(E275="","",VLOOKUP(E275,'MASTER LIST'!$A1:$N1747,3,FALSE))</f>
        <v>Shekinaa</v>
      </c>
      <c r="H275" s="53" t="str" cm="1">
        <f t="array" ref="H275">IF(E275="","",VLOOKUP(E275,'MASTER LIST'!$A1:$N1747,4,FALSE))</f>
        <v>F</v>
      </c>
      <c r="I275" s="53" t="str" cm="1">
        <f t="array" ref="I275">IF(E275="","",VLOOKUP(E275,'MASTER LIST'!$A1:$N1747,13,FALSE))</f>
        <v>U20</v>
      </c>
      <c r="J275" s="53" t="str" cm="1">
        <f t="array" ref="J275">IF(E275="","",VLOOKUP(E275,'MASTER LIST'!$A1:$N1747,10,FALSE))</f>
        <v>ROCHE-BOIS ÉCLAIR AC</v>
      </c>
      <c r="K275" s="53" t="str" cm="1">
        <f t="array" ref="K275">IF(E275="","",VLOOKUP(E275,'MASTER LIST'!$A1:$N1747,11,FALSE))</f>
        <v>PAMP</v>
      </c>
      <c r="L275" s="4"/>
    </row>
    <row r="276" spans="1:12" ht="35" customHeight="1" x14ac:dyDescent="0.2">
      <c r="A276" s="53"/>
      <c r="B276" s="53">
        <v>7</v>
      </c>
      <c r="C276" s="57">
        <v>1133</v>
      </c>
      <c r="D276" s="55" t="s">
        <v>344</v>
      </c>
      <c r="E276" s="58">
        <v>2187</v>
      </c>
      <c r="F276" s="53" t="str" cm="1">
        <f t="array" ref="F276">IF(E276="","",VLOOKUP(E276,'MASTER LIST'!$A1:$N1747,2,FALSE))</f>
        <v>LEOPOLD</v>
      </c>
      <c r="G276" s="53" t="str" cm="1">
        <f t="array" ref="G276">IF(E276="","",VLOOKUP(E276,'MASTER LIST'!$A1:$N1747,3,FALSE))</f>
        <v>Ozalie</v>
      </c>
      <c r="H276" s="53" t="str" cm="1">
        <f t="array" ref="H276">IF(E276="","",VLOOKUP(E276,'MASTER LIST'!$A1:$N1747,4,FALSE))</f>
        <v>F</v>
      </c>
      <c r="I276" s="53" t="str" cm="1">
        <f t="array" ref="I276">IF(E276="","",VLOOKUP(E276,'MASTER LIST'!$A1:$N1747,13,FALSE))</f>
        <v>U20</v>
      </c>
      <c r="J276" s="53" t="str" cm="1">
        <f t="array" ref="J276">IF(E276="","",VLOOKUP(E276,'MASTER LIST'!$A1:$N1747,10,FALSE))</f>
        <v>ROCHE-BOIS ÉCLAIR AC</v>
      </c>
      <c r="K276" s="53" t="str" cm="1">
        <f t="array" ref="K276">IF(E276="","",VLOOKUP(E276,'MASTER LIST'!$A1:$N1747,11,FALSE))</f>
        <v>PAMP</v>
      </c>
      <c r="L276" s="4"/>
    </row>
    <row r="277" spans="1:12" ht="35" customHeight="1" x14ac:dyDescent="0.2">
      <c r="A277" s="53"/>
      <c r="B277" s="53">
        <v>8</v>
      </c>
      <c r="C277" s="57">
        <v>1170</v>
      </c>
      <c r="D277" s="55" t="s">
        <v>344</v>
      </c>
      <c r="E277" s="58">
        <v>2028</v>
      </c>
      <c r="F277" s="53" t="str" cm="1">
        <f t="array" ref="F277">IF(E277="","",VLOOKUP(E277,'MASTER LIST'!$A1:$N1747,2,FALSE))</f>
        <v>TOPIZE</v>
      </c>
      <c r="G277" s="53" t="str" cm="1">
        <f t="array" ref="G277">IF(E277="","",VLOOKUP(E277,'MASTER LIST'!$A1:$N1747,3,FALSE))</f>
        <v>Diaz</v>
      </c>
      <c r="H277" s="53" t="str" cm="1">
        <f t="array" ref="H277">IF(E277="","",VLOOKUP(E277,'MASTER LIST'!$A1:$N1747,4,FALSE))</f>
        <v>F</v>
      </c>
      <c r="I277" s="53" t="str" cm="1">
        <f t="array" ref="I277">IF(E277="","",VLOOKUP(E277,'MASTER LIST'!$A1:$N1747,13,FALSE))</f>
        <v>U20</v>
      </c>
      <c r="J277" s="53" t="str" cm="1">
        <f t="array" ref="J277">IF(E277="","",VLOOKUP(E277,'MASTER LIST'!$A1:$N1747,10,FALSE))</f>
        <v>ROSE HILL AC</v>
      </c>
      <c r="K277" s="53" t="str" cm="1">
        <f t="array" ref="K277">IF(E277="","",VLOOKUP(E277,'MASTER LIST'!$A1:$N1747,11,FALSE))</f>
        <v>BBRH</v>
      </c>
      <c r="L277" s="4"/>
    </row>
    <row r="278" spans="1:12" ht="35" customHeight="1" x14ac:dyDescent="0.2">
      <c r="A278" s="53"/>
      <c r="B278" s="53">
        <v>9</v>
      </c>
      <c r="C278" s="57">
        <v>1138</v>
      </c>
      <c r="D278" s="55" t="s">
        <v>344</v>
      </c>
      <c r="E278" s="58">
        <v>2751</v>
      </c>
      <c r="F278" s="54" t="s">
        <v>355</v>
      </c>
      <c r="G278" s="54" t="s">
        <v>356</v>
      </c>
      <c r="H278" s="54" t="s">
        <v>15</v>
      </c>
      <c r="I278" s="82" t="s">
        <v>42</v>
      </c>
      <c r="J278" s="82" t="s">
        <v>307</v>
      </c>
      <c r="K278" s="54" t="s">
        <v>94</v>
      </c>
      <c r="L278" s="4"/>
    </row>
    <row r="279" spans="1:12" ht="35" customHeight="1" x14ac:dyDescent="0.2">
      <c r="A279" s="53"/>
      <c r="B279" s="53">
        <v>10</v>
      </c>
      <c r="C279" s="57">
        <v>1025</v>
      </c>
      <c r="D279" s="55" t="s">
        <v>344</v>
      </c>
      <c r="E279" s="58">
        <v>2066</v>
      </c>
      <c r="F279" s="54" t="s">
        <v>318</v>
      </c>
      <c r="G279" s="54" t="s">
        <v>319</v>
      </c>
      <c r="H279" s="54" t="s">
        <v>15</v>
      </c>
      <c r="I279" s="82" t="s">
        <v>42</v>
      </c>
      <c r="J279" s="54" t="s">
        <v>38</v>
      </c>
      <c r="K279" s="54" t="s">
        <v>39</v>
      </c>
      <c r="L279" s="4"/>
    </row>
    <row r="280" spans="1:12" ht="35" customHeight="1" x14ac:dyDescent="0.2">
      <c r="A280" s="53"/>
      <c r="B280" s="53">
        <v>11</v>
      </c>
      <c r="C280" s="57">
        <v>1063</v>
      </c>
      <c r="D280" s="55" t="s">
        <v>344</v>
      </c>
      <c r="E280" s="58">
        <v>4876</v>
      </c>
      <c r="F280" s="53" t="str" cm="1">
        <f t="array" ref="F280">IF(E280="","",VLOOKUP(E280,'MASTER LIST'!$A1:$N1747,2,FALSE))</f>
        <v>SARAH</v>
      </c>
      <c r="G280" s="53" t="str" cm="1">
        <f t="array" ref="G280">IF(E280="","",VLOOKUP(E280,'MASTER LIST'!$A1:$N1747,3,FALSE))</f>
        <v>Mare Shania</v>
      </c>
      <c r="H280" s="53" t="str" cm="1">
        <f t="array" ref="H280">IF(E280="","",VLOOKUP(E280,'MASTER LIST'!$A1:$N1747,4,FALSE))</f>
        <v>F</v>
      </c>
      <c r="I280" s="53" t="str" cm="1">
        <f t="array" ref="I280">IF(E280="","",VLOOKUP(E280,'MASTER LIST'!$A1:$N1747,13,FALSE))</f>
        <v>U16</v>
      </c>
      <c r="J280" s="53" t="str" cm="1">
        <f t="array" ref="J280">IF(E280="","",VLOOKUP(E280,'MASTER LIST'!$A1:$N1747,10,FALSE))</f>
        <v>GUEPARD AC</v>
      </c>
      <c r="K280" s="53" t="str" cm="1">
        <f t="array" ref="K280">IF(E280="","",VLOOKUP(E280,'MASTER LIST'!$A1:$N1747,11,FALSE))</f>
        <v>BR</v>
      </c>
      <c r="L280" s="4"/>
    </row>
    <row r="281" spans="1:12" ht="35" customHeight="1" x14ac:dyDescent="0.2">
      <c r="A281" s="53"/>
      <c r="B281" s="53">
        <v>12</v>
      </c>
      <c r="C281" s="57">
        <v>1128</v>
      </c>
      <c r="D281" s="55" t="s">
        <v>344</v>
      </c>
      <c r="E281" s="58">
        <v>2154</v>
      </c>
      <c r="F281" s="53" t="str" cm="1">
        <f t="array" ref="F281">IF(E281="","",VLOOKUP(E281,'MASTER LIST'!$A1:$N1747,2,FALSE))</f>
        <v>FLORE</v>
      </c>
      <c r="G281" s="53" t="str" cm="1">
        <f t="array" ref="G281">IF(E281="","",VLOOKUP(E281,'MASTER LIST'!$A1:$N1747,3,FALSE))</f>
        <v>Feliciana</v>
      </c>
      <c r="H281" s="53" t="str" cm="1">
        <f t="array" ref="H281">IF(E281="","",VLOOKUP(E281,'MASTER LIST'!$A1:$N1747,4,FALSE))</f>
        <v>F</v>
      </c>
      <c r="I281" s="53" t="str" cm="1">
        <f t="array" ref="I281">IF(E281="","",VLOOKUP(E281,'MASTER LIST'!$A1:$N1747,13,FALSE))</f>
        <v>U16</v>
      </c>
      <c r="J281" s="53" t="str" cm="1">
        <f t="array" ref="J281">IF(E281="","",VLOOKUP(E281,'MASTER LIST'!$A1:$N1747,10,FALSE))</f>
        <v>ROCHE-BOIS ÉCLAIR AC</v>
      </c>
      <c r="K281" s="53" t="str" cm="1">
        <f t="array" ref="K281">IF(E281="","",VLOOKUP(E281,'MASTER LIST'!$A1:$N1747,11,FALSE))</f>
        <v>PAMP</v>
      </c>
      <c r="L281" s="4"/>
    </row>
    <row r="282" spans="1:12" ht="35" customHeight="1" x14ac:dyDescent="0.2">
      <c r="A282" s="53"/>
      <c r="B282" s="53">
        <v>13</v>
      </c>
      <c r="C282" s="57">
        <v>1135</v>
      </c>
      <c r="D282" s="55" t="s">
        <v>344</v>
      </c>
      <c r="E282" s="58">
        <v>2553</v>
      </c>
      <c r="F282" s="53" t="str" cm="1">
        <f t="array" ref="F282">IF(E282="","",VLOOKUP(E282,'MASTER LIST'!$A1:$N1747,2,FALSE))</f>
        <v>OHIS</v>
      </c>
      <c r="G282" s="53" t="str" cm="1">
        <f t="array" ref="G282">IF(E282="","",VLOOKUP(E282,'MASTER LIST'!$A1:$N1747,3,FALSE))</f>
        <v>Noa</v>
      </c>
      <c r="H282" s="53" t="str" cm="1">
        <f t="array" ref="H282">IF(E282="","",VLOOKUP(E282,'MASTER LIST'!$A1:$N1747,4,FALSE))</f>
        <v>F</v>
      </c>
      <c r="I282" s="53" t="str" cm="1">
        <f t="array" ref="I282">IF(E282="","",VLOOKUP(E282,'MASTER LIST'!$A1:$N1747,13,FALSE))</f>
        <v>U16</v>
      </c>
      <c r="J282" s="53" t="str" cm="1">
        <f t="array" ref="J282">IF(E282="","",VLOOKUP(E282,'MASTER LIST'!$A1:$N1747,10,FALSE))</f>
        <v>ROCHE-BOIS ÉCLAIR AC</v>
      </c>
      <c r="K282" s="53" t="str" cm="1">
        <f t="array" ref="K282">IF(E282="","",VLOOKUP(E282,'MASTER LIST'!$A1:$N1747,11,FALSE))</f>
        <v>PAMP</v>
      </c>
      <c r="L282" s="4"/>
    </row>
    <row r="283" spans="1:12" ht="35" customHeight="1" x14ac:dyDescent="0.2">
      <c r="A283" s="53"/>
      <c r="B283" s="53">
        <v>14</v>
      </c>
      <c r="C283" s="57">
        <v>1162</v>
      </c>
      <c r="D283" s="55" t="s">
        <v>344</v>
      </c>
      <c r="E283" s="58">
        <v>3491</v>
      </c>
      <c r="F283" s="53" t="str" cm="1">
        <f t="array" ref="F283">IF(E283="","",VLOOKUP(E283,'MASTER LIST'!$A1:$N1747,2,FALSE))</f>
        <v>LOUIS</v>
      </c>
      <c r="G283" s="53" t="str" cm="1">
        <f t="array" ref="G283">IF(E283="","",VLOOKUP(E283,'MASTER LIST'!$A1:$N1747,3,FALSE))</f>
        <v>Evae-Lle</v>
      </c>
      <c r="H283" s="53" t="str" cm="1">
        <f t="array" ref="H283">IF(E283="","",VLOOKUP(E283,'MASTER LIST'!$A1:$N1747,4,FALSE))</f>
        <v>F</v>
      </c>
      <c r="I283" s="53" t="str" cm="1">
        <f t="array" ref="I283">IF(E283="","",VLOOKUP(E283,'MASTER LIST'!$A1:$N1747,13,FALSE))</f>
        <v>U16</v>
      </c>
      <c r="J283" s="53" t="str" cm="1">
        <f t="array" ref="J283">IF(E283="","",VLOOKUP(E283,'MASTER LIST'!$A1:$N1747,10,FALSE))</f>
        <v>ROSE HILL AC</v>
      </c>
      <c r="K283" s="53" t="str" cm="1">
        <f t="array" ref="K283">IF(E283="","",VLOOKUP(E283,'MASTER LIST'!$A1:$N1747,11,FALSE))</f>
        <v>BBRH</v>
      </c>
      <c r="L283" s="4"/>
    </row>
    <row r="284" spans="1:12" ht="35" customHeight="1" x14ac:dyDescent="0.2">
      <c r="A284" s="53"/>
      <c r="B284" s="53">
        <v>15</v>
      </c>
      <c r="C284" s="57">
        <v>1168</v>
      </c>
      <c r="D284" s="55" t="s">
        <v>344</v>
      </c>
      <c r="E284" s="58">
        <v>3300</v>
      </c>
      <c r="F284" s="53" t="str" cm="1">
        <f t="array" ref="F284">IF(E284="","",VLOOKUP(E284,'MASTER LIST'!$A1:$N1747,2,FALSE))</f>
        <v>ROCHECOUSTE</v>
      </c>
      <c r="G284" s="53" t="str" cm="1">
        <f t="array" ref="G284">IF(E284="","",VLOOKUP(E284,'MASTER LIST'!$A1:$N1747,3,FALSE))</f>
        <v>Elodie</v>
      </c>
      <c r="H284" s="53" t="str" cm="1">
        <f t="array" ref="H284">IF(E284="","",VLOOKUP(E284,'MASTER LIST'!$A1:$N1747,4,FALSE))</f>
        <v>F</v>
      </c>
      <c r="I284" s="53" t="str" cm="1">
        <f t="array" ref="I284">IF(E284="","",VLOOKUP(E284,'MASTER LIST'!$A1:$N1747,13,FALSE))</f>
        <v>U16</v>
      </c>
      <c r="J284" s="53" t="str" cm="1">
        <f t="array" ref="J284">IF(E284="","",VLOOKUP(E284,'MASTER LIST'!$A1:$N1747,10,FALSE))</f>
        <v>ROSE HILL AC</v>
      </c>
      <c r="K284" s="53" t="str" cm="1">
        <f t="array" ref="K284">IF(E284="","",VLOOKUP(E284,'MASTER LIST'!$A1:$N1747,11,FALSE))</f>
        <v>BBRH</v>
      </c>
      <c r="L284" s="4"/>
    </row>
    <row r="285" spans="1:12" ht="35" customHeight="1" x14ac:dyDescent="0.2">
      <c r="A285" s="53"/>
      <c r="B285" s="53">
        <v>16</v>
      </c>
      <c r="C285" s="57">
        <v>1018</v>
      </c>
      <c r="D285" s="55" t="s">
        <v>344</v>
      </c>
      <c r="E285" s="58">
        <v>1451</v>
      </c>
      <c r="F285" s="53" t="str" cm="1">
        <f t="array" ref="F285">IF(E285="","",VLOOKUP(E285,'MASTER LIST'!$A1:$N1747,2,FALSE))</f>
        <v xml:space="preserve">BALLARD </v>
      </c>
      <c r="G285" s="53" t="str" cm="1">
        <f t="array" ref="G285">IF(E285="","",VLOOKUP(E285,'MASTER LIST'!$A1:$N1747,3,FALSE))</f>
        <v xml:space="preserve">Keyla </v>
      </c>
      <c r="H285" s="53" t="str" cm="1">
        <f t="array" ref="H285">IF(E285="","",VLOOKUP(E285,'MASTER LIST'!$A1:$N1747,4,FALSE))</f>
        <v>F</v>
      </c>
      <c r="I285" s="53" t="str" cm="1">
        <f t="array" ref="I285">IF(E285="","",VLOOKUP(E285,'MASTER LIST'!$A1:$N1747,13,FALSE))</f>
        <v>U18</v>
      </c>
      <c r="J285" s="53" t="str" cm="1">
        <f t="array" ref="J285">IF(E285="","",VLOOKUP(E285,'MASTER LIST'!$A1:$N1747,10,FALSE))</f>
        <v>BEAU BASSIN AC</v>
      </c>
      <c r="K285" s="53" t="str" cm="1">
        <f t="array" ref="K285">IF(E285="","",VLOOKUP(E285,'MASTER LIST'!$A1:$N1747,11,FALSE))</f>
        <v>BBRH</v>
      </c>
      <c r="L285" s="4"/>
    </row>
    <row r="286" spans="1:12" ht="35" customHeight="1" x14ac:dyDescent="0.2">
      <c r="A286" s="53"/>
      <c r="B286" s="53">
        <v>17</v>
      </c>
      <c r="C286" s="57">
        <v>1041</v>
      </c>
      <c r="D286" s="55" t="s">
        <v>344</v>
      </c>
      <c r="E286" s="58">
        <v>4221</v>
      </c>
      <c r="F286" s="53" t="str" cm="1">
        <f t="array" ref="F286">IF(E286="","",VLOOKUP(E286,'MASTER LIST'!$A1:$N1747,2,FALSE))</f>
        <v xml:space="preserve">LAPIN </v>
      </c>
      <c r="G286" s="53" t="str" cm="1">
        <f t="array" ref="G286">IF(E286="","",VLOOKUP(E286,'MASTER LIST'!$A1:$N1747,3,FALSE))</f>
        <v>Solena Daphnée</v>
      </c>
      <c r="H286" s="53" t="str" cm="1">
        <f t="array" ref="H286">IF(E286="","",VLOOKUP(E286,'MASTER LIST'!$A1:$N1747,4,FALSE))</f>
        <v>F</v>
      </c>
      <c r="I286" s="53" t="str" cm="1">
        <f t="array" ref="I286">IF(E286="","",VLOOKUP(E286,'MASTER LIST'!$A1:$N1747,13,FALSE))</f>
        <v>U18</v>
      </c>
      <c r="J286" s="53" t="str" cm="1">
        <f t="array" ref="J286">IF(E286="","",VLOOKUP(E286,'MASTER LIST'!$A1:$N1747,10,FALSE))</f>
        <v>CUREPIPE HARLEM AC 'B'</v>
      </c>
      <c r="K286" s="53" t="str" cm="1">
        <f t="array" ref="K286">IF(E286="","",VLOOKUP(E286,'MASTER LIST'!$A1:$N1747,11,FALSE))</f>
        <v>CPE</v>
      </c>
      <c r="L286" s="4"/>
    </row>
    <row r="287" spans="1:12" ht="35" customHeight="1" x14ac:dyDescent="0.2">
      <c r="A287" s="53"/>
      <c r="B287" s="53">
        <v>18</v>
      </c>
      <c r="C287" s="57">
        <v>1044</v>
      </c>
      <c r="D287" s="55" t="s">
        <v>344</v>
      </c>
      <c r="E287" s="58">
        <v>4997</v>
      </c>
      <c r="F287" s="53" t="str" cm="1">
        <f t="array" ref="F287">IF(E287="","",VLOOKUP(E287,'MASTER LIST'!$A1:$N1747,2,FALSE))</f>
        <v>RITTA</v>
      </c>
      <c r="G287" s="53" t="str" cm="1">
        <f t="array" ref="G287">IF(E287="","",VLOOKUP(E287,'MASTER LIST'!$A1:$N1747,3,FALSE))</f>
        <v>Mervina</v>
      </c>
      <c r="H287" s="53" t="str" cm="1">
        <f t="array" ref="H287">IF(E287="","",VLOOKUP(E287,'MASTER LIST'!$A1:$N1747,4,FALSE))</f>
        <v>F</v>
      </c>
      <c r="I287" s="53" t="str" cm="1">
        <f t="array" ref="I287">IF(E287="","",VLOOKUP(E287,'MASTER LIST'!$A1:$N1747,13,FALSE))</f>
        <v>U18</v>
      </c>
      <c r="J287" s="53" t="str" cm="1">
        <f t="array" ref="J287">IF(E287="","",VLOOKUP(E287,'MASTER LIST'!$A1:$N1747,10,FALSE))</f>
        <v>CUREPIPE HARLEM AC 'B'</v>
      </c>
      <c r="K287" s="53" t="str" cm="1">
        <f t="array" ref="K287">IF(E287="","",VLOOKUP(E287,'MASTER LIST'!$A1:$N1747,11,FALSE))</f>
        <v>CPE</v>
      </c>
      <c r="L287" s="4"/>
    </row>
    <row r="288" spans="1:12" ht="35" customHeight="1" x14ac:dyDescent="0.2">
      <c r="A288" s="53"/>
      <c r="B288" s="53">
        <v>19</v>
      </c>
      <c r="C288" s="57">
        <v>1050</v>
      </c>
      <c r="D288" s="55" t="s">
        <v>344</v>
      </c>
      <c r="E288" s="58">
        <v>4496</v>
      </c>
      <c r="F288" s="53" t="str" cm="1">
        <f t="array" ref="F288">IF(E288="","",VLOOKUP(E288,'MASTER LIST'!$A1:$N1747,2,FALSE))</f>
        <v>ANTALIKA</v>
      </c>
      <c r="G288" s="53" t="str" cm="1">
        <f t="array" ref="G288">IF(E288="","",VLOOKUP(E288,'MASTER LIST'!$A1:$N1747,3,FALSE))</f>
        <v>Clover</v>
      </c>
      <c r="H288" s="53" t="str" cm="1">
        <f t="array" ref="H288">IF(E288="","",VLOOKUP(E288,'MASTER LIST'!$A1:$N1747,4,FALSE))</f>
        <v>F</v>
      </c>
      <c r="I288" s="53" t="str" cm="1">
        <f t="array" ref="I288">IF(E288="","",VLOOKUP(E288,'MASTER LIST'!$A1:$N1747,13,FALSE))</f>
        <v>U18</v>
      </c>
      <c r="J288" s="53" t="str" cm="1">
        <f t="array" ref="J288">IF(E288="","",VLOOKUP(E288,'MASTER LIST'!$A1:$N1747,10,FALSE))</f>
        <v>GUEPARD AC</v>
      </c>
      <c r="K288" s="53" t="str" cm="1">
        <f t="array" ref="K288">IF(E288="","",VLOOKUP(E288,'MASTER LIST'!$A1:$N1747,11,FALSE))</f>
        <v>BR</v>
      </c>
      <c r="L288" s="4"/>
    </row>
    <row r="289" spans="1:12" ht="35" customHeight="1" x14ac:dyDescent="0.2">
      <c r="A289" s="53"/>
      <c r="B289" s="53">
        <v>20</v>
      </c>
      <c r="C289" s="57">
        <v>1053</v>
      </c>
      <c r="D289" s="55" t="s">
        <v>344</v>
      </c>
      <c r="E289" s="58">
        <v>2636</v>
      </c>
      <c r="F289" s="53" t="str" cm="1">
        <f t="array" ref="F289">IF(E289="","",VLOOKUP(E289,'MASTER LIST'!$A1:$N1747,2,FALSE))</f>
        <v>HAGGOO</v>
      </c>
      <c r="G289" s="53" t="str" cm="1">
        <f t="array" ref="G289">IF(E289="","",VLOOKUP(E289,'MASTER LIST'!$A1:$N1747,3,FALSE))</f>
        <v>Weanyskia Mary Starlene</v>
      </c>
      <c r="H289" s="53" t="str" cm="1">
        <f t="array" ref="H289">IF(E289="","",VLOOKUP(E289,'MASTER LIST'!$A1:$N1747,4,FALSE))</f>
        <v>F</v>
      </c>
      <c r="I289" s="53" t="str" cm="1">
        <f t="array" ref="I289">IF(E289="","",VLOOKUP(E289,'MASTER LIST'!$A1:$N1747,13,FALSE))</f>
        <v>U18</v>
      </c>
      <c r="J289" s="53" t="str" cm="1">
        <f t="array" ref="J289">IF(E289="","",VLOOKUP(E289,'MASTER LIST'!$A1:$N1747,10,FALSE))</f>
        <v>GUEPARD AC</v>
      </c>
      <c r="K289" s="53" t="str" cm="1">
        <f t="array" ref="K289">IF(E289="","",VLOOKUP(E289,'MASTER LIST'!$A1:$N1747,11,FALSE))</f>
        <v>BR</v>
      </c>
      <c r="L289" s="4"/>
    </row>
    <row r="290" spans="1:12" ht="35" customHeight="1" x14ac:dyDescent="0.2">
      <c r="A290" s="53"/>
      <c r="B290" s="53">
        <v>21</v>
      </c>
      <c r="C290" s="57">
        <v>1069</v>
      </c>
      <c r="D290" s="55" t="s">
        <v>344</v>
      </c>
      <c r="E290" s="58">
        <v>4708</v>
      </c>
      <c r="F290" s="53" t="str" cm="1">
        <f t="array" ref="F290">IF(E290="","",VLOOKUP(E290,'MASTER LIST'!$A1:$N1747,2,FALSE))</f>
        <v>FOOLCHUND</v>
      </c>
      <c r="G290" s="53" t="str" cm="1">
        <f t="array" ref="G290">IF(E290="","",VLOOKUP(E290,'MASTER LIST'!$A1:$N1747,3,FALSE))</f>
        <v>Illiana</v>
      </c>
      <c r="H290" s="53" t="str" cm="1">
        <f t="array" ref="H290">IF(E290="","",VLOOKUP(E290,'MASTER LIST'!$A1:$N1747,4,FALSE))</f>
        <v>F</v>
      </c>
      <c r="I290" s="53" t="str" cm="1">
        <f t="array" ref="I290">IF(E290="","",VLOOKUP(E290,'MASTER LIST'!$A1:$N1747,13,FALSE))</f>
        <v>U18</v>
      </c>
      <c r="J290" s="53" t="str" cm="1">
        <f t="array" ref="J290">IF(E290="","",VLOOKUP(E290,'MASTER LIST'!$A1:$N1747,10,FALSE))</f>
        <v>GYMKHANA VACOAS AC</v>
      </c>
      <c r="K290" s="53" t="str" cm="1">
        <f t="array" ref="K290">IF(E290="","",VLOOKUP(E290,'MASTER LIST'!$A1:$N1747,11,FALSE))</f>
        <v>VCPH</v>
      </c>
      <c r="L290" s="4"/>
    </row>
    <row r="291" spans="1:12" ht="35" customHeight="1" x14ac:dyDescent="0.2">
      <c r="A291" s="53"/>
      <c r="B291" s="53">
        <v>22</v>
      </c>
      <c r="C291" s="57">
        <v>1117</v>
      </c>
      <c r="D291" s="55" t="s">
        <v>344</v>
      </c>
      <c r="E291" s="58">
        <v>4134</v>
      </c>
      <c r="F291" s="53" t="str" cm="1">
        <f t="array" ref="F291">IF(E291="","",VLOOKUP(E291,'MASTER LIST'!$A1:$N1747,2,FALSE))</f>
        <v>UPPIAH</v>
      </c>
      <c r="G291" s="53" t="str" cm="1">
        <f t="array" ref="G291">IF(E291="","",VLOOKUP(E291,'MASTER LIST'!$A1:$N1747,3,FALSE))</f>
        <v>Abygaelle Lydia Zoé</v>
      </c>
      <c r="H291" s="53" t="str" cm="1">
        <f t="array" ref="H291">IF(E291="","",VLOOKUP(E291,'MASTER LIST'!$A1:$N1747,4,FALSE))</f>
        <v>F</v>
      </c>
      <c r="I291" s="53" t="str" cm="1">
        <f t="array" ref="I291">IF(E291="","",VLOOKUP(E291,'MASTER LIST'!$A1:$N1747,13,FALSE))</f>
        <v>U18</v>
      </c>
      <c r="J291" s="53" t="str" cm="1">
        <f t="array" ref="J291">IF(E291="","",VLOOKUP(E291,'MASTER LIST'!$A1:$N1747,10,FALSE))</f>
        <v>Q-BORNES PAVILLON AC</v>
      </c>
      <c r="K291" s="53" t="str" cm="1">
        <f t="array" ref="K291">IF(E291="","",VLOOKUP(E291,'MASTER LIST'!$A1:$N1747,11,FALSE))</f>
        <v>QB</v>
      </c>
      <c r="L291" s="4"/>
    </row>
    <row r="292" spans="1:12" ht="35" customHeight="1" x14ac:dyDescent="0.2">
      <c r="A292" s="53"/>
      <c r="B292" s="53">
        <v>23</v>
      </c>
      <c r="C292" s="57">
        <v>1130</v>
      </c>
      <c r="D292" s="55" t="s">
        <v>344</v>
      </c>
      <c r="E292" s="58">
        <v>2991</v>
      </c>
      <c r="F292" s="53" t="str" cm="1">
        <f t="array" ref="F292">IF(E292="","",VLOOKUP(E292,'MASTER LIST'!$A1:$N1747,2,FALSE))</f>
        <v>LAURENT</v>
      </c>
      <c r="G292" s="53" t="str" cm="1">
        <f t="array" ref="G292">IF(E292="","",VLOOKUP(E292,'MASTER LIST'!$A1:$N1747,3,FALSE))</f>
        <v>Jamelia</v>
      </c>
      <c r="H292" s="53" t="str" cm="1">
        <f t="array" ref="H292">IF(E292="","",VLOOKUP(E292,'MASTER LIST'!$A1:$N1747,4,FALSE))</f>
        <v>F</v>
      </c>
      <c r="I292" s="53" t="str" cm="1">
        <f t="array" ref="I292">IF(E292="","",VLOOKUP(E292,'MASTER LIST'!$A1:$N1747,13,FALSE))</f>
        <v>U18</v>
      </c>
      <c r="J292" s="53" t="str" cm="1">
        <f t="array" ref="J292">IF(E292="","",VLOOKUP(E292,'MASTER LIST'!$A1:$N1747,10,FALSE))</f>
        <v>ROCHE-BOIS ÉCLAIR AC</v>
      </c>
      <c r="K292" s="53" t="str" cm="1">
        <f t="array" ref="K292">IF(E292="","",VLOOKUP(E292,'MASTER LIST'!$A1:$N1747,11,FALSE))</f>
        <v>PAMP</v>
      </c>
      <c r="L292" s="4"/>
    </row>
    <row r="293" spans="1:12" ht="35" customHeight="1" x14ac:dyDescent="0.2">
      <c r="A293" s="53"/>
      <c r="B293" s="53"/>
      <c r="C293" s="57"/>
      <c r="D293" s="55"/>
      <c r="E293" s="58"/>
      <c r="F293" s="54"/>
      <c r="G293" s="54"/>
      <c r="H293" s="54"/>
      <c r="I293" s="54"/>
      <c r="J293" s="54"/>
      <c r="K293" s="54"/>
      <c r="L293" s="4"/>
    </row>
    <row r="294" spans="1:12" ht="35" customHeight="1" x14ac:dyDescent="0.2">
      <c r="A294" s="53"/>
      <c r="B294" s="53">
        <v>1</v>
      </c>
      <c r="C294" s="57">
        <v>1017</v>
      </c>
      <c r="D294" s="55" t="s">
        <v>369</v>
      </c>
      <c r="E294" s="58">
        <v>2365</v>
      </c>
      <c r="F294" s="53" t="str" cm="1">
        <f t="array" ref="F294">IF(E294="","",VLOOKUP(E294,'MASTER LIST'!$A1:$N1747,2,FALSE))</f>
        <v>POTIRON</v>
      </c>
      <c r="G294" s="53" t="str" cm="1">
        <f t="array" ref="G294">IF(E294="","",VLOOKUP(E294,'MASTER LIST'!$A1:$N1747,3,FALSE))</f>
        <v>Liliane</v>
      </c>
      <c r="H294" s="53" t="str" cm="1">
        <f t="array" ref="H294">IF(E294="","",VLOOKUP(E294,'MASTER LIST'!$A1:$N1747,4,FALSE))</f>
        <v>F</v>
      </c>
      <c r="I294" s="53" t="str" cm="1">
        <f t="array" ref="I294">IF(E294="","",VLOOKUP(E294,'MASTER LIST'!$A1:$N1747,13,FALSE))</f>
        <v>SENIOR</v>
      </c>
      <c r="J294" s="53" t="str" cm="1">
        <f t="array" ref="J294">IF(E294="","",VLOOKUP(E294,'MASTER LIST'!$A1:$N1747,10,FALSE))</f>
        <v>ASS. SPORTIVE VC/PH</v>
      </c>
      <c r="K294" s="53" t="str" cm="1">
        <f t="array" ref="K294">IF(E294="","",VLOOKUP(E294,'MASTER LIST'!$A1:$N1747,11,FALSE))</f>
        <v>VCPH</v>
      </c>
      <c r="L294" s="4"/>
    </row>
    <row r="295" spans="1:12" ht="35" customHeight="1" x14ac:dyDescent="0.2">
      <c r="A295" s="53"/>
      <c r="B295" s="53">
        <v>2</v>
      </c>
      <c r="C295" s="57">
        <v>1029</v>
      </c>
      <c r="D295" s="55" t="s">
        <v>369</v>
      </c>
      <c r="E295" s="58">
        <v>1244</v>
      </c>
      <c r="F295" s="53" t="str" cm="1">
        <f t="array" ref="F295">IF(E295="","",VLOOKUP(E295,'MASTER LIST'!$A1:$N1747,2,FALSE))</f>
        <v xml:space="preserve">EMAMALLY </v>
      </c>
      <c r="G295" s="53" t="str" cm="1">
        <f t="array" ref="G295">IF(E295="","",VLOOKUP(E295,'MASTER LIST'!$A1:$N1747,3,FALSE))</f>
        <v xml:space="preserve">Murielle </v>
      </c>
      <c r="H295" s="53" t="str" cm="1">
        <f t="array" ref="H295">IF(E295="","",VLOOKUP(E295,'MASTER LIST'!$A1:$N1747,4,FALSE))</f>
        <v>F</v>
      </c>
      <c r="I295" s="53" t="str" cm="1">
        <f t="array" ref="I295">IF(E295="","",VLOOKUP(E295,'MASTER LIST'!$A1:$N1747,13,FALSE))</f>
        <v>U18</v>
      </c>
      <c r="J295" s="53" t="str" cm="1">
        <f t="array" ref="J295">IF(E295="","",VLOOKUP(E295,'MASTER LIST'!$A1:$N1747,10,FALSE))</f>
        <v>CUREPIPE HARLEM AC</v>
      </c>
      <c r="K295" s="53" t="str" cm="1">
        <f t="array" ref="K295">IF(E295="","",VLOOKUP(E295,'MASTER LIST'!$A1:$N1747,11,FALSE))</f>
        <v>CPE</v>
      </c>
      <c r="L295" s="4"/>
    </row>
    <row r="296" spans="1:12" ht="35" customHeight="1" x14ac:dyDescent="0.2">
      <c r="A296" s="53"/>
      <c r="B296" s="53">
        <v>3</v>
      </c>
      <c r="C296" s="57">
        <v>1082</v>
      </c>
      <c r="D296" s="55" t="s">
        <v>369</v>
      </c>
      <c r="E296" s="58">
        <v>2681</v>
      </c>
      <c r="F296" s="53" t="str" cm="1">
        <f t="array" ref="F296">IF(E296="","",VLOOKUP(E296,'MASTER LIST'!$A1:$N1747,2,FALSE))</f>
        <v xml:space="preserve">JOLICOEUR </v>
      </c>
      <c r="G296" s="53" t="str" cm="1">
        <f t="array" ref="G296">IF(E296="","",VLOOKUP(E296,'MASTER LIST'!$A1:$N1747,3,FALSE))</f>
        <v>Marie Selena</v>
      </c>
      <c r="H296" s="53" t="str" cm="1">
        <f t="array" ref="H296">IF(E296="","",VLOOKUP(E296,'MASTER LIST'!$A1:$N1747,4,FALSE))</f>
        <v>F</v>
      </c>
      <c r="I296" s="53" t="str" cm="1">
        <f t="array" ref="I296">IF(E296="","",VLOOKUP(E296,'MASTER LIST'!$A1:$N1747,13,FALSE))</f>
        <v>U18</v>
      </c>
      <c r="J296" s="53" t="str" cm="1">
        <f t="array" ref="J296">IF(E296="","",VLOOKUP(E296,'MASTER LIST'!$A1:$N1747,10,FALSE))</f>
        <v>PETIT GABRIEL WARRIORS AC</v>
      </c>
      <c r="K296" s="53" t="str" cm="1">
        <f t="array" ref="K296">IF(E296="","",VLOOKUP(E296,'MASTER LIST'!$A1:$N1747,11,FALSE))</f>
        <v>ROD</v>
      </c>
      <c r="L296" s="4"/>
    </row>
    <row r="297" spans="1:12" ht="35" customHeight="1" x14ac:dyDescent="0.2">
      <c r="A297" s="53"/>
      <c r="B297" s="53">
        <v>4</v>
      </c>
      <c r="C297" s="57">
        <v>1103</v>
      </c>
      <c r="D297" s="55" t="s">
        <v>369</v>
      </c>
      <c r="E297" s="58">
        <v>2659</v>
      </c>
      <c r="F297" s="53" t="str" cm="1">
        <f t="array" ref="F297">IF(E297="","",VLOOKUP(E297,'MASTER LIST'!$A1:$N1747,2,FALSE))</f>
        <v>JANGEERKHAN</v>
      </c>
      <c r="G297" s="53" t="str" cm="1">
        <f t="array" ref="G297">IF(E297="","",VLOOKUP(E297,'MASTER LIST'!$A1:$N1747,3,FALSE))</f>
        <v>Jade</v>
      </c>
      <c r="H297" s="53" t="str" cm="1">
        <f t="array" ref="H297">IF(E297="","",VLOOKUP(E297,'MASTER LIST'!$A1:$N1747,4,FALSE))</f>
        <v>F</v>
      </c>
      <c r="I297" s="53" t="str" cm="1">
        <f t="array" ref="I297">IF(E297="","",VLOOKUP(E297,'MASTER LIST'!$A1:$N1747,13,FALSE))</f>
        <v>U18</v>
      </c>
      <c r="J297" s="53" t="str" cm="1">
        <f t="array" ref="J297">IF(E297="","",VLOOKUP(E297,'MASTER LIST'!$A1:$N1747,10,FALSE))</f>
        <v>Q-BORNES PAVILLON AC</v>
      </c>
      <c r="K297" s="53" t="str" cm="1">
        <f t="array" ref="K297">IF(E297="","",VLOOKUP(E297,'MASTER LIST'!$A1:$N1747,11,FALSE))</f>
        <v>QB</v>
      </c>
      <c r="L297" s="4"/>
    </row>
    <row r="298" spans="1:12" ht="35" customHeight="1" x14ac:dyDescent="0.2">
      <c r="A298" s="53"/>
      <c r="B298" s="53">
        <v>5</v>
      </c>
      <c r="C298" s="57">
        <v>1110</v>
      </c>
      <c r="D298" s="55" t="s">
        <v>369</v>
      </c>
      <c r="E298" s="58">
        <v>2905</v>
      </c>
      <c r="F298" s="53" t="str" cm="1">
        <f t="array" ref="F298">IF(E298="","",VLOOKUP(E298,'MASTER LIST'!$A1:$N1747,2,FALSE))</f>
        <v>NUCKCHEDDY</v>
      </c>
      <c r="G298" s="53" t="str" cm="1">
        <f t="array" ref="G298">IF(E298="","",VLOOKUP(E298,'MASTER LIST'!$A1:$N1747,3,FALSE))</f>
        <v>Ashia Victoria</v>
      </c>
      <c r="H298" s="53" t="str" cm="1">
        <f t="array" ref="H298">IF(E298="","",VLOOKUP(E298,'MASTER LIST'!$A1:$N1747,4,FALSE))</f>
        <v>F</v>
      </c>
      <c r="I298" s="53" t="str" cm="1">
        <f t="array" ref="I298">IF(E298="","",VLOOKUP(E298,'MASTER LIST'!$A1:$N1747,13,FALSE))</f>
        <v>U16</v>
      </c>
      <c r="J298" s="53" t="str" cm="1">
        <f t="array" ref="J298">IF(E298="","",VLOOKUP(E298,'MASTER LIST'!$A1:$N1747,10,FALSE))</f>
        <v>Q-BORNES PAVILLON AC</v>
      </c>
      <c r="K298" s="53" t="str" cm="1">
        <f t="array" ref="K298">IF(E298="","",VLOOKUP(E298,'MASTER LIST'!$A1:$N1747,11,FALSE))</f>
        <v>QB</v>
      </c>
      <c r="L298" s="36"/>
    </row>
  </sheetData>
  <sheetProtection algorithmName="SHA-512" hashValue="F6mnaG3dDS0IAK/qO/P2RJmhsQx7SKNTZg7PkuGeFOcn3Xv4pgUZbdYJOA5k13R/mDUZ17MvC+UTZMHUKLGZhA==" saltValue="fhEtAcsRLVy/+oG+n2Lp6Q==" spinCount="100000" sheet="1" objects="1" scenarios="1"/>
  <mergeCells count="2">
    <mergeCell ref="B4:G4"/>
    <mergeCell ref="B2:K3"/>
  </mergeCells>
  <dataValidations count="2">
    <dataValidation type="list" allowBlank="1" showInputMessage="1" showErrorMessage="1" sqref="D18:D24 D26:D33 D35:D42 D44:D51 D53:D61 D63:D70 D72:D79 D81:D88 D205:D214 D115:D122 D124:D131 D133:D140 D142:D149 D151:D158 D160:D167 D169:D171 D173:D179 D181:D187 D189:D195 D197:D202 D216:D223 D244:D268 D7:D16 D91:D113 D236:D242 D270:D298" xr:uid="{00000000-0002-0000-0100-000000000000}">
      <formula1>"100M-M,100M-W,100M H-W,110M H-M,200M-M,200M-W,400M H-M,400M H-W,400M-M,400M-W,800M-M,800M-W,1500M-M,1500M-W,HIGH JUMP-M,HIGH JUMP-W,JAVELIN-M,JAVELIN-W,LONG JUMP -M,LONG JUMP-W,SHOT PUT-M,SHOT PUT-W,TRIPLE JUMP-M,TRIPLE JUMP-W"</formula1>
    </dataValidation>
    <dataValidation type="list" allowBlank="1" showInputMessage="1" showErrorMessage="1" sqref="D225:D234" xr:uid="{00000000-0002-0000-0100-000001000000}">
      <formula1>"100M-M,100M-W,100M H-W,110M H-M,200M-M,200M-W,400M H-M,400M H-W,400M-M,400M-W,800M-M,800M-W,1500M-M,1500M-W,HIGH JUMP-M,HIGH JUMP-W,JAVELIN-M,JAVELIN-W,LONG JUMP -M,LONG JUMP-W,SHOT PUT-M,SHOT PUT-W,TRIPLE JUMP-M,TRIPLE JUMP-W,HAMMER-W"</formula1>
    </dataValidation>
  </dataValidations>
  <pageMargins left="0.25" right="0.25" top="0.75" bottom="0.75" header="0.3" footer="0.3"/>
  <pageSetup orientation="landscape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38"/>
  <sheetViews>
    <sheetView showGridLines="0" tabSelected="1" workbookViewId="0">
      <selection activeCell="E190" sqref="E190"/>
    </sheetView>
  </sheetViews>
  <sheetFormatPr baseColWidth="10" defaultColWidth="8.6640625" defaultRowHeight="15" customHeight="1" x14ac:dyDescent="0.2"/>
  <cols>
    <col min="1" max="1" width="5.1640625" style="49" customWidth="1"/>
    <col min="2" max="2" width="6.33203125" style="49" customWidth="1"/>
    <col min="3" max="3" width="10.83203125" style="49" customWidth="1"/>
    <col min="4" max="4" width="18.33203125" style="49" customWidth="1"/>
    <col min="5" max="5" width="11.5" style="49" customWidth="1"/>
    <col min="6" max="6" width="20.33203125" style="49" customWidth="1"/>
    <col min="7" max="7" width="26.83203125" style="49" customWidth="1"/>
    <col min="8" max="9" width="8.6640625" style="49" customWidth="1"/>
    <col min="10" max="10" width="41.1640625" style="49" customWidth="1"/>
    <col min="11" max="11" width="15.1640625" style="49" customWidth="1"/>
    <col min="12" max="16384" width="8.6640625" style="1"/>
  </cols>
  <sheetData>
    <row r="1" spans="1:11" ht="16" customHeight="1" x14ac:dyDescent="0.2">
      <c r="A1" s="71"/>
      <c r="B1" s="72"/>
      <c r="C1" s="72"/>
      <c r="D1" s="72"/>
      <c r="E1" s="72"/>
      <c r="F1" s="72"/>
      <c r="G1" s="72"/>
      <c r="H1" s="72"/>
      <c r="I1" s="72"/>
      <c r="J1" s="72"/>
      <c r="K1" s="72"/>
    </row>
    <row r="2" spans="1:11" x14ac:dyDescent="0.2">
      <c r="A2" s="71"/>
      <c r="B2" s="99" t="s">
        <v>0</v>
      </c>
      <c r="C2" s="100"/>
      <c r="D2" s="100"/>
      <c r="E2" s="100"/>
      <c r="F2" s="100"/>
      <c r="G2" s="100"/>
      <c r="H2" s="100"/>
      <c r="I2" s="100"/>
      <c r="J2" s="100"/>
      <c r="K2" s="100"/>
    </row>
    <row r="3" spans="1:11" x14ac:dyDescent="0.2">
      <c r="A3" s="71"/>
      <c r="B3" s="100"/>
      <c r="C3" s="100"/>
      <c r="D3" s="100"/>
      <c r="E3" s="100"/>
      <c r="F3" s="100"/>
      <c r="G3" s="100"/>
      <c r="H3" s="100"/>
      <c r="I3" s="100"/>
      <c r="J3" s="100"/>
      <c r="K3" s="100"/>
    </row>
    <row r="4" spans="1:11" ht="24" customHeight="1" x14ac:dyDescent="0.3">
      <c r="A4" s="73"/>
      <c r="B4" s="97" t="s">
        <v>1</v>
      </c>
      <c r="C4" s="98"/>
      <c r="D4" s="98"/>
      <c r="E4" s="98"/>
      <c r="F4" s="98"/>
      <c r="G4" s="98"/>
      <c r="H4" s="74"/>
      <c r="I4" s="74"/>
      <c r="J4" s="75" t="s">
        <v>2</v>
      </c>
      <c r="K4" s="70">
        <v>46088</v>
      </c>
    </row>
    <row r="5" spans="1:11" ht="15.75" customHeight="1" x14ac:dyDescent="0.2">
      <c r="A5" s="76"/>
      <c r="B5" s="53"/>
      <c r="C5" s="53"/>
      <c r="D5" s="53"/>
      <c r="E5" s="53"/>
      <c r="F5" s="53"/>
      <c r="G5" s="53"/>
      <c r="H5" s="53"/>
      <c r="I5" s="53"/>
      <c r="J5" s="53"/>
      <c r="K5" s="53"/>
    </row>
    <row r="6" spans="1:11" ht="38.5" customHeight="1" x14ac:dyDescent="0.2">
      <c r="A6" s="54" t="s">
        <v>373</v>
      </c>
      <c r="B6" s="54" t="s">
        <v>374</v>
      </c>
      <c r="C6" s="54" t="s">
        <v>3</v>
      </c>
      <c r="D6" s="55" t="s">
        <v>4</v>
      </c>
      <c r="E6" s="55" t="s">
        <v>5</v>
      </c>
      <c r="F6" s="54" t="s">
        <v>6</v>
      </c>
      <c r="G6" s="54" t="s">
        <v>7</v>
      </c>
      <c r="H6" s="54" t="s">
        <v>8</v>
      </c>
      <c r="I6" s="54" t="s">
        <v>9</v>
      </c>
      <c r="J6" s="54" t="s">
        <v>10</v>
      </c>
      <c r="K6" s="54" t="s">
        <v>11</v>
      </c>
    </row>
    <row r="7" spans="1:11" ht="35" customHeight="1" x14ac:dyDescent="0.2">
      <c r="A7" s="53"/>
      <c r="B7" s="53"/>
      <c r="C7" s="53"/>
      <c r="D7" s="56"/>
      <c r="E7" s="56"/>
      <c r="F7" s="53"/>
      <c r="G7" s="53"/>
      <c r="H7" s="53"/>
      <c r="I7" s="53"/>
      <c r="J7" s="53"/>
      <c r="K7" s="53"/>
    </row>
    <row r="8" spans="1:11" ht="35" customHeight="1" x14ac:dyDescent="0.2">
      <c r="A8" s="57">
        <v>1</v>
      </c>
      <c r="B8" s="57">
        <v>1</v>
      </c>
      <c r="C8" s="57">
        <v>1344</v>
      </c>
      <c r="D8" s="55" t="s">
        <v>118</v>
      </c>
      <c r="E8" s="58">
        <v>2175</v>
      </c>
      <c r="F8" s="53" t="str" cm="1">
        <f t="array" ref="F8">IF(E8="","",VLOOKUP(E8,'MASTER LIST'!$A1:$N1747,2,FALSE))</f>
        <v>GAÏQUI</v>
      </c>
      <c r="G8" s="53" t="str" cm="1">
        <f t="array" ref="G8">IF(E8="","",VLOOKUP(E8,'MASTER LIST'!$A1:$N1747,3,FALSE))</f>
        <v>Luciano</v>
      </c>
      <c r="H8" s="53" t="str" cm="1">
        <f t="array" ref="H8">IF(E8="","",VLOOKUP(E8,'MASTER LIST'!$A1:$N1747,4,FALSE))</f>
        <v>M</v>
      </c>
      <c r="I8" s="53" t="str" cm="1">
        <f t="array" ref="I8">IF(E8="","",VLOOKUP(E8,'MASTER LIST'!$A1:$N1747,13,FALSE))</f>
        <v>U20</v>
      </c>
      <c r="J8" s="53" t="str" cm="1">
        <f t="array" ref="J8">IF(E8="","",VLOOKUP(E8,'MASTER LIST'!$A1:$N1747,10,FALSE))</f>
        <v>BLACK RIVER STAR AC</v>
      </c>
      <c r="K8" s="53" t="str" cm="1">
        <f t="array" ref="K8">IF(E8="","",VLOOKUP(E8,'MASTER LIST'!$A1:$N1747,11,FALSE))</f>
        <v>BR</v>
      </c>
    </row>
    <row r="9" spans="1:11" ht="35" customHeight="1" x14ac:dyDescent="0.2">
      <c r="A9" s="57">
        <v>1</v>
      </c>
      <c r="B9" s="57">
        <v>2</v>
      </c>
      <c r="C9" s="57">
        <v>1227</v>
      </c>
      <c r="D9" s="55" t="s">
        <v>118</v>
      </c>
      <c r="E9" s="58">
        <v>1509</v>
      </c>
      <c r="F9" s="53" t="str" cm="1">
        <f t="array" ref="F9">IF(E9="","",VLOOKUP(E9,'MASTER LIST'!$A1:$N1747,2,FALSE))</f>
        <v>GOINDA</v>
      </c>
      <c r="G9" s="53" t="str" cm="1">
        <f t="array" ref="G9">IF(E9="","",VLOOKUP(E9,'MASTER LIST'!$A1:$N1747,3,FALSE))</f>
        <v xml:space="preserve">Ethan </v>
      </c>
      <c r="H9" s="53" t="str" cm="1">
        <f t="array" ref="H9">IF(E9="","",VLOOKUP(E9,'MASTER LIST'!$A1:$N1747,4,FALSE))</f>
        <v>M</v>
      </c>
      <c r="I9" s="53" t="str" cm="1">
        <f t="array" ref="I9">IF(E9="","",VLOOKUP(E9,'MASTER LIST'!$A1:$N1747,13,FALSE))</f>
        <v>U20</v>
      </c>
      <c r="J9" s="53" t="str" cm="1">
        <f t="array" ref="J9">IF(E9="","",VLOOKUP(E9,'MASTER LIST'!$A1:$N1747,10,FALSE))</f>
        <v>ROSE HILL AC</v>
      </c>
      <c r="K9" s="53" t="str" cm="1">
        <f t="array" ref="K9">IF(E9="","",VLOOKUP(E9,'MASTER LIST'!$A1:$N1747,11,FALSE))</f>
        <v>BBRH</v>
      </c>
    </row>
    <row r="10" spans="1:11" ht="35" customHeight="1" x14ac:dyDescent="0.2">
      <c r="A10" s="57">
        <v>1</v>
      </c>
      <c r="B10" s="57">
        <v>3</v>
      </c>
      <c r="C10" s="57">
        <v>1278</v>
      </c>
      <c r="D10" s="55" t="s">
        <v>118</v>
      </c>
      <c r="E10" s="58">
        <v>3222</v>
      </c>
      <c r="F10" s="53" t="str" cm="1">
        <f t="array" ref="F10">IF(E10="","",VLOOKUP(E10,'MASTER LIST'!$A1:$N1747,2,FALSE))</f>
        <v>GELLÉ</v>
      </c>
      <c r="G10" s="53" t="str" cm="1">
        <f t="array" ref="G10">IF(E10="","",VLOOKUP(E10,'MASTER LIST'!$A1:$N1747,3,FALSE))</f>
        <v>Romain</v>
      </c>
      <c r="H10" s="53" t="str" cm="1">
        <f t="array" ref="H10">IF(E10="","",VLOOKUP(E10,'MASTER LIST'!$A1:$N1747,4,FALSE))</f>
        <v>M</v>
      </c>
      <c r="I10" s="53" t="str" cm="1">
        <f t="array" ref="I10">IF(E10="","",VLOOKUP(E10,'MASTER LIST'!$A1:$N1747,13,FALSE))</f>
        <v>U18</v>
      </c>
      <c r="J10" s="53" t="str" cm="1">
        <f t="array" ref="J10">IF(E10="","",VLOOKUP(E10,'MASTER LIST'!$A1:$N1747,10,FALSE))</f>
        <v>STANLEY / TREFLES AC</v>
      </c>
      <c r="K10" s="53" t="str" cm="1">
        <f t="array" ref="K10">IF(E10="","",VLOOKUP(E10,'MASTER LIST'!$A1:$N1747,11,FALSE))</f>
        <v>BBRH</v>
      </c>
    </row>
    <row r="11" spans="1:11" ht="35" customHeight="1" x14ac:dyDescent="0.2">
      <c r="A11" s="57">
        <v>1</v>
      </c>
      <c r="B11" s="57">
        <v>4</v>
      </c>
      <c r="C11" s="57">
        <v>1281</v>
      </c>
      <c r="D11" s="55" t="s">
        <v>118</v>
      </c>
      <c r="E11" s="58">
        <v>1907</v>
      </c>
      <c r="F11" s="53" t="str" cm="1">
        <f t="array" ref="F11">IF(E11="","",VLOOKUP(E11,'MASTER LIST'!$A1:$N1747,2,FALSE))</f>
        <v>LAGAILLARDE</v>
      </c>
      <c r="G11" s="53" t="str" cm="1">
        <f t="array" ref="G11">IF(E11="","",VLOOKUP(E11,'MASTER LIST'!$A1:$N1747,3,FALSE))</f>
        <v>Elliote</v>
      </c>
      <c r="H11" s="53" t="str" cm="1">
        <f t="array" ref="H11">IF(E11="","",VLOOKUP(E11,'MASTER LIST'!$A1:$N1747,4,FALSE))</f>
        <v>M</v>
      </c>
      <c r="I11" s="53" t="str" cm="1">
        <f t="array" ref="I11">IF(E11="","",VLOOKUP(E11,'MASTER LIST'!$A1:$N1747,13,FALSE))</f>
        <v>SENIOR</v>
      </c>
      <c r="J11" s="53" t="str" cm="1">
        <f t="array" ref="J11">IF(E11="","",VLOOKUP(E11,'MASTER LIST'!$A1:$N1747,10,FALSE))</f>
        <v>STANLEY / TREFLES AC</v>
      </c>
      <c r="K11" s="53" t="str" cm="1">
        <f t="array" ref="K11">IF(E11="","",VLOOKUP(E11,'MASTER LIST'!$A1:$N1747,11,FALSE))</f>
        <v>BBRH</v>
      </c>
    </row>
    <row r="12" spans="1:11" ht="35" customHeight="1" x14ac:dyDescent="0.2">
      <c r="A12" s="57">
        <v>1</v>
      </c>
      <c r="B12" s="57">
        <v>5</v>
      </c>
      <c r="C12" s="57">
        <v>1315</v>
      </c>
      <c r="D12" s="55" t="s">
        <v>118</v>
      </c>
      <c r="E12" s="58">
        <v>1033</v>
      </c>
      <c r="F12" s="53" t="str" cm="1">
        <f t="array" ref="F12">IF(E12="","",VLOOKUP(E12,'MASTER LIST'!$A1:$N1747,2,FALSE))</f>
        <v>BIBI</v>
      </c>
      <c r="G12" s="53" t="str" cm="1">
        <f t="array" ref="G12">IF(E12="","",VLOOKUP(E12,'MASTER LIST'!$A1:$N1747,3,FALSE))</f>
        <v>Noa</v>
      </c>
      <c r="H12" s="53" t="str" cm="1">
        <f t="array" ref="H12">IF(E12="","",VLOOKUP(E12,'MASTER LIST'!$A1:$N1747,4,FALSE))</f>
        <v>M</v>
      </c>
      <c r="I12" s="53" t="str" cm="1">
        <f t="array" ref="I12">IF(E12="","",VLOOKUP(E12,'MASTER LIST'!$A1:$N1747,13,FALSE))</f>
        <v>SENIOR</v>
      </c>
      <c r="J12" s="53" t="str" cm="1">
        <f t="array" ref="J12">IF(E12="","",VLOOKUP(E12,'MASTER LIST'!$A1:$N1747,10,FALSE))</f>
        <v>ASS. SPORTIVE VC/PH</v>
      </c>
      <c r="K12" s="53" t="str" cm="1">
        <f t="array" ref="K12">IF(E12="","",VLOOKUP(E12,'MASTER LIST'!$A1:$N1747,11,FALSE))</f>
        <v>VCPH</v>
      </c>
    </row>
    <row r="13" spans="1:11" ht="35" customHeight="1" x14ac:dyDescent="0.2">
      <c r="A13" s="57">
        <v>1</v>
      </c>
      <c r="B13" s="57">
        <v>6</v>
      </c>
      <c r="C13" s="57">
        <v>1267</v>
      </c>
      <c r="D13" s="55" t="s">
        <v>118</v>
      </c>
      <c r="E13" s="58">
        <v>2729</v>
      </c>
      <c r="F13" s="53" t="str" cm="1">
        <f t="array" ref="F13">IF(E13="","",VLOOKUP(E13,'MASTER LIST'!$A1:$N1747,2,FALSE))</f>
        <v>ANFANI MSOILI IBN</v>
      </c>
      <c r="G13" s="53" t="str" cm="1">
        <f t="array" ref="G13">IF(E13="","",VLOOKUP(E13,'MASTER LIST'!$A1:$N1747,3,FALSE))</f>
        <v>Walid Fazul</v>
      </c>
      <c r="H13" s="53" t="str" cm="1">
        <f t="array" ref="H13">IF(E13="","",VLOOKUP(E13,'MASTER LIST'!$A1:$N1747,4,FALSE))</f>
        <v>M</v>
      </c>
      <c r="I13" s="53" t="str" cm="1">
        <f t="array" ref="I13">IF(E13="","",VLOOKUP(E13,'MASTER LIST'!$A1:$N1747,13,FALSE))</f>
        <v>U20</v>
      </c>
      <c r="J13" s="53" t="str" cm="1">
        <f t="array" ref="J13">IF(E13="","",VLOOKUP(E13,'MASTER LIST'!$A1:$N1747,10,FALSE))</f>
        <v>STANLEY / TREFLES AC</v>
      </c>
      <c r="K13" s="53" t="str" cm="1">
        <f t="array" ref="K13">IF(E13="","",VLOOKUP(E13,'MASTER LIST'!$A1:$N1747,11,FALSE))</f>
        <v>BBRH</v>
      </c>
    </row>
    <row r="14" spans="1:11" ht="35" customHeight="1" x14ac:dyDescent="0.2">
      <c r="A14" s="57">
        <v>1</v>
      </c>
      <c r="B14" s="57">
        <v>7</v>
      </c>
      <c r="C14" s="57">
        <v>1209</v>
      </c>
      <c r="D14" s="55" t="s">
        <v>118</v>
      </c>
      <c r="E14" s="58">
        <v>2465</v>
      </c>
      <c r="F14" s="53" t="str" cm="1">
        <f t="array" ref="F14">IF(E14="","",VLOOKUP(E14,'MASTER LIST'!$A1:$N1747,2,FALSE))</f>
        <v>AGATHE</v>
      </c>
      <c r="G14" s="53" t="str" cm="1">
        <f t="array" ref="G14">IF(E14="","",VLOOKUP(E14,'MASTER LIST'!$A1:$N1747,3,FALSE))</f>
        <v>Oliver</v>
      </c>
      <c r="H14" s="53" t="str" cm="1">
        <f t="array" ref="H14">IF(E14="","",VLOOKUP(E14,'MASTER LIST'!$A1:$N1747,4,FALSE))</f>
        <v>M</v>
      </c>
      <c r="I14" s="53" t="str" cm="1">
        <f t="array" ref="I14">IF(E14="","",VLOOKUP(E14,'MASTER LIST'!$A1:$N1747,13,FALSE))</f>
        <v>SENIOR</v>
      </c>
      <c r="J14" s="53" t="str" cm="1">
        <f t="array" ref="J14">IF(E14="","",VLOOKUP(E14,'MASTER LIST'!$A1:$N1747,10,FALSE))</f>
        <v>RONALD JOLICOEUR GRANDE MONTAGNE AC</v>
      </c>
      <c r="K14" s="53" t="str" cm="1">
        <f t="array" ref="K14">IF(E14="","",VLOOKUP(E14,'MASTER LIST'!$A1:$N1747,11,FALSE))</f>
        <v>ROD</v>
      </c>
    </row>
    <row r="15" spans="1:11" ht="35" customHeight="1" x14ac:dyDescent="0.2">
      <c r="A15" s="57">
        <v>1</v>
      </c>
      <c r="B15" s="57">
        <v>8</v>
      </c>
      <c r="C15" s="57">
        <v>1487</v>
      </c>
      <c r="D15" s="55" t="s">
        <v>118</v>
      </c>
      <c r="E15" s="58">
        <v>4389</v>
      </c>
      <c r="F15" s="53" t="str" cm="1">
        <f t="array" ref="F15">IF(E15="","",VLOOKUP(E15,'MASTER LIST'!$A1:$N1747,2,FALSE))</f>
        <v>NAWOSAH</v>
      </c>
      <c r="G15" s="53" t="str" cm="1">
        <f t="array" ref="G15">IF(E15="","",VLOOKUP(E15,'MASTER LIST'!$A1:$N1747,3,FALSE))</f>
        <v>Nirav</v>
      </c>
      <c r="H15" s="53" t="str" cm="1">
        <f t="array" ref="H15">IF(E15="","",VLOOKUP(E15,'MASTER LIST'!$A1:$N1747,4,FALSE))</f>
        <v>M</v>
      </c>
      <c r="I15" s="53" t="str" cm="1">
        <f t="array" ref="I15">IF(E15="","",VLOOKUP(E15,'MASTER LIST'!$A1:$N1747,13,FALSE))</f>
        <v>U20</v>
      </c>
      <c r="J15" s="53" t="str" cm="1">
        <f t="array" ref="J15">IF(E15="","",VLOOKUP(E15,'MASTER LIST'!$A1:$N1747,10,FALSE))</f>
        <v>Q-BORNES PAVILLON AC</v>
      </c>
      <c r="K15" s="53" t="str" cm="1">
        <f t="array" ref="K15">IF(E15="","",VLOOKUP(E15,'MASTER LIST'!$A1:$N1747,11,FALSE))</f>
        <v>QB</v>
      </c>
    </row>
    <row r="16" spans="1:11" ht="35" customHeight="1" x14ac:dyDescent="0.2">
      <c r="A16" s="80">
        <v>1</v>
      </c>
      <c r="B16" s="80">
        <v>9</v>
      </c>
      <c r="C16" s="80">
        <v>1298</v>
      </c>
      <c r="D16" s="55" t="s">
        <v>118</v>
      </c>
      <c r="E16" s="58">
        <v>1562</v>
      </c>
      <c r="F16" s="53" t="str" cm="1">
        <f t="array" ref="F16">IF(E16="","",VLOOKUP(E16,'MASTER LIST'!$A2:$N1748,2,FALSE))</f>
        <v>RAVATON</v>
      </c>
      <c r="G16" s="53" t="str" cm="1">
        <f t="array" ref="G16">IF(E16="","",VLOOKUP(E16,'MASTER LIST'!$A2:$N1748,3,FALSE))</f>
        <v>Steward C</v>
      </c>
      <c r="H16" s="53" t="str" cm="1">
        <f t="array" ref="H16">IF(E16="","",VLOOKUP(E16,'MASTER LIST'!$A2:$N1748,4,FALSE))</f>
        <v>M</v>
      </c>
      <c r="I16" s="53" t="str" cm="1">
        <f t="array" ref="I16">IF(E16="","",VLOOKUP(E16,'MASTER LIST'!$A2:$N1748,13,FALSE))</f>
        <v>MASTERS</v>
      </c>
      <c r="J16" s="53" t="str" cm="1">
        <f t="array" ref="J16">IF(E16="","",VLOOKUP(E16,'MASTER LIST'!$A2:$N1748,10,FALSE))</f>
        <v>FAUCON FLACQ AC</v>
      </c>
      <c r="K16" s="53" t="str" cm="1">
        <f t="array" ref="K16">IF(E16="","",VLOOKUP(E16,'MASTER LIST'!$A2:$N1748,11,FALSE))</f>
        <v>FLQ</v>
      </c>
    </row>
    <row r="17" spans="1:11" ht="35" customHeight="1" x14ac:dyDescent="0.2">
      <c r="A17" s="53"/>
      <c r="B17" s="53"/>
      <c r="C17" s="53"/>
      <c r="D17" s="55"/>
      <c r="E17" s="56"/>
      <c r="F17" s="53" t="str" cm="1">
        <f t="array" ref="F17">IF(E17="","",VLOOKUP(E17,'MASTER LIST'!$A1:$N1747,2,FALSE))</f>
        <v/>
      </c>
      <c r="G17" s="53" t="str" cm="1">
        <f t="array" ref="G17">IF(E17="","",VLOOKUP(E17,'MASTER LIST'!$A1:$N1747,3,FALSE))</f>
        <v/>
      </c>
      <c r="H17" s="53" t="str" cm="1">
        <f t="array" ref="H17">IF(E17="","",VLOOKUP(E17,'MASTER LIST'!$A1:$N1747,4,FALSE))</f>
        <v/>
      </c>
      <c r="I17" s="53" t="str" cm="1">
        <f t="array" ref="I17">IF(E17="","",VLOOKUP(E17,'MASTER LIST'!$A1:$N1747,13,FALSE))</f>
        <v/>
      </c>
      <c r="J17" s="53" t="str" cm="1">
        <f t="array" ref="J17">IF(E17="","",VLOOKUP(E17,'MASTER LIST'!$A1:$N1747,10,FALSE))</f>
        <v/>
      </c>
      <c r="K17" s="53" t="str" cm="1">
        <f t="array" ref="K17">IF(E17="","",VLOOKUP(E17,'MASTER LIST'!$A1:$N1747,11,FALSE))</f>
        <v/>
      </c>
    </row>
    <row r="18" spans="1:11" ht="35" customHeight="1" x14ac:dyDescent="0.2">
      <c r="A18" s="57">
        <v>2</v>
      </c>
      <c r="B18" s="57">
        <v>1</v>
      </c>
      <c r="C18" s="57">
        <v>1436</v>
      </c>
      <c r="D18" s="55" t="s">
        <v>118</v>
      </c>
      <c r="E18" s="58">
        <v>4775</v>
      </c>
      <c r="F18" s="53" t="str" cm="1">
        <f t="array" ref="F18">IF(E18="","",VLOOKUP(E18,'MASTER LIST'!$A1:$N1747,2,FALSE))</f>
        <v>SEENAUTH</v>
      </c>
      <c r="G18" s="53" t="str" cm="1">
        <f t="array" ref="G18">IF(E18="","",VLOOKUP(E18,'MASTER LIST'!$A1:$N1747,3,FALSE))</f>
        <v>Rohan</v>
      </c>
      <c r="H18" s="53" t="str" cm="1">
        <f t="array" ref="H18">IF(E18="","",VLOOKUP(E18,'MASTER LIST'!$A1:$N1747,4,FALSE))</f>
        <v>M</v>
      </c>
      <c r="I18" s="53" t="str" cm="1">
        <f t="array" ref="I18">IF(E18="","",VLOOKUP(E18,'MASTER LIST'!$A1:$N1747,13,FALSE))</f>
        <v>SENIOR</v>
      </c>
      <c r="J18" s="53" t="str" cm="1">
        <f t="array" ref="J18">IF(E18="","",VLOOKUP(E18,'MASTER LIST'!$A1:$N1747,10,FALSE))</f>
        <v>MEDINE AC</v>
      </c>
      <c r="K18" s="53" t="str" cm="1">
        <f t="array" ref="K18">IF(E18="","",VLOOKUP(E18,'MASTER LIST'!$A1:$N1747,11,FALSE))</f>
        <v>BR</v>
      </c>
    </row>
    <row r="19" spans="1:11" ht="35" customHeight="1" x14ac:dyDescent="0.2">
      <c r="A19" s="57">
        <v>2</v>
      </c>
      <c r="B19" s="57">
        <v>2</v>
      </c>
      <c r="C19" s="57">
        <v>1460</v>
      </c>
      <c r="D19" s="55" t="s">
        <v>118</v>
      </c>
      <c r="E19" s="58">
        <v>3565</v>
      </c>
      <c r="F19" s="53" t="str" cm="1">
        <f t="array" ref="F19">IF(E19="","",VLOOKUP(E19,'MASTER LIST'!$A1:$N1747,2,FALSE))</f>
        <v>LOZEREAU</v>
      </c>
      <c r="G19" s="53" t="str" cm="1">
        <f t="array" ref="G19">IF(E19="","",VLOOKUP(E19,'MASTER LIST'!$A1:$N1747,3,FALSE))</f>
        <v>Jean Daniel</v>
      </c>
      <c r="H19" s="53" t="str" cm="1">
        <f t="array" ref="H19">IF(E19="","",VLOOKUP(E19,'MASTER LIST'!$A1:$N1747,4,FALSE))</f>
        <v>M</v>
      </c>
      <c r="I19" s="53" t="str" cm="1">
        <f t="array" ref="I19">IF(E19="","",VLOOKUP(E19,'MASTER LIST'!$A1:$N1747,13,FALSE))</f>
        <v>SENIOR</v>
      </c>
      <c r="J19" s="53" t="str" cm="1">
        <f t="array" ref="J19">IF(E19="","",VLOOKUP(E19,'MASTER LIST'!$A1:$N1747,10,FALSE))</f>
        <v>Q-BORNES HURRICANE AC</v>
      </c>
      <c r="K19" s="53" t="str" cm="1">
        <f t="array" ref="K19">IF(E19="","",VLOOKUP(E19,'MASTER LIST'!$A1:$N1747,11,FALSE))</f>
        <v>QB</v>
      </c>
    </row>
    <row r="20" spans="1:11" ht="35" customHeight="1" x14ac:dyDescent="0.2">
      <c r="A20" s="57">
        <v>2</v>
      </c>
      <c r="B20" s="57">
        <v>3</v>
      </c>
      <c r="C20" s="57">
        <v>1310</v>
      </c>
      <c r="D20" s="55" t="s">
        <v>118</v>
      </c>
      <c r="E20" s="58">
        <v>1104</v>
      </c>
      <c r="F20" s="53" t="str" cm="1">
        <f t="array" ref="F20">IF(E20="","",VLOOKUP(E20,'MASTER LIST'!$A1:$N1747,2,FALSE))</f>
        <v xml:space="preserve">JEAN LOUIS </v>
      </c>
      <c r="G20" s="53" t="str" cm="1">
        <f t="array" ref="G20">IF(E20="","",VLOOKUP(E20,'MASTER LIST'!$A1:$N1747,3,FALSE))</f>
        <v xml:space="preserve">Axel </v>
      </c>
      <c r="H20" s="53" t="str" cm="1">
        <f t="array" ref="H20">IF(E20="","",VLOOKUP(E20,'MASTER LIST'!$A1:$N1747,4,FALSE))</f>
        <v>M</v>
      </c>
      <c r="I20" s="53" t="str" cm="1">
        <f t="array" ref="I20">IF(E20="","",VLOOKUP(E20,'MASTER LIST'!$A1:$N1747,13,FALSE))</f>
        <v>SENIOR</v>
      </c>
      <c r="J20" s="53" t="str" cm="1">
        <f t="array" ref="J20">IF(E20="","",VLOOKUP(E20,'MASTER LIST'!$A1:$N1747,10,FALSE))</f>
        <v>ANGELS REDUIT AC</v>
      </c>
      <c r="K20" s="53" t="str" cm="1">
        <f t="array" ref="K20">IF(E20="","",VLOOKUP(E20,'MASTER LIST'!$A1:$N1747,11,FALSE))</f>
        <v>MK</v>
      </c>
    </row>
    <row r="21" spans="1:11" ht="35" customHeight="1" x14ac:dyDescent="0.2">
      <c r="A21" s="57">
        <v>2</v>
      </c>
      <c r="B21" s="57">
        <v>4</v>
      </c>
      <c r="C21" s="57">
        <v>1498</v>
      </c>
      <c r="D21" s="55" t="s">
        <v>118</v>
      </c>
      <c r="E21" s="58">
        <v>2856</v>
      </c>
      <c r="F21" s="53" t="str" cm="1">
        <f t="array" ref="F21">IF(E21="","",VLOOKUP(E21,'MASTER LIST'!$A1:$N1747,2,FALSE))</f>
        <v>YAN PING YUEN</v>
      </c>
      <c r="G21" s="53" t="str" cm="1">
        <f t="array" ref="G21">IF(E21="","",VLOOKUP(E21,'MASTER LIST'!$A1:$N1747,3,FALSE))</f>
        <v>Rueben</v>
      </c>
      <c r="H21" s="53" t="str" cm="1">
        <f t="array" ref="H21">IF(E21="","",VLOOKUP(E21,'MASTER LIST'!$A1:$N1747,4,FALSE))</f>
        <v>M</v>
      </c>
      <c r="I21" s="53" t="str" cm="1">
        <f t="array" ref="I21">IF(E21="","",VLOOKUP(E21,'MASTER LIST'!$A1:$N1747,13,FALSE))</f>
        <v>SENIOR</v>
      </c>
      <c r="J21" s="53" t="str" cm="1">
        <f t="array" ref="J21">IF(E21="","",VLOOKUP(E21,'MASTER LIST'!$A1:$N1747,10,FALSE))</f>
        <v>Q-BORNES PAVILLON AC</v>
      </c>
      <c r="K21" s="53" t="str" cm="1">
        <f t="array" ref="K21">IF(E21="","",VLOOKUP(E21,'MASTER LIST'!$A1:$N1747,11,FALSE))</f>
        <v>QB</v>
      </c>
    </row>
    <row r="22" spans="1:11" ht="35" customHeight="1" x14ac:dyDescent="0.2">
      <c r="A22" s="57">
        <v>2</v>
      </c>
      <c r="B22" s="57">
        <v>5</v>
      </c>
      <c r="C22" s="57">
        <v>1465</v>
      </c>
      <c r="D22" s="55" t="s">
        <v>118</v>
      </c>
      <c r="E22" s="58">
        <v>3750</v>
      </c>
      <c r="F22" s="53" t="str" cm="1">
        <f t="array" ref="F22">IF(E22="","",VLOOKUP(E22,'MASTER LIST'!$A1:$N1747,2,FALSE))</f>
        <v>BHUROSAH</v>
      </c>
      <c r="G22" s="53" t="str" cm="1">
        <f t="array" ref="G22">IF(E22="","",VLOOKUP(E22,'MASTER LIST'!$A1:$N1747,3,FALSE))</f>
        <v>Sidharth Joy</v>
      </c>
      <c r="H22" s="53" t="str" cm="1">
        <f t="array" ref="H22">IF(E22="","",VLOOKUP(E22,'MASTER LIST'!$A1:$N1747,4,FALSE))</f>
        <v>M</v>
      </c>
      <c r="I22" s="53" t="str" cm="1">
        <f t="array" ref="I22">IF(E22="","",VLOOKUP(E22,'MASTER LIST'!$A1:$N1747,13,FALSE))</f>
        <v>SENIOR</v>
      </c>
      <c r="J22" s="53" t="str" cm="1">
        <f t="array" ref="J22">IF(E22="","",VLOOKUP(E22,'MASTER LIST'!$A1:$N1747,10,FALSE))</f>
        <v>Q-BORNES PAVILLON AC</v>
      </c>
      <c r="K22" s="53" t="str" cm="1">
        <f t="array" ref="K22">IF(E22="","",VLOOKUP(E22,'MASTER LIST'!$A1:$N1747,11,FALSE))</f>
        <v>QB</v>
      </c>
    </row>
    <row r="23" spans="1:11" ht="35" customHeight="1" x14ac:dyDescent="0.2">
      <c r="A23" s="57">
        <v>2</v>
      </c>
      <c r="B23" s="57">
        <v>6</v>
      </c>
      <c r="C23" s="57">
        <v>1287</v>
      </c>
      <c r="D23" s="55" t="s">
        <v>118</v>
      </c>
      <c r="E23" s="58">
        <v>3349</v>
      </c>
      <c r="F23" s="53" t="str" cm="1">
        <f t="array" ref="F23">IF(E23="","",VLOOKUP(E23,'MASTER LIST'!$A1:$N1747,2,FALSE))</f>
        <v>RICAUD</v>
      </c>
      <c r="G23" s="53" t="str" cm="1">
        <f t="array" ref="G23">IF(E23="","",VLOOKUP(E23,'MASTER LIST'!$A1:$N1747,3,FALSE))</f>
        <v>Greg</v>
      </c>
      <c r="H23" s="53" t="str" cm="1">
        <f t="array" ref="H23">IF(E23="","",VLOOKUP(E23,'MASTER LIST'!$A1:$N1747,4,FALSE))</f>
        <v>M</v>
      </c>
      <c r="I23" s="53" t="str" cm="1">
        <f t="array" ref="I23">IF(E23="","",VLOOKUP(E23,'MASTER LIST'!$A1:$N1747,13,FALSE))</f>
        <v>SENIOR</v>
      </c>
      <c r="J23" s="53" t="str" cm="1">
        <f t="array" ref="J23">IF(E23="","",VLOOKUP(E23,'MASTER LIST'!$A1:$N1747,10,FALSE))</f>
        <v>STANLEY / TREFLES AC</v>
      </c>
      <c r="K23" s="53" t="str" cm="1">
        <f t="array" ref="K23">IF(E23="","",VLOOKUP(E23,'MASTER LIST'!$A1:$N1747,11,FALSE))</f>
        <v>BBRH</v>
      </c>
    </row>
    <row r="24" spans="1:11" ht="35" customHeight="1" x14ac:dyDescent="0.2">
      <c r="A24" s="57">
        <v>2</v>
      </c>
      <c r="B24" s="57">
        <v>7</v>
      </c>
      <c r="C24" s="57">
        <v>1313</v>
      </c>
      <c r="D24" s="55" t="s">
        <v>118</v>
      </c>
      <c r="E24" s="58">
        <v>1031</v>
      </c>
      <c r="F24" s="53" t="str" cm="1">
        <f t="array" ref="F24">IF(E24="","",VLOOKUP(E24,'MASTER LIST'!$A1:$N1747,2,FALSE))</f>
        <v>AUBEELUCK</v>
      </c>
      <c r="G24" s="53" t="str" cm="1">
        <f t="array" ref="G24">IF(E24="","",VLOOKUP(E24,'MASTER LIST'!$A1:$N1747,3,FALSE))</f>
        <v>Yash</v>
      </c>
      <c r="H24" s="53" t="str" cm="1">
        <f t="array" ref="H24">IF(E24="","",VLOOKUP(E24,'MASTER LIST'!$A1:$N1747,4,FALSE))</f>
        <v>M</v>
      </c>
      <c r="I24" s="53" t="str" cm="1">
        <f t="array" aca="1" ref="I24" ca="1">IF(E24="","",VLOOKUP(E24,'MASTER LIST'!$A1:$N1747,13,FALSE))</f>
        <v>SENIOR</v>
      </c>
      <c r="J24" s="53" t="str" cm="1">
        <f t="array" ref="J24">IF(E24="","",VLOOKUP(E24,'MASTER LIST'!$A1:$N1747,10,FALSE))</f>
        <v>ASS. SPORTIVE VC/PH</v>
      </c>
      <c r="K24" s="53" t="str" cm="1">
        <f t="array" ref="K24">IF(E24="","",VLOOKUP(E24,'MASTER LIST'!$A1:$N1747,11,FALSE))</f>
        <v>VCPH</v>
      </c>
    </row>
    <row r="25" spans="1:11" ht="35" customHeight="1" x14ac:dyDescent="0.2">
      <c r="A25" s="57">
        <v>2</v>
      </c>
      <c r="B25" s="57">
        <v>8</v>
      </c>
      <c r="C25" s="57">
        <v>1309</v>
      </c>
      <c r="D25" s="55" t="s">
        <v>118</v>
      </c>
      <c r="E25" s="58">
        <v>3616</v>
      </c>
      <c r="F25" s="53" t="str" cm="1">
        <f t="array" ref="F25">IF(E25="","",VLOOKUP(E25,'MASTER LIST'!$A1:$N1747,2,FALSE))</f>
        <v>EDAH  TALLY</v>
      </c>
      <c r="G25" s="53" t="str" cm="1">
        <f t="array" ref="G25">IF(E25="","",VLOOKUP(E25,'MASTER LIST'!$A1:$N1747,3,FALSE))</f>
        <v>Arshad</v>
      </c>
      <c r="H25" s="53" t="str" cm="1">
        <f t="array" ref="H25">IF(E25="","",VLOOKUP(E25,'MASTER LIST'!$A1:$N1747,4,FALSE))</f>
        <v>M</v>
      </c>
      <c r="I25" s="53" t="str" cm="1">
        <f t="array" ref="I25">IF(E25="","",VLOOKUP(E25,'MASTER LIST'!$A1:$N1747,13,FALSE))</f>
        <v>SENIOR</v>
      </c>
      <c r="J25" s="53" t="str" cm="1">
        <f t="array" ref="J25">IF(E25="","",VLOOKUP(E25,'MASTER LIST'!$A1:$N1747,10,FALSE))</f>
        <v>ANGELS REDUIT AC</v>
      </c>
      <c r="K25" s="53" t="str" cm="1">
        <f t="array" ref="K25">IF(E25="","",VLOOKUP(E25,'MASTER LIST'!$A1:$N1747,11,FALSE))</f>
        <v>MK</v>
      </c>
    </row>
    <row r="26" spans="1:11" ht="35" customHeight="1" x14ac:dyDescent="0.2">
      <c r="A26" s="53"/>
      <c r="B26" s="53"/>
      <c r="C26" s="53"/>
      <c r="D26" s="55"/>
      <c r="E26" s="56"/>
      <c r="F26" s="53" t="str" cm="1">
        <f t="array" ref="F26">IF(E26="","",VLOOKUP(E26,'MASTER LIST'!$A2:$N1748,2,FALSE))</f>
        <v/>
      </c>
      <c r="G26" s="53" t="str" cm="1">
        <f t="array" ref="G26">IF(E26="","",VLOOKUP(E26,'MASTER LIST'!$A2:$N1748,3,FALSE))</f>
        <v/>
      </c>
      <c r="H26" s="53" t="str" cm="1">
        <f t="array" ref="H26">IF(E26="","",VLOOKUP(E26,'MASTER LIST'!$A2:$N1748,4,FALSE))</f>
        <v/>
      </c>
      <c r="I26" s="53" t="str" cm="1">
        <f t="array" ref="I26">IF(E26="","",VLOOKUP(E26,'MASTER LIST'!$A2:$N1748,13,FALSE))</f>
        <v/>
      </c>
      <c r="J26" s="53" t="str" cm="1">
        <f t="array" ref="J26">IF(E26="","",VLOOKUP(E26,'MASTER LIST'!$A2:$N1748,10,FALSE))</f>
        <v/>
      </c>
      <c r="K26" s="53" t="str" cm="1">
        <f t="array" ref="K26">IF(E26="","",VLOOKUP(E26,'MASTER LIST'!$A2:$N1748,11,FALSE))</f>
        <v/>
      </c>
    </row>
    <row r="27" spans="1:11" ht="35" customHeight="1" x14ac:dyDescent="0.2">
      <c r="A27" s="88">
        <v>3</v>
      </c>
      <c r="B27" s="88">
        <v>1</v>
      </c>
      <c r="C27" s="88">
        <v>1296</v>
      </c>
      <c r="D27" s="55" t="s">
        <v>118</v>
      </c>
      <c r="E27" s="56">
        <v>1559</v>
      </c>
      <c r="F27" s="53" t="str" cm="1">
        <f t="array" ref="F27">IF(E27="","",VLOOKUP(E27,'MASTER LIST'!$A3:$N1749,2,FALSE))</f>
        <v>DORASAMI</v>
      </c>
      <c r="G27" s="53" t="str" cm="1">
        <f t="array" ref="G27">IF(E27="","",VLOOKUP(E27,'MASTER LIST'!$A3:$N1749,3,FALSE))</f>
        <v>Kirsty</v>
      </c>
      <c r="H27" s="53" t="str" cm="1">
        <f t="array" ref="H27">IF(E27="","",VLOOKUP(E27,'MASTER LIST'!$A3:$N1749,4,FALSE))</f>
        <v>M</v>
      </c>
      <c r="I27" s="53" t="str" cm="1">
        <f t="array" ref="I27">IF(E27="","",VLOOKUP(E27,'MASTER LIST'!$A3:$N1749,13,FALSE))</f>
        <v>SENIOR</v>
      </c>
      <c r="J27" s="53" t="str" cm="1">
        <f t="array" ref="J27">IF(E27="","",VLOOKUP(E27,'MASTER LIST'!$A3:$N1749,10,FALSE))</f>
        <v>FAUCON FLACQ AC</v>
      </c>
      <c r="K27" s="53" t="str" cm="1">
        <f t="array" ref="K27">IF(E27="","",VLOOKUP(E27,'MASTER LIST'!$A3:$N1749,11,FALSE))</f>
        <v>FLQ</v>
      </c>
    </row>
    <row r="28" spans="1:11" ht="35" customHeight="1" x14ac:dyDescent="0.2">
      <c r="A28" s="57">
        <v>3</v>
      </c>
      <c r="B28" s="57">
        <v>2</v>
      </c>
      <c r="C28" s="57">
        <v>1253</v>
      </c>
      <c r="D28" s="55" t="s">
        <v>118</v>
      </c>
      <c r="E28" s="58">
        <v>3633</v>
      </c>
      <c r="F28" s="53" t="str" cm="1">
        <f t="array" ref="F28">IF(E28="","",VLOOKUP(E28,'MASTER LIST'!$A1:$N1747,2,FALSE))</f>
        <v>EDOUARD</v>
      </c>
      <c r="G28" s="53" t="str" cm="1">
        <f t="array" ref="G28">IF(E28="","",VLOOKUP(E28,'MASTER LIST'!$A1:$N1747,3,FALSE))</f>
        <v>Johandsy Jurest</v>
      </c>
      <c r="H28" s="53" t="str" cm="1">
        <f t="array" ref="H28">IF(E28="","",VLOOKUP(E28,'MASTER LIST'!$A1:$N1747,4,FALSE))</f>
        <v>M</v>
      </c>
      <c r="I28" s="53" t="str" cm="1">
        <f t="array" ref="I28">IF(E28="","",VLOOKUP(E28,'MASTER LIST'!$A1:$N1747,13,FALSE))</f>
        <v>SENIOR</v>
      </c>
      <c r="J28" s="53" t="str" cm="1">
        <f t="array" ref="J28">IF(E28="","",VLOOKUP(E28,'MASTER LIST'!$A1:$N1747,10,FALSE))</f>
        <v>SOUILLAC AC</v>
      </c>
      <c r="K28" s="53" t="str" cm="1">
        <f t="array" ref="K28">IF(E28="","",VLOOKUP(E28,'MASTER LIST'!$A1:$N1747,11,FALSE))</f>
        <v>SAV</v>
      </c>
    </row>
    <row r="29" spans="1:11" ht="35" customHeight="1" x14ac:dyDescent="0.2">
      <c r="A29" s="57">
        <v>3</v>
      </c>
      <c r="B29" s="57">
        <v>3</v>
      </c>
      <c r="C29" s="57">
        <v>1301</v>
      </c>
      <c r="D29" s="55" t="s">
        <v>118</v>
      </c>
      <c r="E29" s="58">
        <v>3971</v>
      </c>
      <c r="F29" s="53" t="str" cm="1">
        <f t="array" ref="F29">IF(E29="","",VLOOKUP(E29,'MASTER LIST'!$A1:$N1747,2,FALSE))</f>
        <v xml:space="preserve"> DE MAUDAVE BESTEL</v>
      </c>
      <c r="G29" s="53" t="str" cm="1">
        <f t="array" ref="G29">IF(E29="","",VLOOKUP(E29,'MASTER LIST'!$A1:$N1747,3,FALSE))</f>
        <v>Clément Grégoire</v>
      </c>
      <c r="H29" s="53" t="str" cm="1">
        <f t="array" ref="H29">IF(E29="","",VLOOKUP(E29,'MASTER LIST'!$A1:$N1747,4,FALSE))</f>
        <v>M</v>
      </c>
      <c r="I29" s="53" t="str" cm="1">
        <f t="array" ref="I29">IF(E29="","",VLOOKUP(E29,'MASTER LIST'!$A1:$N1747,13,FALSE))</f>
        <v>U20</v>
      </c>
      <c r="J29" s="53" t="str" cm="1">
        <f t="array" ref="J29">IF(E29="","",VLOOKUP(E29,'MASTER LIST'!$A1:$N1747,10,FALSE))</f>
        <v>ADONAI CANDOS AC</v>
      </c>
      <c r="K29" s="53" t="str" cm="1">
        <f t="array" ref="K29">IF(E29="","",VLOOKUP(E29,'MASTER LIST'!$A1:$N1747,11,FALSE))</f>
        <v>QB</v>
      </c>
    </row>
    <row r="30" spans="1:11" ht="35" customHeight="1" x14ac:dyDescent="0.2">
      <c r="A30" s="57">
        <v>3</v>
      </c>
      <c r="B30" s="57">
        <v>4</v>
      </c>
      <c r="C30" s="57">
        <v>1213</v>
      </c>
      <c r="D30" s="55" t="s">
        <v>118</v>
      </c>
      <c r="E30" s="58">
        <v>5026</v>
      </c>
      <c r="F30" s="53" t="str" cm="1">
        <f t="array" ref="F30">IF(E30="","",VLOOKUP(E30,'MASTER LIST'!$A1:$N1747,2,FALSE))</f>
        <v>ADELAIDE</v>
      </c>
      <c r="G30" s="53" t="str" cm="1">
        <f t="array" ref="G30">IF(E30="","",VLOOKUP(E30,'MASTER LIST'!$A1:$N1747,3,FALSE))</f>
        <v>Noah</v>
      </c>
      <c r="H30" s="53" t="str" cm="1">
        <f t="array" ref="H30">IF(E30="","",VLOOKUP(E30,'MASTER LIST'!$A1:$N1747,4,FALSE))</f>
        <v>M</v>
      </c>
      <c r="I30" s="53" t="str" cm="1">
        <f t="array" ref="I30">IF(E30="","",VLOOKUP(E30,'MASTER LIST'!$A1:$N1747,13,FALSE))</f>
        <v>U20</v>
      </c>
      <c r="J30" s="53" t="str" cm="1">
        <f t="array" ref="J30">IF(E30="","",VLOOKUP(E30,'MASTER LIST'!$A1:$N1747,10,FALSE))</f>
        <v>ROSE BELLE AC</v>
      </c>
      <c r="K30" s="53" t="str" cm="1">
        <f t="array" ref="K30">IF(E30="","",VLOOKUP(E30,'MASTER LIST'!$A1:$N1747,11,FALSE))</f>
        <v>GP</v>
      </c>
    </row>
    <row r="31" spans="1:11" ht="35" customHeight="1" x14ac:dyDescent="0.2">
      <c r="A31" s="57">
        <v>3</v>
      </c>
      <c r="B31" s="57">
        <v>5</v>
      </c>
      <c r="C31" s="57">
        <v>1372</v>
      </c>
      <c r="D31" s="55" t="s">
        <v>118</v>
      </c>
      <c r="E31" s="58">
        <v>4958</v>
      </c>
      <c r="F31" s="53" t="str" cm="1">
        <f t="array" ref="F31">IF(E31="","",VLOOKUP(E31,'MASTER LIST'!$A1:$N1747,2,FALSE))</f>
        <v>AUCKBARAULEE</v>
      </c>
      <c r="G31" s="53" t="str" cm="1">
        <f t="array" ref="G31">IF(E31="","",VLOOKUP(E31,'MASTER LIST'!$A1:$N1747,3,FALSE))</f>
        <v xml:space="preserve">Yasir </v>
      </c>
      <c r="H31" s="53" t="str" cm="1">
        <f t="array" ref="H31">IF(E31="","",VLOOKUP(E31,'MASTER LIST'!$A1:$N1747,4,FALSE))</f>
        <v>M</v>
      </c>
      <c r="I31" s="53" t="str" cm="1">
        <f t="array" ref="I31">IF(E31="","",VLOOKUP(E31,'MASTER LIST'!$A1:$N1747,13,FALSE))</f>
        <v>U20</v>
      </c>
      <c r="J31" s="53" t="str" cm="1">
        <f t="array" ref="J31">IF(E31="","",VLOOKUP(E31,'MASTER LIST'!$A1:$N1747,10,FALSE))</f>
        <v>CUREPIPE HARLEM AC 'B'</v>
      </c>
      <c r="K31" s="53" t="str" cm="1">
        <f t="array" ref="K31">IF(E31="","",VLOOKUP(E31,'MASTER LIST'!$A1:$N1747,11,FALSE))</f>
        <v>CPE</v>
      </c>
    </row>
    <row r="32" spans="1:11" ht="35" customHeight="1" x14ac:dyDescent="0.2">
      <c r="A32" s="57">
        <v>3</v>
      </c>
      <c r="B32" s="57">
        <v>6</v>
      </c>
      <c r="C32" s="57">
        <v>1401</v>
      </c>
      <c r="D32" s="55" t="s">
        <v>118</v>
      </c>
      <c r="E32" s="58">
        <v>3244</v>
      </c>
      <c r="F32" s="53" t="str" cm="1">
        <f t="array" ref="F32">IF(E32="","",VLOOKUP(E32,'MASTER LIST'!$A1:$N1747,2,FALSE))</f>
        <v xml:space="preserve">TRIPIER </v>
      </c>
      <c r="G32" s="53" t="str" cm="1">
        <f t="array" ref="G32">IF(E32="","",VLOOKUP(E32,'MASTER LIST'!$A1:$N1747,3,FALSE))</f>
        <v xml:space="preserve">Abel Bastien </v>
      </c>
      <c r="H32" s="53" t="str" cm="1">
        <f t="array" ref="H32">IF(E32="","",VLOOKUP(E32,'MASTER LIST'!$A1:$N1747,4,FALSE))</f>
        <v>M</v>
      </c>
      <c r="I32" s="53" t="str" cm="1">
        <f t="array" ref="I32">IF(E32="","",VLOOKUP(E32,'MASTER LIST'!$A1:$N1747,13,FALSE))</f>
        <v>SENIOR</v>
      </c>
      <c r="J32" s="53" t="str" cm="1">
        <f t="array" ref="J32">IF(E32="","",VLOOKUP(E32,'MASTER LIST'!$A1:$N1747,10,FALSE))</f>
        <v>CUREPIPE HARLEM AC 'B'</v>
      </c>
      <c r="K32" s="53" t="str" cm="1">
        <f t="array" ref="K32">IF(E32="","",VLOOKUP(E32,'MASTER LIST'!$A1:$N1747,11,FALSE))</f>
        <v>CPE</v>
      </c>
    </row>
    <row r="33" spans="1:11" ht="35" customHeight="1" x14ac:dyDescent="0.2">
      <c r="A33" s="57">
        <v>3</v>
      </c>
      <c r="B33" s="57">
        <v>7</v>
      </c>
      <c r="C33" s="57">
        <v>1251</v>
      </c>
      <c r="D33" s="55" t="s">
        <v>118</v>
      </c>
      <c r="E33" s="58">
        <v>4324</v>
      </c>
      <c r="F33" s="53" t="str" cm="1">
        <f t="array" ref="F33">IF(E33="","",VLOOKUP(E33,'MASTER LIST'!$A1:$N1747,2,FALSE))</f>
        <v>ALEEMUTH</v>
      </c>
      <c r="G33" s="53" t="str" cm="1">
        <f t="array" ref="G33">IF(E33="","",VLOOKUP(E33,'MASTER LIST'!$A1:$N1747,3,FALSE))</f>
        <v>Jeremy</v>
      </c>
      <c r="H33" s="53" t="str" cm="1">
        <f t="array" ref="H33">IF(E33="","",VLOOKUP(E33,'MASTER LIST'!$A1:$N1747,4,FALSE))</f>
        <v>M</v>
      </c>
      <c r="I33" s="53" t="str" cm="1">
        <f t="array" ref="I33">IF(E33="","",VLOOKUP(E33,'MASTER LIST'!$A1:$N1747,13,FALSE))</f>
        <v>U20</v>
      </c>
      <c r="J33" s="53" t="str" cm="1">
        <f t="array" ref="J33">IF(E33="","",VLOOKUP(E33,'MASTER LIST'!$A1:$N1747,10,FALSE))</f>
        <v>SOUILLAC AC</v>
      </c>
      <c r="K33" s="53" t="str" cm="1">
        <f t="array" ref="K33">IF(E33="","",VLOOKUP(E33,'MASTER LIST'!$A1:$N1747,11,FALSE))</f>
        <v>SAV</v>
      </c>
    </row>
    <row r="34" spans="1:11" customFormat="1" ht="35" customHeight="1" x14ac:dyDescent="0.2">
      <c r="A34" s="89">
        <v>3</v>
      </c>
      <c r="B34" s="91">
        <v>8</v>
      </c>
      <c r="C34" s="87">
        <v>1292</v>
      </c>
      <c r="D34" s="55" t="s">
        <v>118</v>
      </c>
      <c r="E34" s="58">
        <v>5117</v>
      </c>
      <c r="F34" s="53" t="str" cm="1">
        <f t="array" ref="F34">IF(E34="","",VLOOKUP(E34,'MASTER LIST'!$A2:$N1748,2,FALSE))</f>
        <v>BACHELIER</v>
      </c>
      <c r="G34" s="53" t="str" cm="1">
        <f t="array" ref="G34">IF(E34="","",VLOOKUP(E34,'MASTER LIST'!$A2:$N1748,3,FALSE))</f>
        <v>Thomas</v>
      </c>
      <c r="H34" s="53" t="str" cm="1">
        <f t="array" ref="H34">IF(E34="","",VLOOKUP(E34,'MASTER LIST'!$A2:$N1748,4,FALSE))</f>
        <v>M</v>
      </c>
      <c r="I34" s="53" t="str" cm="1">
        <f t="array" ref="I34">IF(E34="","",VLOOKUP(E34,'MASTER LIST'!$A2:$N1748,13,FALSE))</f>
        <v>SENIOR</v>
      </c>
      <c r="J34" s="53" t="str" cm="1">
        <f t="array" ref="J34">IF(E34="","",VLOOKUP(E34,'MASTER LIST'!$A2:$N1748,10,FALSE))</f>
        <v>Q-BORNES PAVILLON AC</v>
      </c>
      <c r="K34" s="53" t="str" cm="1">
        <f t="array" ref="K34">IF(E34="","",VLOOKUP(E34,'MASTER LIST'!$A2:$N1748,11,FALSE))</f>
        <v>QB</v>
      </c>
    </row>
    <row r="35" spans="1:11" ht="35" customHeight="1" x14ac:dyDescent="0.2">
      <c r="A35" s="53"/>
      <c r="B35" s="53"/>
      <c r="C35" s="53"/>
      <c r="D35" s="55"/>
      <c r="E35" s="56"/>
      <c r="F35" s="53" t="str" cm="1">
        <f t="array" ref="F35">IF(E35="","",VLOOKUP(E35,'MASTER LIST'!$A1:$N1747,2,FALSE))</f>
        <v/>
      </c>
      <c r="G35" s="53" t="str" cm="1">
        <f t="array" ref="G35">IF(E35="","",VLOOKUP(E35,'MASTER LIST'!$A1:$N1747,3,FALSE))</f>
        <v/>
      </c>
      <c r="H35" s="53" t="str" cm="1">
        <f t="array" ref="H35">IF(E35="","",VLOOKUP(E35,'MASTER LIST'!$A1:$N1747,4,FALSE))</f>
        <v/>
      </c>
      <c r="I35" s="53" t="str" cm="1">
        <f t="array" ref="I35">IF(E35="","",VLOOKUP(E35,'MASTER LIST'!$A1:$N1747,13,FALSE))</f>
        <v/>
      </c>
      <c r="J35" s="53" t="str" cm="1">
        <f t="array" ref="J35">IF(E35="","",VLOOKUP(E35,'MASTER LIST'!$A1:$N1747,10,FALSE))</f>
        <v/>
      </c>
      <c r="K35" s="53" t="str" cm="1">
        <f t="array" ref="K35">IF(E35="","",VLOOKUP(E35,'MASTER LIST'!$A1:$N1747,11,FALSE))</f>
        <v/>
      </c>
    </row>
    <row r="36" spans="1:11" ht="35" customHeight="1" x14ac:dyDescent="0.2">
      <c r="A36" s="57">
        <v>4</v>
      </c>
      <c r="B36" s="57">
        <v>1</v>
      </c>
      <c r="C36" s="57">
        <v>1386</v>
      </c>
      <c r="D36" s="55" t="s">
        <v>118</v>
      </c>
      <c r="E36" s="58">
        <v>4547</v>
      </c>
      <c r="F36" s="53" t="str" cm="1">
        <f t="array" ref="F36">IF(E36="","",VLOOKUP(E36,'MASTER LIST'!$A1:$N1747,2,FALSE))</f>
        <v>LOUIS</v>
      </c>
      <c r="G36" s="53" t="str" cm="1">
        <f t="array" ref="G36">IF(E36="","",VLOOKUP(E36,'MASTER LIST'!$A1:$N1747,3,FALSE))</f>
        <v>Christopher</v>
      </c>
      <c r="H36" s="53" t="str" cm="1">
        <f t="array" ref="H36">IF(E36="","",VLOOKUP(E36,'MASTER LIST'!$A1:$N1747,4,FALSE))</f>
        <v>M</v>
      </c>
      <c r="I36" s="53" t="str" cm="1">
        <f t="array" ref="I36">IF(E36="","",VLOOKUP(E36,'MASTER LIST'!$A1:$N1747,13,FALSE))</f>
        <v>U20</v>
      </c>
      <c r="J36" s="53" t="str" cm="1">
        <f t="array" ref="J36">IF(E36="","",VLOOKUP(E36,'MASTER LIST'!$A1:$N1747,10,FALSE))</f>
        <v>CUREPIPE HARLEM AC 'B'</v>
      </c>
      <c r="K36" s="53" t="str" cm="1">
        <f t="array" ref="K36">IF(E36="","",VLOOKUP(E36,'MASTER LIST'!$A1:$N1747,11,FALSE))</f>
        <v>CPE</v>
      </c>
    </row>
    <row r="37" spans="1:11" ht="35" customHeight="1" x14ac:dyDescent="0.2">
      <c r="A37" s="57">
        <v>4</v>
      </c>
      <c r="B37" s="57">
        <v>2</v>
      </c>
      <c r="C37" s="57">
        <v>1332</v>
      </c>
      <c r="D37" s="55" t="s">
        <v>118</v>
      </c>
      <c r="E37" s="58">
        <v>1950</v>
      </c>
      <c r="F37" s="53" t="str" cm="1">
        <f t="array" ref="F37">IF(E37="","",VLOOKUP(E37,'MASTER LIST'!$A1:$N1747,2,FALSE))</f>
        <v>VAILLANT</v>
      </c>
      <c r="G37" s="53" t="str" cm="1">
        <f t="array" ref="G37">IF(E37="","",VLOOKUP(E37,'MASTER LIST'!$A1:$N1747,3,FALSE))</f>
        <v>Neyo</v>
      </c>
      <c r="H37" s="53" t="str" cm="1">
        <f t="array" ref="H37">IF(E37="","",VLOOKUP(E37,'MASTER LIST'!$A1:$N1747,4,FALSE))</f>
        <v>M</v>
      </c>
      <c r="I37" s="53" t="str" cm="1">
        <f t="array" ref="I37">IF(E37="","",VLOOKUP(E37,'MASTER LIST'!$A1:$N1747,13,FALSE))</f>
        <v>U20</v>
      </c>
      <c r="J37" s="53" t="str" cm="1">
        <f t="array" ref="J37">IF(E37="","",VLOOKUP(E37,'MASTER LIST'!$A1:$N1747,10,FALSE))</f>
        <v>BEAU BASSIN AC</v>
      </c>
      <c r="K37" s="53" t="str" cm="1">
        <f t="array" ref="K37">IF(E37="","",VLOOKUP(E37,'MASTER LIST'!$A1:$N1747,11,FALSE))</f>
        <v>BBRH</v>
      </c>
    </row>
    <row r="38" spans="1:11" ht="35" customHeight="1" x14ac:dyDescent="0.2">
      <c r="A38" s="57">
        <v>4</v>
      </c>
      <c r="B38" s="57">
        <v>3</v>
      </c>
      <c r="C38" s="57">
        <v>1272</v>
      </c>
      <c r="D38" s="55" t="s">
        <v>118</v>
      </c>
      <c r="E38" s="58">
        <v>4813</v>
      </c>
      <c r="F38" s="53" t="str" cm="1">
        <f t="array" ref="F38">IF(E38="","",VLOOKUP(E38,'MASTER LIST'!$A1:$N1747,2,FALSE))</f>
        <v>CHENEL</v>
      </c>
      <c r="G38" s="53" t="str" cm="1">
        <f t="array" ref="G38">IF(E38="","",VLOOKUP(E38,'MASTER LIST'!$A1:$N1747,3,FALSE))</f>
        <v>Geremy</v>
      </c>
      <c r="H38" s="53" t="str" cm="1">
        <f t="array" ref="H38">IF(E38="","",VLOOKUP(E38,'MASTER LIST'!$A1:$N1747,4,FALSE))</f>
        <v>M</v>
      </c>
      <c r="I38" s="53" t="str" cm="1">
        <f t="array" ref="I38">IF(E38="","",VLOOKUP(E38,'MASTER LIST'!$A1:$N1747,13,FALSE))</f>
        <v>U20</v>
      </c>
      <c r="J38" s="53" t="str" cm="1">
        <f t="array" ref="J38">IF(E38="","",VLOOKUP(E38,'MASTER LIST'!$A1:$N1747,10,FALSE))</f>
        <v>STANLEY / TREFLES AC</v>
      </c>
      <c r="K38" s="53" t="str" cm="1">
        <f t="array" ref="K38">IF(E38="","",VLOOKUP(E38,'MASTER LIST'!$A1:$N1747,11,FALSE))</f>
        <v>BBRH</v>
      </c>
    </row>
    <row r="39" spans="1:11" ht="35" customHeight="1" x14ac:dyDescent="0.2">
      <c r="A39" s="57">
        <v>4</v>
      </c>
      <c r="B39" s="57">
        <v>4</v>
      </c>
      <c r="C39" s="57">
        <v>1312</v>
      </c>
      <c r="D39" s="55" t="s">
        <v>118</v>
      </c>
      <c r="E39" s="58">
        <v>1375</v>
      </c>
      <c r="F39" s="53" t="str" cm="1">
        <f t="array" ref="F39">IF(E39="","",VLOOKUP(E39,'MASTER LIST'!$A1:$N1747,2,FALSE))</f>
        <v>VERT</v>
      </c>
      <c r="G39" s="53" t="str" cm="1">
        <f t="array" ref="G39">IF(E39="","",VLOOKUP(E39,'MASTER LIST'!$A1:$N1747,3,FALSE))</f>
        <v>David</v>
      </c>
      <c r="H39" s="53" t="str" cm="1">
        <f t="array" ref="H39">IF(E39="","",VLOOKUP(E39,'MASTER LIST'!$A1:$N1747,4,FALSE))</f>
        <v>M</v>
      </c>
      <c r="I39" s="53" t="str" cm="1">
        <f t="array" ref="I39">IF(E39="","",VLOOKUP(E39,'MASTER LIST'!$A1:$N1747,13,FALSE))</f>
        <v>U20</v>
      </c>
      <c r="J39" s="53" t="str" cm="1">
        <f t="array" ref="J39">IF(E39="","",VLOOKUP(E39,'MASTER LIST'!$A1:$N1747,10,FALSE))</f>
        <v>ANGELS REDUIT AC</v>
      </c>
      <c r="K39" s="53" t="str" cm="1">
        <f t="array" ref="K39">IF(E39="","",VLOOKUP(E39,'MASTER LIST'!$A1:$N1747,11,FALSE))</f>
        <v>MK</v>
      </c>
    </row>
    <row r="40" spans="1:11" ht="35" customHeight="1" x14ac:dyDescent="0.2">
      <c r="A40" s="57">
        <v>4</v>
      </c>
      <c r="B40" s="57">
        <v>5</v>
      </c>
      <c r="C40" s="57">
        <v>1211</v>
      </c>
      <c r="D40" s="55" t="s">
        <v>118</v>
      </c>
      <c r="E40" s="58">
        <v>4046</v>
      </c>
      <c r="F40" s="53" t="str" cm="1">
        <f t="array" ref="F40">IF(E40="","",VLOOKUP(E40,'MASTER LIST'!$A1:$N1747,2,FALSE))</f>
        <v>MERCURE</v>
      </c>
      <c r="G40" s="53" t="str" cm="1">
        <f t="array" ref="G40">IF(E40="","",VLOOKUP(E40,'MASTER LIST'!$A1:$N1747,3,FALSE))</f>
        <v>Ulrich Jamel Ishler</v>
      </c>
      <c r="H40" s="53" t="str" cm="1">
        <f t="array" ref="H40">IF(E40="","",VLOOKUP(E40,'MASTER LIST'!$A1:$N1747,4,FALSE))</f>
        <v>M</v>
      </c>
      <c r="I40" s="53" t="str" cm="1">
        <f t="array" ref="I40">IF(E40="","",VLOOKUP(E40,'MASTER LIST'!$A1:$N1747,13,FALSE))</f>
        <v>U20</v>
      </c>
      <c r="J40" s="53" t="str" cm="1">
        <f t="array" ref="J40">IF(E40="","",VLOOKUP(E40,'MASTER LIST'!$A1:$N1747,10,FALSE))</f>
        <v>RONALD JOLICOEUR GRANDE MONTAGNE AC</v>
      </c>
      <c r="K40" s="53" t="str" cm="1">
        <f t="array" ref="K40">IF(E40="","",VLOOKUP(E40,'MASTER LIST'!$A1:$N1747,11,FALSE))</f>
        <v>ROD</v>
      </c>
    </row>
    <row r="41" spans="1:11" ht="35" customHeight="1" x14ac:dyDescent="0.2">
      <c r="A41" s="57">
        <v>4</v>
      </c>
      <c r="B41" s="57">
        <v>6</v>
      </c>
      <c r="C41" s="57">
        <v>1220</v>
      </c>
      <c r="D41" s="55" t="s">
        <v>118</v>
      </c>
      <c r="E41" s="58">
        <v>1898</v>
      </c>
      <c r="F41" s="53" t="str" cm="1">
        <f t="array" ref="F41">IF(E41="","",VLOOKUP(E41,'MASTER LIST'!$A1:$N1747,2,FALSE))</f>
        <v>CHAVERNY</v>
      </c>
      <c r="G41" s="53" t="str" cm="1">
        <f t="array" ref="G41">IF(E41="","",VLOOKUP(E41,'MASTER LIST'!$A1:$N1747,3,FALSE))</f>
        <v>Bradley</v>
      </c>
      <c r="H41" s="53" t="str" cm="1">
        <f t="array" ref="H41">IF(E41="","",VLOOKUP(E41,'MASTER LIST'!$A1:$N1747,4,FALSE))</f>
        <v>M</v>
      </c>
      <c r="I41" s="53" t="str" cm="1">
        <f t="array" ref="I41">IF(E41="","",VLOOKUP(E41,'MASTER LIST'!$A1:$N1747,13,FALSE))</f>
        <v>U20</v>
      </c>
      <c r="J41" s="53" t="str" cm="1">
        <f t="array" ref="J41">IF(E41="","",VLOOKUP(E41,'MASTER LIST'!$A1:$N1747,10,FALSE))</f>
        <v>ROSE HILL AC</v>
      </c>
      <c r="K41" s="53" t="str" cm="1">
        <f t="array" ref="K41">IF(E41="","",VLOOKUP(E41,'MASTER LIST'!$A1:$N1747,11,FALSE))</f>
        <v>BBRH</v>
      </c>
    </row>
    <row r="42" spans="1:11" ht="35" customHeight="1" x14ac:dyDescent="0.2">
      <c r="A42" s="57">
        <v>4</v>
      </c>
      <c r="B42" s="57">
        <v>7</v>
      </c>
      <c r="C42" s="57">
        <v>1288</v>
      </c>
      <c r="D42" s="55" t="s">
        <v>118</v>
      </c>
      <c r="E42" s="58">
        <v>4809</v>
      </c>
      <c r="F42" s="53" t="str" cm="1">
        <f t="array" ref="F42">IF(E42="","",VLOOKUP(E42,'MASTER LIST'!$A1:$N1747,2,FALSE))</f>
        <v>RICAUD</v>
      </c>
      <c r="G42" s="53" t="str" cm="1">
        <f t="array" ref="G42">IF(E42="","",VLOOKUP(E42,'MASTER LIST'!$A1:$N1747,3,FALSE))</f>
        <v xml:space="preserve">Quentin </v>
      </c>
      <c r="H42" s="53" t="str" cm="1">
        <f t="array" ref="H42">IF(E42="","",VLOOKUP(E42,'MASTER LIST'!$A1:$N1747,4,FALSE))</f>
        <v>M</v>
      </c>
      <c r="I42" s="53" t="str" cm="1">
        <f t="array" ref="I42">IF(E42="","",VLOOKUP(E42,'MASTER LIST'!$A1:$N1747,13,FALSE))</f>
        <v>U20</v>
      </c>
      <c r="J42" s="53" t="str" cm="1">
        <f t="array" ref="J42">IF(E42="","",VLOOKUP(E42,'MASTER LIST'!$A1:$N1747,10,FALSE))</f>
        <v>STANLEY / TREFLES AC</v>
      </c>
      <c r="K42" s="53" t="str" cm="1">
        <f t="array" ref="K42">IF(E42="","",VLOOKUP(E42,'MASTER LIST'!$A1:$N1747,11,FALSE))</f>
        <v>BBRH</v>
      </c>
    </row>
    <row r="43" spans="1:11" ht="35" customHeight="1" x14ac:dyDescent="0.2">
      <c r="A43" s="57">
        <v>4</v>
      </c>
      <c r="B43" s="57">
        <v>8</v>
      </c>
      <c r="C43" s="57">
        <v>1479</v>
      </c>
      <c r="D43" s="55" t="s">
        <v>118</v>
      </c>
      <c r="E43" s="58">
        <v>4793</v>
      </c>
      <c r="F43" s="53" t="str" cm="1">
        <f t="array" ref="F43">IF(E43="","",VLOOKUP(E43,'MASTER LIST'!$A1:$N1747,2,FALSE))</f>
        <v>KOYLASH</v>
      </c>
      <c r="G43" s="53" t="str" cm="1">
        <f t="array" ref="G43">IF(E43="","",VLOOKUP(E43,'MASTER LIST'!$A1:$N1747,3,FALSE))</f>
        <v>Kavish</v>
      </c>
      <c r="H43" s="53" t="str" cm="1">
        <f t="array" ref="H43">IF(E43="","",VLOOKUP(E43,'MASTER LIST'!$A1:$N1747,4,FALSE))</f>
        <v>M</v>
      </c>
      <c r="I43" s="53" t="str" cm="1">
        <f t="array" ref="I43">IF(E43="","",VLOOKUP(E43,'MASTER LIST'!$A1:$N1747,13,FALSE))</f>
        <v>U20</v>
      </c>
      <c r="J43" s="53" t="str" cm="1">
        <f t="array" ref="J43">IF(E43="","",VLOOKUP(E43,'MASTER LIST'!$A1:$N1747,10,FALSE))</f>
        <v>Q-BORNES PAVILLON AC</v>
      </c>
      <c r="K43" s="53" t="str" cm="1">
        <f t="array" ref="K43">IF(E43="","",VLOOKUP(E43,'MASTER LIST'!$A1:$N1747,11,FALSE))</f>
        <v>QB</v>
      </c>
    </row>
    <row r="44" spans="1:11" ht="35" customHeight="1" x14ac:dyDescent="0.2">
      <c r="A44" s="53"/>
      <c r="B44" s="53"/>
      <c r="C44" s="53"/>
      <c r="D44" s="55"/>
      <c r="E44" s="56"/>
      <c r="F44" s="53"/>
      <c r="G44" s="53"/>
      <c r="H44" s="53" t="str" cm="1">
        <f t="array" ref="H44">IF(E44="","",VLOOKUP(E44,'MASTER LIST'!$A1:$N1747,4,FALSE))</f>
        <v/>
      </c>
      <c r="I44" s="53" t="str" cm="1">
        <f t="array" ref="I44">IF(E44="","",VLOOKUP(E44,'MASTER LIST'!$A1:$N1747,13,FALSE))</f>
        <v/>
      </c>
      <c r="J44" s="53" t="str" cm="1">
        <f t="array" ref="J44">IF(E44="","",VLOOKUP(E44,'MASTER LIST'!$A1:$N1747,10,FALSE))</f>
        <v/>
      </c>
      <c r="K44" s="53" t="str" cm="1">
        <f t="array" ref="K44">IF(E44="","",VLOOKUP(E44,'MASTER LIST'!$A1:$N1747,11,FALSE))</f>
        <v/>
      </c>
    </row>
    <row r="45" spans="1:11" ht="35" customHeight="1" x14ac:dyDescent="0.2">
      <c r="A45" s="57">
        <v>5</v>
      </c>
      <c r="B45" s="57">
        <v>1</v>
      </c>
      <c r="C45" s="57">
        <v>1257</v>
      </c>
      <c r="D45" s="55" t="s">
        <v>118</v>
      </c>
      <c r="E45" s="58">
        <v>2225</v>
      </c>
      <c r="F45" s="53" t="str" cm="1">
        <f t="array" ref="F45">IF(E45="","",VLOOKUP(E45,'MASTER LIST'!$A1:$N1747,2,FALSE))</f>
        <v>NADAL</v>
      </c>
      <c r="G45" s="53" t="str" cm="1">
        <f t="array" ref="G45">IF(E45="","",VLOOKUP(E45,'MASTER LIST'!$A1:$N1747,3,FALSE))</f>
        <v>Jeremy</v>
      </c>
      <c r="H45" s="53" t="str" cm="1">
        <f t="array" ref="H45">IF(E45="","",VLOOKUP(E45,'MASTER LIST'!$A1:$N1747,4,FALSE))</f>
        <v>M</v>
      </c>
      <c r="I45" s="53" t="str" cm="1">
        <f t="array" ref="I45">IF(E45="","",VLOOKUP(E45,'MASTER LIST'!$A1:$N1747,13,FALSE))</f>
        <v>U20</v>
      </c>
      <c r="J45" s="53" t="str" cm="1">
        <f t="array" ref="J45">IF(E45="","",VLOOKUP(E45,'MASTER LIST'!$A1:$N1747,10,FALSE))</f>
        <v>SOUILLAC AC</v>
      </c>
      <c r="K45" s="53" t="str" cm="1">
        <f t="array" ref="K45">IF(E45="","",VLOOKUP(E45,'MASTER LIST'!$A1:$N1747,11,FALSE))</f>
        <v>SAV</v>
      </c>
    </row>
    <row r="46" spans="1:11" ht="35" customHeight="1" x14ac:dyDescent="0.2">
      <c r="A46" s="57">
        <v>5</v>
      </c>
      <c r="B46" s="57">
        <v>2</v>
      </c>
      <c r="C46" s="57">
        <v>1380</v>
      </c>
      <c r="D46" s="55" t="s">
        <v>118</v>
      </c>
      <c r="E46" s="58">
        <v>4998</v>
      </c>
      <c r="F46" s="53" t="str" cm="1">
        <f t="array" ref="F46">IF(E46="","",VLOOKUP(E46,'MASTER LIST'!$A1:$N1747,2,FALSE))</f>
        <v xml:space="preserve">JEAN MARAIN </v>
      </c>
      <c r="G46" s="53" t="str" cm="1">
        <f t="array" ref="G46">IF(E46="","",VLOOKUP(E46,'MASTER LIST'!$A1:$N1747,3,FALSE))</f>
        <v>Christiano</v>
      </c>
      <c r="H46" s="53" t="str" cm="1">
        <f t="array" ref="H46">IF(E46="","",VLOOKUP(E46,'MASTER LIST'!$A1:$N1747,4,FALSE))</f>
        <v>M</v>
      </c>
      <c r="I46" s="53" t="str" cm="1">
        <f t="array" ref="I46">IF(E46="","",VLOOKUP(E46,'MASTER LIST'!$A1:$N1747,13,FALSE))</f>
        <v>U20</v>
      </c>
      <c r="J46" s="53" t="str" cm="1">
        <f t="array" ref="J46">IF(E46="","",VLOOKUP(E46,'MASTER LIST'!$A1:$N1747,10,FALSE))</f>
        <v>CUREPIPE HARLEM AC 'B'</v>
      </c>
      <c r="K46" s="53" t="str" cm="1">
        <f t="array" ref="K46">IF(E46="","",VLOOKUP(E46,'MASTER LIST'!$A1:$N1747,11,FALSE))</f>
        <v>CPE</v>
      </c>
    </row>
    <row r="47" spans="1:11" ht="35" customHeight="1" x14ac:dyDescent="0.2">
      <c r="A47" s="57">
        <v>5</v>
      </c>
      <c r="B47" s="57">
        <v>3</v>
      </c>
      <c r="C47" s="57">
        <v>1207</v>
      </c>
      <c r="D47" s="55" t="s">
        <v>118</v>
      </c>
      <c r="E47" s="58">
        <v>3178</v>
      </c>
      <c r="F47" s="53" t="str" cm="1">
        <f t="array" ref="F47">IF(E47="","",VLOOKUP(E47,'MASTER LIST'!$A1:$N1747,2,FALSE))</f>
        <v xml:space="preserve">EMILIEN </v>
      </c>
      <c r="G47" s="53" t="str" cm="1">
        <f t="array" ref="G47">IF(E47="","",VLOOKUP(E47,'MASTER LIST'!$A1:$N1747,3,FALSE))</f>
        <v xml:space="preserve">Angelo Dane </v>
      </c>
      <c r="H47" s="53" t="str" cm="1">
        <f t="array" ref="H47">IF(E47="","",VLOOKUP(E47,'MASTER LIST'!$A1:$N1747,4,FALSE))</f>
        <v>M</v>
      </c>
      <c r="I47" s="53" t="str" cm="1">
        <f t="array" ref="I47">IF(E47="","",VLOOKUP(E47,'MASTER LIST'!$A1:$N1747,13,FALSE))</f>
        <v>U20</v>
      </c>
      <c r="J47" s="53" t="str" cm="1">
        <f t="array" ref="J47">IF(E47="","",VLOOKUP(E47,'MASTER LIST'!$A1:$N1747,10,FALSE))</f>
        <v>ROCHE-BOIS ÉCLAIR AC</v>
      </c>
      <c r="K47" s="53" t="str" cm="1">
        <f t="array" ref="K47">IF(E47="","",VLOOKUP(E47,'MASTER LIST'!$A1:$N1747,11,FALSE))</f>
        <v>PAMP</v>
      </c>
    </row>
    <row r="48" spans="1:11" ht="35" customHeight="1" x14ac:dyDescent="0.2">
      <c r="A48" s="57">
        <v>5</v>
      </c>
      <c r="B48" s="57">
        <v>4</v>
      </c>
      <c r="C48" s="57">
        <v>1454</v>
      </c>
      <c r="D48" s="55" t="s">
        <v>118</v>
      </c>
      <c r="E48" s="58">
        <v>2637</v>
      </c>
      <c r="F48" s="54" t="s">
        <v>439</v>
      </c>
      <c r="G48" s="54" t="s">
        <v>440</v>
      </c>
      <c r="H48" s="53" t="str" cm="1">
        <f t="array" ref="H48">IF(E48="","",VLOOKUP(E48,'MASTER LIST'!$A1:$N1747,4,FALSE))</f>
        <v>M</v>
      </c>
      <c r="I48" s="53" t="str" cm="1">
        <f t="array" ref="I48">IF(E48="","",VLOOKUP(E48,'MASTER LIST'!$A1:$N1747,13,FALSE))</f>
        <v>U20</v>
      </c>
      <c r="J48" s="53" t="str" cm="1">
        <f t="array" ref="J48">IF(E48="","",VLOOKUP(E48,'MASTER LIST'!$A1:$N1747,10,FALSE))</f>
        <v>POUDRE D'OR AC</v>
      </c>
      <c r="K48" s="53" t="str" cm="1">
        <f t="array" ref="K48">IF(E48="","",VLOOKUP(E48,'MASTER LIST'!$A1:$N1747,11,FALSE))</f>
        <v>REMP</v>
      </c>
    </row>
    <row r="49" spans="1:11" ht="35" customHeight="1" x14ac:dyDescent="0.2">
      <c r="A49" s="57">
        <v>5</v>
      </c>
      <c r="B49" s="57">
        <v>5</v>
      </c>
      <c r="C49" s="57">
        <v>1243</v>
      </c>
      <c r="D49" s="55" t="s">
        <v>118</v>
      </c>
      <c r="E49" s="58">
        <v>2017</v>
      </c>
      <c r="F49" s="53" t="str" cm="1">
        <f t="array" ref="F49">IF(E49="","",VLOOKUP(E49,'MASTER LIST'!$A1:$N1747,2,FALSE))</f>
        <v>SOOPAUL</v>
      </c>
      <c r="G49" s="53" t="str" cm="1">
        <f t="array" ref="G49">IF(E49="","",VLOOKUP(E49,'MASTER LIST'!$A1:$N1747,3,FALSE))</f>
        <v>Mael</v>
      </c>
      <c r="H49" s="53" t="str" cm="1">
        <f t="array" ref="H49">IF(E49="","",VLOOKUP(E49,'MASTER LIST'!$A1:$N1747,4,FALSE))</f>
        <v>M</v>
      </c>
      <c r="I49" s="53" t="str" cm="1">
        <f t="array" ref="I49">IF(E49="","",VLOOKUP(E49,'MASTER LIST'!$A1:$N1747,13,FALSE))</f>
        <v>U20</v>
      </c>
      <c r="J49" s="53" t="str" cm="1">
        <f t="array" ref="J49">IF(E49="","",VLOOKUP(E49,'MASTER LIST'!$A1:$N1747,10,FALSE))</f>
        <v>ROSE HILL AC</v>
      </c>
      <c r="K49" s="53" t="str" cm="1">
        <f t="array" ref="K49">IF(E49="","",VLOOKUP(E49,'MASTER LIST'!$A1:$N1747,11,FALSE))</f>
        <v>BBRH</v>
      </c>
    </row>
    <row r="50" spans="1:11" ht="35" customHeight="1" x14ac:dyDescent="0.2">
      <c r="A50" s="57">
        <v>5</v>
      </c>
      <c r="B50" s="57">
        <v>6</v>
      </c>
      <c r="C50" s="57">
        <v>1346</v>
      </c>
      <c r="D50" s="55" t="s">
        <v>118</v>
      </c>
      <c r="E50" s="58">
        <v>4584</v>
      </c>
      <c r="F50" s="53" t="str" cm="1">
        <f t="array" ref="F50">IF(E50="","",VLOOKUP(E50,'MASTER LIST'!$A1:$N1747,2,FALSE))</f>
        <v>LE GENTIL</v>
      </c>
      <c r="G50" s="53" t="str" cm="1">
        <f t="array" ref="G50">IF(E50="","",VLOOKUP(E50,'MASTER LIST'!$A1:$N1747,3,FALSE))</f>
        <v>Erwin</v>
      </c>
      <c r="H50" s="53" t="str" cm="1">
        <f t="array" ref="H50">IF(E50="","",VLOOKUP(E50,'MASTER LIST'!$A1:$N1747,4,FALSE))</f>
        <v>M</v>
      </c>
      <c r="I50" s="53" t="str" cm="1">
        <f t="array" ref="I50">IF(E50="","",VLOOKUP(E50,'MASTER LIST'!$A1:$N1747,13,FALSE))</f>
        <v>U20</v>
      </c>
      <c r="J50" s="53" t="str" cm="1">
        <f t="array" ref="J50">IF(E50="","",VLOOKUP(E50,'MASTER LIST'!$A1:$N1747,10,FALSE))</f>
        <v>BLACK RIVER STAR AC</v>
      </c>
      <c r="K50" s="53" t="str" cm="1">
        <f t="array" ref="K50">IF(E50="","",VLOOKUP(E50,'MASTER LIST'!$A1:$N1747,11,FALSE))</f>
        <v>BR</v>
      </c>
    </row>
    <row r="51" spans="1:11" ht="35" customHeight="1" x14ac:dyDescent="0.2">
      <c r="A51" s="57">
        <v>5</v>
      </c>
      <c r="B51" s="57">
        <v>7</v>
      </c>
      <c r="C51" s="57">
        <v>1463</v>
      </c>
      <c r="D51" s="55" t="s">
        <v>118</v>
      </c>
      <c r="E51" s="58">
        <v>4614</v>
      </c>
      <c r="F51" s="53" t="str" cm="1">
        <f t="array" ref="F51">IF(E51="","",VLOOKUP(E51,'MASTER LIST'!$A1:$N1747,2,FALSE))</f>
        <v>BADAL</v>
      </c>
      <c r="G51" s="53" t="str" cm="1">
        <f t="array" ref="G51">IF(E51="","",VLOOKUP(E51,'MASTER LIST'!$A1:$N1747,3,FALSE))</f>
        <v>Ans Rohan</v>
      </c>
      <c r="H51" s="53" t="str" cm="1">
        <f t="array" ref="H51">IF(E51="","",VLOOKUP(E51,'MASTER LIST'!$A1:$N1747,4,FALSE))</f>
        <v>M</v>
      </c>
      <c r="I51" s="53" t="str" cm="1">
        <f t="array" ref="I51">IF(E51="","",VLOOKUP(E51,'MASTER LIST'!$A1:$N1747,13,FALSE))</f>
        <v>U20</v>
      </c>
      <c r="J51" s="53" t="str" cm="1">
        <f t="array" ref="J51">IF(E51="","",VLOOKUP(E51,'MASTER LIST'!$A1:$N1747,10,FALSE))</f>
        <v>Q-BORNES PAVILLON AC</v>
      </c>
      <c r="K51" s="53" t="str" cm="1">
        <f t="array" ref="K51">IF(E51="","",VLOOKUP(E51,'MASTER LIST'!$A1:$N1747,11,FALSE))</f>
        <v>QB</v>
      </c>
    </row>
    <row r="52" spans="1:11" ht="35" customHeight="1" x14ac:dyDescent="0.2">
      <c r="A52" s="57">
        <v>5</v>
      </c>
      <c r="B52" s="57">
        <v>8</v>
      </c>
      <c r="C52" s="89">
        <v>1446</v>
      </c>
      <c r="D52" s="55" t="s">
        <v>118</v>
      </c>
      <c r="E52" s="58">
        <v>1743</v>
      </c>
      <c r="F52" s="53" t="str" cm="1">
        <f t="array" ref="F52">IF(E52="","",VLOOKUP(E52,'MASTER LIST'!$A1:$N1747,2,FALSE))</f>
        <v>FLEUR</v>
      </c>
      <c r="G52" s="53" t="str" cm="1">
        <f t="array" ref="G52">IF(E52="","",VLOOKUP(E52,'MASTER LIST'!$A1:$N1747,3,FALSE))</f>
        <v>Emmanuel</v>
      </c>
      <c r="H52" s="53" t="str" cm="1">
        <f t="array" ref="H52">IF(E52="","",VLOOKUP(E52,'MASTER LIST'!$A1:$N1747,4,FALSE))</f>
        <v>M</v>
      </c>
      <c r="I52" s="53" t="str" cm="1">
        <f t="array" ref="I52">IF(E52="","",VLOOKUP(E52,'MASTER LIST'!$A1:$N1747,13,FALSE))</f>
        <v>U20</v>
      </c>
      <c r="J52" s="53" t="str" cm="1">
        <f t="array" ref="J52">IF(E52="","",VLOOKUP(E52,'MASTER LIST'!$A1:$N1747,10,FALSE))</f>
        <v>P-LOUIS RACERS AC</v>
      </c>
      <c r="K52" s="53" t="str" cm="1">
        <f t="array" ref="K52">IF(E52="","",VLOOKUP(E52,'MASTER LIST'!$A1:$N1747,11,FALSE))</f>
        <v>PL</v>
      </c>
    </row>
    <row r="53" spans="1:11" ht="35" customHeight="1" x14ac:dyDescent="0.2">
      <c r="A53" s="53"/>
      <c r="B53" s="53"/>
      <c r="C53" s="53"/>
      <c r="D53" s="55"/>
      <c r="E53" s="56"/>
      <c r="F53" s="53" t="str" cm="1">
        <f t="array" ref="F53">IF(E53="","",VLOOKUP(E53,'MASTER LIST'!$A1:$N1747,2,FALSE))</f>
        <v/>
      </c>
      <c r="G53" s="53" t="str" cm="1">
        <f t="array" ref="G53">IF(E53="","",VLOOKUP(E53,'MASTER LIST'!$A1:$N1747,3,FALSE))</f>
        <v/>
      </c>
      <c r="H53" s="53" t="str" cm="1">
        <f t="array" ref="H53">IF(E53="","",VLOOKUP(E53,'MASTER LIST'!$A1:$N1747,4,FALSE))</f>
        <v/>
      </c>
      <c r="I53" s="53" t="str" cm="1">
        <f t="array" ref="I53">IF(E53="","",VLOOKUP(E53,'MASTER LIST'!$A1:$N1747,13,FALSE))</f>
        <v/>
      </c>
      <c r="J53" s="53" t="str" cm="1">
        <f t="array" ref="J53">IF(E53="","",VLOOKUP(E53,'MASTER LIST'!$A1:$N1747,10,FALSE))</f>
        <v/>
      </c>
      <c r="K53" s="53" t="str" cm="1">
        <f t="array" ref="K53">IF(E53="","",VLOOKUP(E53,'MASTER LIST'!$A1:$N1747,11,FALSE))</f>
        <v/>
      </c>
    </row>
    <row r="54" spans="1:11" ht="35" customHeight="1" x14ac:dyDescent="0.2">
      <c r="A54" s="57">
        <v>6</v>
      </c>
      <c r="B54" s="57">
        <v>1</v>
      </c>
      <c r="C54" s="57">
        <v>1448</v>
      </c>
      <c r="D54" s="55" t="s">
        <v>118</v>
      </c>
      <c r="E54" s="58">
        <v>1738</v>
      </c>
      <c r="F54" s="53" t="str" cm="1">
        <f t="array" ref="F54">IF(E54="","",VLOOKUP(E54,'MASTER LIST'!$A1:$N1747,2,FALSE))</f>
        <v>JEAN PIERRE</v>
      </c>
      <c r="G54" s="53" t="str" cm="1">
        <f t="array" ref="G54">IF(E54="","",VLOOKUP(E54,'MASTER LIST'!$A1:$N1747,3,FALSE))</f>
        <v>Heroan</v>
      </c>
      <c r="H54" s="53" t="str" cm="1">
        <f t="array" ref="H54">IF(E54="","",VLOOKUP(E54,'MASTER LIST'!$A1:$N1747,4,FALSE))</f>
        <v>M</v>
      </c>
      <c r="I54" s="53" t="str" cm="1">
        <f t="array" ref="I54">IF(E54="","",VLOOKUP(E54,'MASTER LIST'!$A1:$N1747,13,FALSE))</f>
        <v>U20</v>
      </c>
      <c r="J54" s="53" t="str" cm="1">
        <f t="array" ref="J54">IF(E54="","",VLOOKUP(E54,'MASTER LIST'!$A1:$N1747,10,FALSE))</f>
        <v>P-LOUIS RACERS AC</v>
      </c>
      <c r="K54" s="53" t="str" cm="1">
        <f t="array" ref="K54">IF(E54="","",VLOOKUP(E54,'MASTER LIST'!$A1:$N1747,11,FALSE))</f>
        <v>PL</v>
      </c>
    </row>
    <row r="55" spans="1:11" ht="35" customHeight="1" x14ac:dyDescent="0.2">
      <c r="A55" s="57">
        <v>6</v>
      </c>
      <c r="B55" s="57">
        <v>2</v>
      </c>
      <c r="C55" s="57">
        <v>1348</v>
      </c>
      <c r="D55" s="55" t="s">
        <v>118</v>
      </c>
      <c r="E55" s="58">
        <v>5049</v>
      </c>
      <c r="F55" s="53" t="str" cm="1">
        <f t="array" ref="F55">IF(E55="","",VLOOKUP(E55,'MASTER LIST'!$A1:$N1747,2,FALSE))</f>
        <v>MANAN</v>
      </c>
      <c r="G55" s="53" t="str" cm="1">
        <f t="array" ref="G55">IF(E55="","",VLOOKUP(E55,'MASTER LIST'!$A1:$N1747,3,FALSE))</f>
        <v>Kassamackenone</v>
      </c>
      <c r="H55" s="53" t="str" cm="1">
        <f t="array" ref="H55">IF(E55="","",VLOOKUP(E55,'MASTER LIST'!$A1:$N1747,4,FALSE))</f>
        <v>M</v>
      </c>
      <c r="I55" s="53" t="str" cm="1">
        <f t="array" ref="I55">IF(E55="","",VLOOKUP(E55,'MASTER LIST'!$A1:$N1747,13,FALSE))</f>
        <v>U20</v>
      </c>
      <c r="J55" s="53" t="str" cm="1">
        <f t="array" ref="J55">IF(E55="","",VLOOKUP(E55,'MASTER LIST'!$A1:$N1747,10,FALSE))</f>
        <v>BLACK RIVER STAR AC</v>
      </c>
      <c r="K55" s="53" t="str" cm="1">
        <f t="array" ref="K55">IF(E55="","",VLOOKUP(E55,'MASTER LIST'!$A1:$N1747,11,FALSE))</f>
        <v>BR</v>
      </c>
    </row>
    <row r="56" spans="1:11" ht="35" customHeight="1" x14ac:dyDescent="0.2">
      <c r="A56" s="57">
        <v>6</v>
      </c>
      <c r="B56" s="57">
        <v>3</v>
      </c>
      <c r="C56" s="57">
        <v>1275</v>
      </c>
      <c r="D56" s="55" t="s">
        <v>118</v>
      </c>
      <c r="E56" s="58">
        <v>1884</v>
      </c>
      <c r="F56" s="53" t="str" cm="1">
        <f t="array" ref="F56">IF(E56="","",VLOOKUP(E56,'MASTER LIST'!$A1:$N1747,2,FALSE))</f>
        <v>DELORD</v>
      </c>
      <c r="G56" s="53" t="str" cm="1">
        <f t="array" ref="G56">IF(E56="","",VLOOKUP(E56,'MASTER LIST'!$A1:$N1747,3,FALSE))</f>
        <v>Jérémie</v>
      </c>
      <c r="H56" s="53" t="str" cm="1">
        <f t="array" ref="H56">IF(E56="","",VLOOKUP(E56,'MASTER LIST'!$A1:$N1747,4,FALSE))</f>
        <v>M</v>
      </c>
      <c r="I56" s="53" t="str" cm="1">
        <f t="array" ref="I56">IF(E56="","",VLOOKUP(E56,'MASTER LIST'!$A1:$N1747,13,FALSE))</f>
        <v>U20</v>
      </c>
      <c r="J56" s="53" t="str" cm="1">
        <f t="array" ref="J56">IF(E56="","",VLOOKUP(E56,'MASTER LIST'!$A1:$N1747,10,FALSE))</f>
        <v>STANLEY / TREFLES AC</v>
      </c>
      <c r="K56" s="53" t="str" cm="1">
        <f t="array" ref="K56">IF(E56="","",VLOOKUP(E56,'MASTER LIST'!$A1:$N1747,11,FALSE))</f>
        <v>BBRH</v>
      </c>
    </row>
    <row r="57" spans="1:11" ht="35" customHeight="1" x14ac:dyDescent="0.2">
      <c r="A57" s="57">
        <v>6</v>
      </c>
      <c r="B57" s="57">
        <v>4</v>
      </c>
      <c r="C57" s="57">
        <v>1490</v>
      </c>
      <c r="D57" s="55" t="s">
        <v>118</v>
      </c>
      <c r="E57" s="58">
        <v>3797</v>
      </c>
      <c r="F57" s="53" t="str" cm="1">
        <f t="array" ref="F57">IF(E57="","",VLOOKUP(E57,'MASTER LIST'!$A1:$N1747,2,FALSE))</f>
        <v>ROSE</v>
      </c>
      <c r="G57" s="53" t="str" cm="1">
        <f t="array" ref="G57">IF(E57="","",VLOOKUP(E57,'MASTER LIST'!$A1:$N1747,3,FALSE))</f>
        <v>Jean Lionel Mattéo</v>
      </c>
      <c r="H57" s="53" t="str" cm="1">
        <f t="array" ref="H57">IF(E57="","",VLOOKUP(E57,'MASTER LIST'!$A1:$N1747,4,FALSE))</f>
        <v>M</v>
      </c>
      <c r="I57" s="53" t="str" cm="1">
        <f t="array" ref="I57">IF(E57="","",VLOOKUP(E57,'MASTER LIST'!$A1:$N1747,13,FALSE))</f>
        <v>U20</v>
      </c>
      <c r="J57" s="53" t="str" cm="1">
        <f t="array" ref="J57">IF(E57="","",VLOOKUP(E57,'MASTER LIST'!$A1:$N1747,10,FALSE))</f>
        <v>Q-BORNES PAVILLON AC</v>
      </c>
      <c r="K57" s="53" t="str" cm="1">
        <f t="array" ref="K57">IF(E57="","",VLOOKUP(E57,'MASTER LIST'!$A1:$N1747,11,FALSE))</f>
        <v>QB</v>
      </c>
    </row>
    <row r="58" spans="1:11" ht="35" customHeight="1" x14ac:dyDescent="0.2">
      <c r="A58" s="57">
        <v>6</v>
      </c>
      <c r="B58" s="57">
        <v>5</v>
      </c>
      <c r="C58" s="57">
        <v>1482</v>
      </c>
      <c r="D58" s="55" t="s">
        <v>118</v>
      </c>
      <c r="E58" s="58">
        <v>3769</v>
      </c>
      <c r="F58" s="53" t="str" cm="1">
        <f t="array" ref="F58">IF(E58="","",VLOOKUP(E58,'MASTER LIST'!$A1:$N1747,2,FALSE))</f>
        <v>LEGOFF</v>
      </c>
      <c r="G58" s="53" t="str" cm="1">
        <f t="array" ref="G58">IF(E58="","",VLOOKUP(E58,'MASTER LIST'!$A1:$N1747,3,FALSE))</f>
        <v>Sean Preston Tyler</v>
      </c>
      <c r="H58" s="53" t="str" cm="1">
        <f t="array" ref="H58">IF(E58="","",VLOOKUP(E58,'MASTER LIST'!$A1:$N1747,4,FALSE))</f>
        <v>M</v>
      </c>
      <c r="I58" s="53" t="str" cm="1">
        <f t="array" ref="I58">IF(E58="","",VLOOKUP(E58,'MASTER LIST'!$A1:$N1747,13,FALSE))</f>
        <v>U20</v>
      </c>
      <c r="J58" s="53" t="str" cm="1">
        <f t="array" ref="J58">IF(E58="","",VLOOKUP(E58,'MASTER LIST'!$A1:$N1747,10,FALSE))</f>
        <v>Q-BORNES PAVILLON AC</v>
      </c>
      <c r="K58" s="53" t="str" cm="1">
        <f t="array" ref="K58">IF(E58="","",VLOOKUP(E58,'MASTER LIST'!$A1:$N1747,11,FALSE))</f>
        <v>QB</v>
      </c>
    </row>
    <row r="59" spans="1:11" ht="35" customHeight="1" x14ac:dyDescent="0.2">
      <c r="A59" s="57">
        <v>6</v>
      </c>
      <c r="B59" s="57">
        <v>6</v>
      </c>
      <c r="C59" s="57">
        <v>1337</v>
      </c>
      <c r="D59" s="55" t="s">
        <v>118</v>
      </c>
      <c r="E59" s="58">
        <v>4585</v>
      </c>
      <c r="F59" s="53" t="str" cm="1">
        <f t="array" ref="F59">IF(E59="","",VLOOKUP(E59,'MASTER LIST'!$A1:$N1747,2,FALSE))</f>
        <v>BRELU BRELU</v>
      </c>
      <c r="G59" s="53" t="str" cm="1">
        <f t="array" ref="G59">IF(E59="","",VLOOKUP(E59,'MASTER LIST'!$A1:$N1747,3,FALSE))</f>
        <v>Ismael</v>
      </c>
      <c r="H59" s="53" t="str" cm="1">
        <f t="array" ref="H59">IF(E59="","",VLOOKUP(E59,'MASTER LIST'!$A1:$N1747,4,FALSE))</f>
        <v>M</v>
      </c>
      <c r="I59" s="53" t="str" cm="1">
        <f t="array" ref="I59">IF(E59="","",VLOOKUP(E59,'MASTER LIST'!$A1:$N1747,13,FALSE))</f>
        <v>U20</v>
      </c>
      <c r="J59" s="53" t="str" cm="1">
        <f t="array" ref="J59">IF(E59="","",VLOOKUP(E59,'MASTER LIST'!$A1:$N1747,10,FALSE))</f>
        <v>BLACK RIVER STAR AC</v>
      </c>
      <c r="K59" s="53" t="str" cm="1">
        <f t="array" ref="K59">IF(E59="","",VLOOKUP(E59,'MASTER LIST'!$A1:$N1747,11,FALSE))</f>
        <v>BR</v>
      </c>
    </row>
    <row r="60" spans="1:11" ht="35" customHeight="1" x14ac:dyDescent="0.2">
      <c r="A60" s="57">
        <v>6</v>
      </c>
      <c r="B60" s="57">
        <v>7</v>
      </c>
      <c r="C60" s="57">
        <v>1387</v>
      </c>
      <c r="D60" s="55" t="s">
        <v>118</v>
      </c>
      <c r="E60" s="58">
        <v>1757</v>
      </c>
      <c r="F60" s="53" t="str" cm="1">
        <f t="array" ref="F60">IF(E60="","",VLOOKUP(E60,'MASTER LIST'!$A1:$N1747,2,FALSE))</f>
        <v>MADOO</v>
      </c>
      <c r="G60" s="53" t="str" cm="1">
        <f t="array" ref="G60">IF(E60="","",VLOOKUP(E60,'MASTER LIST'!$A1:$N1747,3,FALSE))</f>
        <v>Brandon</v>
      </c>
      <c r="H60" s="53" t="str" cm="1">
        <f t="array" ref="H60">IF(E60="","",VLOOKUP(E60,'MASTER LIST'!$A1:$N1747,4,FALSE))</f>
        <v>M</v>
      </c>
      <c r="I60" s="53" t="str" cm="1">
        <f t="array" ref="I60">IF(E60="","",VLOOKUP(E60,'MASTER LIST'!$A1:$N1747,13,FALSE))</f>
        <v>U20</v>
      </c>
      <c r="J60" s="53" t="str" cm="1">
        <f t="array" ref="J60">IF(E60="","",VLOOKUP(E60,'MASTER LIST'!$A1:$N1747,10,FALSE))</f>
        <v>CUREPIPE HARLEM AC 'B'</v>
      </c>
      <c r="K60" s="53" t="str" cm="1">
        <f t="array" ref="K60">IF(E60="","",VLOOKUP(E60,'MASTER LIST'!$A1:$N1747,11,FALSE))</f>
        <v>CPE</v>
      </c>
    </row>
    <row r="61" spans="1:11" ht="35" customHeight="1" x14ac:dyDescent="0.2">
      <c r="A61" s="57">
        <v>6</v>
      </c>
      <c r="B61" s="57">
        <v>8</v>
      </c>
      <c r="C61" s="57">
        <v>1474</v>
      </c>
      <c r="D61" s="55" t="s">
        <v>118</v>
      </c>
      <c r="E61" s="58">
        <v>4473</v>
      </c>
      <c r="F61" s="53" t="str" cm="1">
        <f t="array" ref="F61">IF(E61="","",VLOOKUP(E61,'MASTER LIST'!$A1:$N1747,2,FALSE))</f>
        <v>DOOKHY</v>
      </c>
      <c r="G61" s="53" t="str" cm="1">
        <f t="array" ref="G61">IF(E61="","",VLOOKUP(E61,'MASTER LIST'!$A1:$N1747,3,FALSE))</f>
        <v>Aaryan</v>
      </c>
      <c r="H61" s="53" t="str" cm="1">
        <f t="array" ref="H61">IF(E61="","",VLOOKUP(E61,'MASTER LIST'!$A1:$N1747,4,FALSE))</f>
        <v>M</v>
      </c>
      <c r="I61" s="53" t="str" cm="1">
        <f t="array" ref="I61">IF(E61="","",VLOOKUP(E61,'MASTER LIST'!$A1:$N1747,13,FALSE))</f>
        <v>U20</v>
      </c>
      <c r="J61" s="53" t="str" cm="1">
        <f t="array" ref="J61">IF(E61="","",VLOOKUP(E61,'MASTER LIST'!$A1:$N1747,10,FALSE))</f>
        <v>Q-BORNES PAVILLON AC</v>
      </c>
      <c r="K61" s="53" t="str" cm="1">
        <f t="array" ref="K61">IF(E61="","",VLOOKUP(E61,'MASTER LIST'!$A1:$N1747,11,FALSE))</f>
        <v>QB</v>
      </c>
    </row>
    <row r="62" spans="1:11" ht="35" customHeight="1" x14ac:dyDescent="0.2">
      <c r="A62" s="53"/>
      <c r="B62" s="53"/>
      <c r="C62" s="53"/>
      <c r="D62" s="55"/>
      <c r="E62" s="56"/>
      <c r="F62" s="53" t="str" cm="1">
        <f t="array" ref="F62">IF(E62="","",VLOOKUP(E62,'MASTER LIST'!$A1:$N1747,2,FALSE))</f>
        <v/>
      </c>
      <c r="G62" s="53" t="str" cm="1">
        <f t="array" ref="G62">IF(E62="","",VLOOKUP(E62,'MASTER LIST'!$A1:$N1747,3,FALSE))</f>
        <v/>
      </c>
      <c r="H62" s="53" t="str" cm="1">
        <f t="array" ref="H62">IF(E62="","",VLOOKUP(E62,'MASTER LIST'!$A1:$N1747,4,FALSE))</f>
        <v/>
      </c>
      <c r="I62" s="53" t="str" cm="1">
        <f t="array" ref="I62">IF(E62="","",VLOOKUP(E62,'MASTER LIST'!$A1:$N1747,13,FALSE))</f>
        <v/>
      </c>
      <c r="J62" s="53" t="str" cm="1">
        <f t="array" ref="J62">IF(E62="","",VLOOKUP(E62,'MASTER LIST'!$A1:$N1747,10,FALSE))</f>
        <v/>
      </c>
      <c r="K62" s="53" t="str" cm="1">
        <f t="array" ref="K62">IF(E62="","",VLOOKUP(E62,'MASTER LIST'!$A1:$N1747,11,FALSE))</f>
        <v/>
      </c>
    </row>
    <row r="63" spans="1:11" ht="35" customHeight="1" x14ac:dyDescent="0.2">
      <c r="A63" s="57">
        <v>7</v>
      </c>
      <c r="B63" s="57">
        <v>1</v>
      </c>
      <c r="C63" s="57">
        <v>1494</v>
      </c>
      <c r="D63" s="55" t="s">
        <v>118</v>
      </c>
      <c r="E63" s="58">
        <v>3612</v>
      </c>
      <c r="F63" s="53" t="str" cm="1">
        <f t="array" ref="F63">IF(E63="","",VLOOKUP(E63,'MASTER LIST'!$A1:$N1747,2,FALSE))</f>
        <v>TSANG CHIN WAN</v>
      </c>
      <c r="G63" s="53" t="str" cm="1">
        <f t="array" ref="G63">IF(E63="","",VLOOKUP(E63,'MASTER LIST'!$A1:$N1747,3,FALSE))</f>
        <v>Wayne Mitchell</v>
      </c>
      <c r="H63" s="53" t="str" cm="1">
        <f t="array" ref="H63">IF(E63="","",VLOOKUP(E63,'MASTER LIST'!$A1:$N1747,4,FALSE))</f>
        <v>M</v>
      </c>
      <c r="I63" s="53" t="str" cm="1">
        <f t="array" ref="I63">IF(E63="","",VLOOKUP(E63,'MASTER LIST'!$A1:$N1747,13,FALSE))</f>
        <v>U18</v>
      </c>
      <c r="J63" s="53" t="str" cm="1">
        <f t="array" ref="J63">IF(E63="","",VLOOKUP(E63,'MASTER LIST'!$A1:$N1747,10,FALSE))</f>
        <v>Q-BORNES PAVILLON AC</v>
      </c>
      <c r="K63" s="53" t="str" cm="1">
        <f t="array" ref="K63">IF(E63="","",VLOOKUP(E63,'MASTER LIST'!$A1:$N1747,11,FALSE))</f>
        <v>QB</v>
      </c>
    </row>
    <row r="64" spans="1:11" ht="35" customHeight="1" x14ac:dyDescent="0.2">
      <c r="A64" s="57">
        <v>7</v>
      </c>
      <c r="B64" s="57">
        <v>2</v>
      </c>
      <c r="C64" s="57">
        <v>1212</v>
      </c>
      <c r="D64" s="55" t="s">
        <v>118</v>
      </c>
      <c r="E64" s="58">
        <v>5120</v>
      </c>
      <c r="F64" s="53" t="str" cm="1">
        <f t="array" ref="F64">IF(E64="","",VLOOKUP(E64,'MASTER LIST'!$A1:$N1747,2,FALSE))</f>
        <v>SPEVILLE</v>
      </c>
      <c r="G64" s="53" t="str" cm="1">
        <f t="array" ref="G64">IF(E64="","",VLOOKUP(E64,'MASTER LIST'!$A1:$N1747,3,FALSE))</f>
        <v>Angel Denroy</v>
      </c>
      <c r="H64" s="53" t="str" cm="1">
        <f t="array" ref="H64">IF(E64="","",VLOOKUP(E64,'MASTER LIST'!$A1:$N1747,4,FALSE))</f>
        <v>M</v>
      </c>
      <c r="I64" s="53" t="str" cm="1">
        <f t="array" ref="I64">IF(E64="","",VLOOKUP(E64,'MASTER LIST'!$A1:$N1747,13,FALSE))</f>
        <v>U18</v>
      </c>
      <c r="J64" s="53" t="str" cm="1">
        <f t="array" ref="J64">IF(E64="","",VLOOKUP(E64,'MASTER LIST'!$A1:$N1747,10,FALSE))</f>
        <v>RONALD JOLICOEUR GRANDE MONTAGNE AC</v>
      </c>
      <c r="K64" s="53" t="str" cm="1">
        <f t="array" ref="K64">IF(E64="","",VLOOKUP(E64,'MASTER LIST'!$A1:$N1747,11,FALSE))</f>
        <v>ROD</v>
      </c>
    </row>
    <row r="65" spans="1:11" ht="35" customHeight="1" x14ac:dyDescent="0.2">
      <c r="A65" s="57">
        <v>7</v>
      </c>
      <c r="B65" s="57">
        <v>3</v>
      </c>
      <c r="C65" s="57">
        <v>1276</v>
      </c>
      <c r="D65" s="55" t="s">
        <v>118</v>
      </c>
      <c r="E65" s="58">
        <v>4854</v>
      </c>
      <c r="F65" s="53" t="str" cm="1">
        <f t="array" ref="F65">IF(E65="","",VLOOKUP(E65,'MASTER LIST'!$A1:$N1747,2,FALSE))</f>
        <v>DOOBORY</v>
      </c>
      <c r="G65" s="53" t="str" cm="1">
        <f t="array" ref="G65">IF(E65="","",VLOOKUP(E65,'MASTER LIST'!$A1:$N1747,3,FALSE))</f>
        <v>Kiyan</v>
      </c>
      <c r="H65" s="53" t="str" cm="1">
        <f t="array" ref="H65">IF(E65="","",VLOOKUP(E65,'MASTER LIST'!$A1:$N1747,4,FALSE))</f>
        <v>M</v>
      </c>
      <c r="I65" s="53" t="str" cm="1">
        <f t="array" ref="I65">IF(E65="","",VLOOKUP(E65,'MASTER LIST'!$A1:$N1747,13,FALSE))</f>
        <v>U18</v>
      </c>
      <c r="J65" s="53" t="str" cm="1">
        <f t="array" ref="J65">IF(E65="","",VLOOKUP(E65,'MASTER LIST'!$A1:$N1747,10,FALSE))</f>
        <v>STANLEY / TREFLES AC</v>
      </c>
      <c r="K65" s="53" t="str" cm="1">
        <f t="array" ref="K65">IF(E65="","",VLOOKUP(E65,'MASTER LIST'!$A1:$N1747,11,FALSE))</f>
        <v>BBRH</v>
      </c>
    </row>
    <row r="66" spans="1:11" ht="35" customHeight="1" x14ac:dyDescent="0.2">
      <c r="A66" s="57">
        <v>7</v>
      </c>
      <c r="B66" s="57">
        <v>4</v>
      </c>
      <c r="C66" s="57">
        <v>1375</v>
      </c>
      <c r="D66" s="55" t="s">
        <v>118</v>
      </c>
      <c r="E66" s="58">
        <v>3240</v>
      </c>
      <c r="F66" s="53" t="str" cm="1">
        <f t="array" ref="F66">IF(E66="","",VLOOKUP(E66,'MASTER LIST'!$A1:$N1747,2,FALSE))</f>
        <v>BOUDEUSE</v>
      </c>
      <c r="G66" s="53" t="str" cm="1">
        <f t="array" ref="G66">IF(E66="","",VLOOKUP(E66,'MASTER LIST'!$A1:$N1747,3,FALSE))</f>
        <v xml:space="preserve">Juliano Esteban </v>
      </c>
      <c r="H66" s="53" t="str" cm="1">
        <f t="array" ref="H66">IF(E66="","",VLOOKUP(E66,'MASTER LIST'!$A1:$N1747,4,FALSE))</f>
        <v>M</v>
      </c>
      <c r="I66" s="53" t="str" cm="1">
        <f t="array" ref="I66">IF(E66="","",VLOOKUP(E66,'MASTER LIST'!$A1:$N1747,13,FALSE))</f>
        <v>U20</v>
      </c>
      <c r="J66" s="53" t="str" cm="1">
        <f t="array" ref="J66">IF(E66="","",VLOOKUP(E66,'MASTER LIST'!$A1:$N1747,10,FALSE))</f>
        <v>CUREPIPE HARLEM AC 'B'</v>
      </c>
      <c r="K66" s="53" t="str" cm="1">
        <f t="array" ref="K66">IF(E66="","",VLOOKUP(E66,'MASTER LIST'!$A1:$N1747,11,FALSE))</f>
        <v>CPE</v>
      </c>
    </row>
    <row r="67" spans="1:11" ht="35" customHeight="1" x14ac:dyDescent="0.2">
      <c r="A67" s="57">
        <v>7</v>
      </c>
      <c r="B67" s="57">
        <v>5</v>
      </c>
      <c r="C67" s="57">
        <v>1250</v>
      </c>
      <c r="D67" s="55" t="s">
        <v>118</v>
      </c>
      <c r="E67" s="58">
        <v>5090</v>
      </c>
      <c r="F67" s="53" t="str" cm="1">
        <f t="array" ref="F67">IF(E67="","",VLOOKUP(E67,'MASTER LIST'!$A1:$N1747,2,FALSE))</f>
        <v>ZAMA</v>
      </c>
      <c r="G67" s="53" t="str" cm="1">
        <f t="array" ref="G67">IF(E67="","",VLOOKUP(E67,'MASTER LIST'!$A1:$N1747,3,FALSE))</f>
        <v>Loic</v>
      </c>
      <c r="H67" s="53" t="str" cm="1">
        <f t="array" ref="H67">IF(E67="","",VLOOKUP(E67,'MASTER LIST'!$A1:$N1747,4,FALSE))</f>
        <v>M</v>
      </c>
      <c r="I67" s="53" t="str" cm="1">
        <f t="array" ref="I67">IF(E67="","",VLOOKUP(E67,'MASTER LIST'!$A1:$N1747,13,FALSE))</f>
        <v>U18</v>
      </c>
      <c r="J67" s="53" t="str" cm="1">
        <f t="array" ref="J67">IF(E67="","",VLOOKUP(E67,'MASTER LIST'!$A1:$N1747,10,FALSE))</f>
        <v>ROSE HILL AC</v>
      </c>
      <c r="K67" s="53" t="str" cm="1">
        <f t="array" ref="K67">IF(E67="","",VLOOKUP(E67,'MASTER LIST'!$A1:$N1747,11,FALSE))</f>
        <v>BBRH</v>
      </c>
    </row>
    <row r="68" spans="1:11" ht="35" customHeight="1" x14ac:dyDescent="0.2">
      <c r="A68" s="57">
        <v>7</v>
      </c>
      <c r="B68" s="57">
        <v>6</v>
      </c>
      <c r="C68" s="57">
        <v>1429</v>
      </c>
      <c r="D68" s="55" t="s">
        <v>118</v>
      </c>
      <c r="E68" s="58">
        <v>1013</v>
      </c>
      <c r="F68" s="53" t="str" cm="1">
        <f t="array" ref="F68">IF(E68="","",VLOOKUP(E68,'MASTER LIST'!$A1:$N1747,2,FALSE))</f>
        <v>PITCHEN</v>
      </c>
      <c r="G68" s="53" t="str" cm="1">
        <f t="array" ref="G68">IF(E68="","",VLOOKUP(E68,'MASTER LIST'!$A1:$N1747,3,FALSE))</f>
        <v>Owen</v>
      </c>
      <c r="H68" s="53" t="str" cm="1">
        <f t="array" ref="H68">IF(E68="","",VLOOKUP(E68,'MASTER LIST'!$A1:$N1747,4,FALSE))</f>
        <v>M</v>
      </c>
      <c r="I68" s="53" t="str" cm="1">
        <f t="array" ref="I68">IF(E68="","",VLOOKUP(E68,'MASTER LIST'!$A1:$N1747,13,FALSE))</f>
        <v>U18</v>
      </c>
      <c r="J68" s="53" t="str" cm="1">
        <f t="array" ref="J68">IF(E68="","",VLOOKUP(E68,'MASTER LIST'!$A1:$N1747,10,FALSE))</f>
        <v>LE HOCHET AC</v>
      </c>
      <c r="K68" s="53" t="str" cm="1">
        <f t="array" ref="K68">IF(E68="","",VLOOKUP(E68,'MASTER LIST'!$A1:$N1747,11,FALSE))</f>
        <v>PAMP</v>
      </c>
    </row>
    <row r="69" spans="1:11" ht="35" customHeight="1" x14ac:dyDescent="0.2">
      <c r="A69" s="57">
        <v>7</v>
      </c>
      <c r="B69" s="57">
        <v>7</v>
      </c>
      <c r="C69" s="57">
        <v>1485</v>
      </c>
      <c r="D69" s="55" t="s">
        <v>118</v>
      </c>
      <c r="E69" s="58">
        <v>3893</v>
      </c>
      <c r="F69" s="53" t="str" cm="1">
        <f t="array" ref="F69">IF(E69="","",VLOOKUP(E69,'MASTER LIST'!$A1:$N1747,2,FALSE))</f>
        <v>LUCHUN</v>
      </c>
      <c r="G69" s="53" t="str" cm="1">
        <f t="array" ref="G69">IF(E69="","",VLOOKUP(E69,'MASTER LIST'!$A1:$N1747,3,FALSE))</f>
        <v>Wendel</v>
      </c>
      <c r="H69" s="53" t="str" cm="1">
        <f t="array" ref="H69">IF(E69="","",VLOOKUP(E69,'MASTER LIST'!$A1:$N1747,4,FALSE))</f>
        <v>M</v>
      </c>
      <c r="I69" s="53" t="str" cm="1">
        <f t="array" ref="I69">IF(E69="","",VLOOKUP(E69,'MASTER LIST'!$A1:$N1747,13,FALSE))</f>
        <v>U20</v>
      </c>
      <c r="J69" s="53" t="str" cm="1">
        <f t="array" ref="J69">IF(E69="","",VLOOKUP(E69,'MASTER LIST'!$A1:$N1747,10,FALSE))</f>
        <v>Q-BORNES PAVILLON AC</v>
      </c>
      <c r="K69" s="53" t="str" cm="1">
        <f t="array" ref="K69">IF(E69="","",VLOOKUP(E69,'MASTER LIST'!$A1:$N1747,11,FALSE))</f>
        <v>QB</v>
      </c>
    </row>
    <row r="70" spans="1:11" ht="35" customHeight="1" x14ac:dyDescent="0.2">
      <c r="A70" s="57">
        <v>7</v>
      </c>
      <c r="B70" s="57">
        <v>8</v>
      </c>
      <c r="C70" s="57">
        <v>1354</v>
      </c>
      <c r="D70" s="55" t="s">
        <v>118</v>
      </c>
      <c r="E70" s="58">
        <v>4849</v>
      </c>
      <c r="F70" s="53" t="str" cm="1">
        <f t="array" ref="F70">IF(E70="","",VLOOKUP(E70,'MASTER LIST'!$A1:$N1747,2,FALSE))</f>
        <v>MODESTE</v>
      </c>
      <c r="G70" s="53" t="str" cm="1">
        <f t="array" ref="G70">IF(E70="","",VLOOKUP(E70,'MASTER LIST'!$A1:$N1747,3,FALSE))</f>
        <v>Giovani</v>
      </c>
      <c r="H70" s="53" t="str" cm="1">
        <f t="array" ref="H70">IF(E70="","",VLOOKUP(E70,'MASTER LIST'!$A1:$N1747,4,FALSE))</f>
        <v>M</v>
      </c>
      <c r="I70" s="53" t="str" cm="1">
        <f t="array" ref="I70">IF(E70="","",VLOOKUP(E70,'MASTER LIST'!$A1:$N1747,13,FALSE))</f>
        <v>U18</v>
      </c>
      <c r="J70" s="53" t="str" cm="1">
        <f t="array" ref="J70">IF(E70="","",VLOOKUP(E70,'MASTER LIST'!$A1:$N1747,10,FALSE))</f>
        <v>BLACK RIVER STAR AC</v>
      </c>
      <c r="K70" s="53" t="str" cm="1">
        <f t="array" ref="K70">IF(E70="","",VLOOKUP(E70,'MASTER LIST'!$A1:$N1747,11,FALSE))</f>
        <v>BR</v>
      </c>
    </row>
    <row r="71" spans="1:11" ht="35" customHeight="1" x14ac:dyDescent="0.2">
      <c r="A71" s="53"/>
      <c r="B71" s="53"/>
      <c r="C71" s="53"/>
      <c r="D71" s="55"/>
      <c r="E71" s="56"/>
      <c r="F71" s="53" t="str" cm="1">
        <f t="array" ref="F71">IF(E71="","",VLOOKUP(E71,'MASTER LIST'!$A1:$N1747,2,FALSE))</f>
        <v/>
      </c>
      <c r="G71" s="53" t="str" cm="1">
        <f t="array" ref="G71">IF(E71="","",VLOOKUP(E71,'MASTER LIST'!$A1:$N1747,3,FALSE))</f>
        <v/>
      </c>
      <c r="H71" s="53" t="str" cm="1">
        <f t="array" ref="H71">IF(E71="","",VLOOKUP(E71,'MASTER LIST'!$A1:$N1747,4,FALSE))</f>
        <v/>
      </c>
      <c r="I71" s="53" t="str" cm="1">
        <f t="array" ref="I71">IF(E71="","",VLOOKUP(E71,'MASTER LIST'!$A1:$N1747,13,FALSE))</f>
        <v/>
      </c>
      <c r="J71" s="53" t="str" cm="1">
        <f t="array" ref="J71">IF(E71="","",VLOOKUP(E71,'MASTER LIST'!$A1:$N1747,10,FALSE))</f>
        <v/>
      </c>
      <c r="K71" s="53" t="str" cm="1">
        <f t="array" ref="K71">IF(E71="","",VLOOKUP(E71,'MASTER LIST'!$A1:$N1747,11,FALSE))</f>
        <v/>
      </c>
    </row>
    <row r="72" spans="1:11" ht="35" customHeight="1" x14ac:dyDescent="0.2">
      <c r="A72" s="57">
        <v>8</v>
      </c>
      <c r="B72" s="57">
        <v>1</v>
      </c>
      <c r="C72" s="57">
        <v>1343</v>
      </c>
      <c r="D72" s="55" t="s">
        <v>118</v>
      </c>
      <c r="E72" s="58">
        <v>5147</v>
      </c>
      <c r="F72" s="54" t="s">
        <v>160</v>
      </c>
      <c r="G72" s="54" t="s">
        <v>480</v>
      </c>
      <c r="H72" s="54" t="s">
        <v>377</v>
      </c>
      <c r="I72" s="54" t="s">
        <v>16</v>
      </c>
      <c r="J72" s="54" t="s">
        <v>305</v>
      </c>
      <c r="K72" s="54" t="s">
        <v>27</v>
      </c>
    </row>
    <row r="73" spans="1:11" ht="35" customHeight="1" x14ac:dyDescent="0.2">
      <c r="A73" s="57">
        <v>8</v>
      </c>
      <c r="B73" s="57">
        <v>2</v>
      </c>
      <c r="C73" s="57">
        <v>1394</v>
      </c>
      <c r="D73" s="55" t="s">
        <v>118</v>
      </c>
      <c r="E73" s="58">
        <v>4959</v>
      </c>
      <c r="F73" s="53" t="str" cm="1">
        <f t="array" ref="F73">IF(E73="","",VLOOKUP(E73,'MASTER LIST'!$A1:$N1747,2,FALSE))</f>
        <v>ROSE</v>
      </c>
      <c r="G73" s="53" t="str" cm="1">
        <f t="array" ref="G73">IF(E73="","",VLOOKUP(E73,'MASTER LIST'!$A1:$N1747,3,FALSE))</f>
        <v xml:space="preserve">Adryano </v>
      </c>
      <c r="H73" s="53" t="str" cm="1">
        <f t="array" ref="H73">IF(E73="","",VLOOKUP(E73,'MASTER LIST'!$A1:$N1747,4,FALSE))</f>
        <v>M</v>
      </c>
      <c r="I73" s="53" t="str" cm="1">
        <f t="array" ref="I73">IF(E73="","",VLOOKUP(E73,'MASTER LIST'!$A1:$N1747,13,FALSE))</f>
        <v>U18</v>
      </c>
      <c r="J73" s="53" t="str" cm="1">
        <f t="array" ref="J73">IF(E73="","",VLOOKUP(E73,'MASTER LIST'!$A1:$N1747,10,FALSE))</f>
        <v>CUREPIPE HARLEM AC 'B'</v>
      </c>
      <c r="K73" s="53" t="str" cm="1">
        <f t="array" ref="K73">IF(E73="","",VLOOKUP(E73,'MASTER LIST'!$A1:$N1747,11,FALSE))</f>
        <v>CPE</v>
      </c>
    </row>
    <row r="74" spans="1:11" ht="35" customHeight="1" x14ac:dyDescent="0.2">
      <c r="A74" s="57">
        <v>8</v>
      </c>
      <c r="B74" s="57">
        <v>3</v>
      </c>
      <c r="C74" s="57">
        <v>1384</v>
      </c>
      <c r="D74" s="55" t="s">
        <v>118</v>
      </c>
      <c r="E74" s="58">
        <v>3246</v>
      </c>
      <c r="F74" s="53" t="str" cm="1">
        <f t="array" ref="F74">IF(E74="","",VLOOKUP(E74,'MASTER LIST'!$A1:$N1747,2,FALSE))</f>
        <v>LANAPPE</v>
      </c>
      <c r="G74" s="53" t="str" cm="1">
        <f t="array" ref="G74">IF(E74="","",VLOOKUP(E74,'MASTER LIST'!$A1:$N1747,3,FALSE))</f>
        <v>Alexandre</v>
      </c>
      <c r="H74" s="53" t="str" cm="1">
        <f t="array" ref="H74">IF(E74="","",VLOOKUP(E74,'MASTER LIST'!$A1:$N1747,4,FALSE))</f>
        <v>M</v>
      </c>
      <c r="I74" s="53" t="str" cm="1">
        <f t="array" ref="I74">IF(E74="","",VLOOKUP(E74,'MASTER LIST'!$A1:$N1747,13,FALSE))</f>
        <v>U20</v>
      </c>
      <c r="J74" s="53" t="str" cm="1">
        <f t="array" ref="J74">IF(E74="","",VLOOKUP(E74,'MASTER LIST'!$A1:$N1747,10,FALSE))</f>
        <v>CUREPIPE HARLEM AC 'B'</v>
      </c>
      <c r="K74" s="53" t="str" cm="1">
        <f t="array" ref="K74">IF(E74="","",VLOOKUP(E74,'MASTER LIST'!$A1:$N1747,11,FALSE))</f>
        <v>CPE</v>
      </c>
    </row>
    <row r="75" spans="1:11" ht="35" customHeight="1" x14ac:dyDescent="0.2">
      <c r="A75" s="57">
        <v>8</v>
      </c>
      <c r="B75" s="57">
        <v>4</v>
      </c>
      <c r="C75" s="57">
        <v>1359</v>
      </c>
      <c r="D75" s="55" t="s">
        <v>118</v>
      </c>
      <c r="E75" s="58">
        <v>4550</v>
      </c>
      <c r="F75" s="53" t="str" cm="1">
        <f t="array" ref="F75">IF(E75="","",VLOOKUP(E75,'MASTER LIST'!$A1:$N1747,2,FALSE))</f>
        <v>TRAPU</v>
      </c>
      <c r="G75" s="53" t="str" cm="1">
        <f t="array" ref="G75">IF(E75="","",VLOOKUP(E75,'MASTER LIST'!$A1:$N1747,3,FALSE))</f>
        <v>Lucas</v>
      </c>
      <c r="H75" s="53" t="str" cm="1">
        <f t="array" ref="H75">IF(E75="","",VLOOKUP(E75,'MASTER LIST'!$A1:$N1747,4,FALSE))</f>
        <v>M</v>
      </c>
      <c r="I75" s="53" t="str" cm="1">
        <f t="array" ref="I75">IF(E75="","",VLOOKUP(E75,'MASTER LIST'!$A1:$N1747,13,FALSE))</f>
        <v>U18</v>
      </c>
      <c r="J75" s="53" t="str" cm="1">
        <f t="array" ref="J75">IF(E75="","",VLOOKUP(E75,'MASTER LIST'!$A1:$N1747,10,FALSE))</f>
        <v>BLACK RIVER STAR AC</v>
      </c>
      <c r="K75" s="53" t="str" cm="1">
        <f t="array" ref="K75">IF(E75="","",VLOOKUP(E75,'MASTER LIST'!$A1:$N1747,11,FALSE))</f>
        <v>BR</v>
      </c>
    </row>
    <row r="76" spans="1:11" ht="35" customHeight="1" x14ac:dyDescent="0.2">
      <c r="A76" s="57">
        <v>8</v>
      </c>
      <c r="B76" s="57">
        <v>5</v>
      </c>
      <c r="C76" s="57">
        <v>1240</v>
      </c>
      <c r="D76" s="55" t="s">
        <v>118</v>
      </c>
      <c r="E76" s="58">
        <v>4715</v>
      </c>
      <c r="F76" s="53" t="str" cm="1">
        <f t="array" ref="F76">IF(E76="","",VLOOKUP(E76,'MASTER LIST'!$A1:$N1747,2,FALSE))</f>
        <v>RAMDOO</v>
      </c>
      <c r="G76" s="53" t="str" cm="1">
        <f t="array" ref="G76">IF(E76="","",VLOOKUP(E76,'MASTER LIST'!$A1:$N1747,3,FALSE))</f>
        <v>Yanel</v>
      </c>
      <c r="H76" s="53" t="str" cm="1">
        <f t="array" ref="H76">IF(E76="","",VLOOKUP(E76,'MASTER LIST'!$A1:$N1747,4,FALSE))</f>
        <v>M</v>
      </c>
      <c r="I76" s="53" t="str" cm="1">
        <f t="array" ref="I76">IF(E76="","",VLOOKUP(E76,'MASTER LIST'!$A1:$N1747,13,FALSE))</f>
        <v>U18</v>
      </c>
      <c r="J76" s="53" t="str" cm="1">
        <f t="array" ref="J76">IF(E76="","",VLOOKUP(E76,'MASTER LIST'!$A1:$N1747,10,FALSE))</f>
        <v>ROSE HILL AC</v>
      </c>
      <c r="K76" s="53" t="str" cm="1">
        <f t="array" ref="K76">IF(E76="","",VLOOKUP(E76,'MASTER LIST'!$A1:$N1747,11,FALSE))</f>
        <v>BBRH</v>
      </c>
    </row>
    <row r="77" spans="1:11" ht="35" customHeight="1" x14ac:dyDescent="0.2">
      <c r="A77" s="57">
        <v>8</v>
      </c>
      <c r="B77" s="57">
        <v>6</v>
      </c>
      <c r="C77" s="57">
        <v>1378</v>
      </c>
      <c r="D77" s="55" t="s">
        <v>118</v>
      </c>
      <c r="E77" s="58">
        <v>4546</v>
      </c>
      <c r="F77" s="53" t="str" cm="1">
        <f t="array" ref="F77">IF(E77="","",VLOOKUP(E77,'MASTER LIST'!$A1:$N1747,2,FALSE))</f>
        <v>FANNY</v>
      </c>
      <c r="G77" s="53" t="str" cm="1">
        <f t="array" ref="G77">IF(E77="","",VLOOKUP(E77,'MASTER LIST'!$A1:$N1747,3,FALSE))</f>
        <v xml:space="preserve">Julyan </v>
      </c>
      <c r="H77" s="53" t="str" cm="1">
        <f t="array" ref="H77">IF(E77="","",VLOOKUP(E77,'MASTER LIST'!$A1:$N1747,4,FALSE))</f>
        <v>M</v>
      </c>
      <c r="I77" s="53" t="str" cm="1">
        <f t="array" ref="I77">IF(E77="","",VLOOKUP(E77,'MASTER LIST'!$A1:$N1747,13,FALSE))</f>
        <v>U20</v>
      </c>
      <c r="J77" s="53" t="str" cm="1">
        <f t="array" ref="J77">IF(E77="","",VLOOKUP(E77,'MASTER LIST'!$A1:$N1747,10,FALSE))</f>
        <v>CUREPIPE HARLEM AC 'B'</v>
      </c>
      <c r="K77" s="53" t="str" cm="1">
        <f t="array" ref="K77">IF(E77="","",VLOOKUP(E77,'MASTER LIST'!$A1:$N1747,11,FALSE))</f>
        <v>CPE</v>
      </c>
    </row>
    <row r="78" spans="1:11" ht="35" customHeight="1" x14ac:dyDescent="0.2">
      <c r="A78" s="57">
        <v>8</v>
      </c>
      <c r="B78" s="57">
        <v>7</v>
      </c>
      <c r="C78" s="57">
        <v>1492</v>
      </c>
      <c r="D78" s="55" t="s">
        <v>118</v>
      </c>
      <c r="E78" s="58">
        <v>4831</v>
      </c>
      <c r="F78" s="53" t="str" cm="1">
        <f t="array" ref="F78">IF(E78="","",VLOOKUP(E78,'MASTER LIST'!$A1:$N1747,2,FALSE))</f>
        <v>RUMJAUN</v>
      </c>
      <c r="G78" s="53" t="str" cm="1">
        <f t="array" ref="G78">IF(E78="","",VLOOKUP(E78,'MASTER LIST'!$A1:$N1747,3,FALSE))</f>
        <v>Mohammad Ismaël</v>
      </c>
      <c r="H78" s="53" t="str" cm="1">
        <f t="array" ref="H78">IF(E78="","",VLOOKUP(E78,'MASTER LIST'!$A1:$N1747,4,FALSE))</f>
        <v>M</v>
      </c>
      <c r="I78" s="53" t="str" cm="1">
        <f t="array" ref="I78">IF(E78="","",VLOOKUP(E78,'MASTER LIST'!$A1:$N1747,13,FALSE))</f>
        <v>U18</v>
      </c>
      <c r="J78" s="53" t="str" cm="1">
        <f t="array" ref="J78">IF(E78="","",VLOOKUP(E78,'MASTER LIST'!$A1:$N1747,10,FALSE))</f>
        <v>Q-BORNES PAVILLON AC</v>
      </c>
      <c r="K78" s="53" t="str" cm="1">
        <f t="array" ref="K78">IF(E78="","",VLOOKUP(E78,'MASTER LIST'!$A1:$N1747,11,FALSE))</f>
        <v>QB</v>
      </c>
    </row>
    <row r="79" spans="1:11" ht="35" customHeight="1" x14ac:dyDescent="0.2">
      <c r="A79" s="57">
        <v>8</v>
      </c>
      <c r="B79" s="57">
        <v>8</v>
      </c>
      <c r="C79" s="57">
        <v>1458</v>
      </c>
      <c r="D79" s="55" t="s">
        <v>118</v>
      </c>
      <c r="E79" s="58">
        <v>3396</v>
      </c>
      <c r="F79" s="53" t="str" cm="1">
        <f t="array" ref="F79">IF(E79="","",VLOOKUP(E79,'MASTER LIST'!$A1:$N1747,2,FALSE))</f>
        <v xml:space="preserve">COIFFIC </v>
      </c>
      <c r="G79" s="53" t="str" cm="1">
        <f t="array" ref="G79">IF(E79="","",VLOOKUP(E79,'MASTER LIST'!$A1:$N1747,3,FALSE))</f>
        <v>Louis Brice Kylian</v>
      </c>
      <c r="H79" s="53" t="str" cm="1">
        <f t="array" ref="H79">IF(E79="","",VLOOKUP(E79,'MASTER LIST'!$A1:$N1747,4,FALSE))</f>
        <v>M</v>
      </c>
      <c r="I79" s="53" t="str" cm="1">
        <f t="array" ref="I79">IF(E79="","",VLOOKUP(E79,'MASTER LIST'!$A1:$N1747,13,FALSE))</f>
        <v>U18</v>
      </c>
      <c r="J79" s="53" t="str" cm="1">
        <f t="array" ref="J79">IF(E79="","",VLOOKUP(E79,'MASTER LIST'!$A1:$N1747,10,FALSE))</f>
        <v>Q-BORNES HURRICANE AC</v>
      </c>
      <c r="K79" s="53" t="str" cm="1">
        <f t="array" ref="K79">IF(E79="","",VLOOKUP(E79,'MASTER LIST'!$A1:$N1747,11,FALSE))</f>
        <v>QB</v>
      </c>
    </row>
    <row r="80" spans="1:11" ht="35" customHeight="1" x14ac:dyDescent="0.2">
      <c r="A80" s="53"/>
      <c r="B80" s="53"/>
      <c r="C80" s="53"/>
      <c r="D80" s="55"/>
      <c r="E80" s="56"/>
      <c r="F80" s="53" t="str" cm="1">
        <f t="array" ref="F80">IF(E80="","",VLOOKUP(E80,'MASTER LIST'!$A1:$N1747,2,FALSE))</f>
        <v/>
      </c>
      <c r="G80" s="53" t="str" cm="1">
        <f t="array" ref="G80">IF(E80="","",VLOOKUP(E80,'MASTER LIST'!$A1:$N1747,3,FALSE))</f>
        <v/>
      </c>
      <c r="H80" s="53" t="str" cm="1">
        <f t="array" ref="H80">IF(E80="","",VLOOKUP(E80,'MASTER LIST'!$A1:$N1747,4,FALSE))</f>
        <v/>
      </c>
      <c r="I80" s="53" t="str" cm="1">
        <f t="array" ref="I80">IF(E80="","",VLOOKUP(E80,'MASTER LIST'!$A1:$N1747,13,FALSE))</f>
        <v/>
      </c>
      <c r="J80" s="53" t="str" cm="1">
        <f t="array" ref="J80">IF(E80="","",VLOOKUP(E80,'MASTER LIST'!$A1:$N1747,10,FALSE))</f>
        <v/>
      </c>
      <c r="K80" s="53" t="str" cm="1">
        <f t="array" ref="K80">IF(E80="","",VLOOKUP(E80,'MASTER LIST'!$A1:$N1747,11,FALSE))</f>
        <v/>
      </c>
    </row>
    <row r="81" spans="1:11" ht="35" customHeight="1" x14ac:dyDescent="0.2">
      <c r="A81" s="57">
        <v>9</v>
      </c>
      <c r="B81" s="57">
        <v>1</v>
      </c>
      <c r="C81" s="57">
        <v>1238</v>
      </c>
      <c r="D81" s="55" t="s">
        <v>118</v>
      </c>
      <c r="E81" s="58">
        <v>5094</v>
      </c>
      <c r="F81" s="53" t="str" cm="1">
        <f t="array" ref="F81">IF(E81="","",VLOOKUP(E81,'MASTER LIST'!$A1:$N1747,2,FALSE))</f>
        <v>QUIRIN</v>
      </c>
      <c r="G81" s="53" t="str" cm="1">
        <f t="array" ref="G81">IF(E81="","",VLOOKUP(E81,'MASTER LIST'!$A1:$N1747,3,FALSE))</f>
        <v>Ismael</v>
      </c>
      <c r="H81" s="53" t="str" cm="1">
        <f t="array" ref="H81">IF(E81="","",VLOOKUP(E81,'MASTER LIST'!$A1:$N1747,4,FALSE))</f>
        <v>M</v>
      </c>
      <c r="I81" s="53" t="str" cm="1">
        <f t="array" ref="I81">IF(E81="","",VLOOKUP(E81,'MASTER LIST'!$A1:$N1747,13,FALSE))</f>
        <v>U18</v>
      </c>
      <c r="J81" s="53" t="str" cm="1">
        <f t="array" ref="J81">IF(E81="","",VLOOKUP(E81,'MASTER LIST'!$A1:$N1747,10,FALSE))</f>
        <v>ROSE HILL AC</v>
      </c>
      <c r="K81" s="53" t="str" cm="1">
        <f t="array" ref="K81">IF(E81="","",VLOOKUP(E81,'MASTER LIST'!$A1:$N1747,11,FALSE))</f>
        <v>BBRH</v>
      </c>
    </row>
    <row r="82" spans="1:11" ht="35" customHeight="1" x14ac:dyDescent="0.2">
      <c r="A82" s="57">
        <v>9</v>
      </c>
      <c r="B82" s="57">
        <v>2</v>
      </c>
      <c r="C82" s="57">
        <v>1302</v>
      </c>
      <c r="D82" s="55" t="s">
        <v>118</v>
      </c>
      <c r="E82" s="58">
        <v>4803</v>
      </c>
      <c r="F82" s="53" t="str" cm="1">
        <f t="array" ref="F82">IF(E82="","",VLOOKUP(E82,'MASTER LIST'!$A1:$N1747,2,FALSE))</f>
        <v>ARLANDA</v>
      </c>
      <c r="G82" s="53" t="str" cm="1">
        <f t="array" ref="G82">IF(E82="","",VLOOKUP(E82,'MASTER LIST'!$A1:$N1747,3,FALSE))</f>
        <v xml:space="preserve">Lowell </v>
      </c>
      <c r="H82" s="53" t="str" cm="1">
        <f t="array" ref="H82">IF(E82="","",VLOOKUP(E82,'MASTER LIST'!$A1:$N1747,4,FALSE))</f>
        <v>M</v>
      </c>
      <c r="I82" s="53" t="str" cm="1">
        <f t="array" ref="I82">IF(E82="","",VLOOKUP(E82,'MASTER LIST'!$A1:$N1747,13,FALSE))</f>
        <v>U18</v>
      </c>
      <c r="J82" s="53" t="str" cm="1">
        <f t="array" ref="J82">IF(E82="","",VLOOKUP(E82,'MASTER LIST'!$A1:$N1747,10,FALSE))</f>
        <v>ADONAI CANDOS AC</v>
      </c>
      <c r="K82" s="53" t="str" cm="1">
        <f t="array" ref="K82">IF(E82="","",VLOOKUP(E82,'MASTER LIST'!$A1:$N1747,11,FALSE))</f>
        <v>QB</v>
      </c>
    </row>
    <row r="83" spans="1:11" ht="35" customHeight="1" x14ac:dyDescent="0.2">
      <c r="A83" s="57">
        <v>9</v>
      </c>
      <c r="B83" s="57">
        <v>3</v>
      </c>
      <c r="C83" s="57">
        <v>1412</v>
      </c>
      <c r="D83" s="55" t="s">
        <v>118</v>
      </c>
      <c r="E83" s="58">
        <v>2032</v>
      </c>
      <c r="F83" s="53" t="str" cm="1">
        <f t="array" ref="F83">IF(E83="","",VLOOKUP(E83,'MASTER LIST'!$A1:$N1747,2,FALSE))</f>
        <v xml:space="preserve">L'HACHE  </v>
      </c>
      <c r="G83" s="53" t="str" cm="1">
        <f t="array" ref="G83">IF(E83="","",VLOOKUP(E83,'MASTER LIST'!$A1:$N1747,3,FALSE))</f>
        <v>I.A.Leandro</v>
      </c>
      <c r="H83" s="53" t="str" cm="1">
        <f t="array" ref="H83">IF(E83="","",VLOOKUP(E83,'MASTER LIST'!$A1:$N1747,4,FALSE))</f>
        <v>M</v>
      </c>
      <c r="I83" s="53" t="str" cm="1">
        <f t="array" ref="I83">IF(E83="","",VLOOKUP(E83,'MASTER LIST'!$A1:$N1747,13,FALSE))</f>
        <v>U16</v>
      </c>
      <c r="J83" s="53" t="str" cm="1">
        <f t="array" ref="J83">IF(E83="","",VLOOKUP(E83,'MASTER LIST'!$A1:$N1747,10,FALSE))</f>
        <v>LA CAVERNE AC</v>
      </c>
      <c r="K83" s="53" t="str" cm="1">
        <f t="array" ref="K83">IF(E83="","",VLOOKUP(E83,'MASTER LIST'!$A1:$N1747,11,FALSE))</f>
        <v>VCPH</v>
      </c>
    </row>
    <row r="84" spans="1:11" ht="35" customHeight="1" x14ac:dyDescent="0.2">
      <c r="A84" s="57">
        <v>9</v>
      </c>
      <c r="B84" s="57">
        <v>4</v>
      </c>
      <c r="C84" s="57">
        <v>1370</v>
      </c>
      <c r="D84" s="55" t="s">
        <v>118</v>
      </c>
      <c r="E84" s="58">
        <v>4556</v>
      </c>
      <c r="F84" s="53" t="str" cm="1">
        <f t="array" ref="F84">IF(E84="","",VLOOKUP(E84,'MASTER LIST'!$A1:$N1747,2,FALSE))</f>
        <v xml:space="preserve">WHITE </v>
      </c>
      <c r="G84" s="53" t="str" cm="1">
        <f t="array" ref="G84">IF(E84="","",VLOOKUP(E84,'MASTER LIST'!$A1:$N1747,3,FALSE))</f>
        <v>Noor</v>
      </c>
      <c r="H84" s="53" t="str" cm="1">
        <f t="array" ref="H84">IF(E84="","",VLOOKUP(E84,'MASTER LIST'!$A1:$N1747,4,FALSE))</f>
        <v>M</v>
      </c>
      <c r="I84" s="53" t="str" cm="1">
        <f t="array" ref="I84">IF(E84="","",VLOOKUP(E84,'MASTER LIST'!$A1:$N1747,13,FALSE))</f>
        <v>U18</v>
      </c>
      <c r="J84" s="53" t="str" cm="1">
        <f t="array" ref="J84">IF(E84="","",VLOOKUP(E84,'MASTER LIST'!$A1:$N1747,10,FALSE))</f>
        <v>CUREPIPE HARLEM AC</v>
      </c>
      <c r="K84" s="53" t="str" cm="1">
        <f t="array" ref="K84">IF(E84="","",VLOOKUP(E84,'MASTER LIST'!$A1:$N1747,11,FALSE))</f>
        <v>CPE</v>
      </c>
    </row>
    <row r="85" spans="1:11" ht="35" customHeight="1" x14ac:dyDescent="0.2">
      <c r="A85" s="57">
        <v>9</v>
      </c>
      <c r="B85" s="57">
        <v>5</v>
      </c>
      <c r="C85" s="57">
        <v>1495</v>
      </c>
      <c r="D85" s="55" t="s">
        <v>118</v>
      </c>
      <c r="E85" s="58">
        <v>4383</v>
      </c>
      <c r="F85" s="53" t="str" cm="1">
        <f t="array" ref="F85">IF(E85="","",VLOOKUP(E85,'MASTER LIST'!$A1:$N1747,2,FALSE))</f>
        <v>VEERASAMY</v>
      </c>
      <c r="G85" s="53" t="str" cm="1">
        <f t="array" ref="G85">IF(E85="","",VLOOKUP(E85,'MASTER LIST'!$A1:$N1747,3,FALSE))</f>
        <v>Yowem Elkessen</v>
      </c>
      <c r="H85" s="53" t="str" cm="1">
        <f t="array" ref="H85">IF(E85="","",VLOOKUP(E85,'MASTER LIST'!$A1:$N1747,4,FALSE))</f>
        <v>M</v>
      </c>
      <c r="I85" s="53" t="str" cm="1">
        <f t="array" ref="I85">IF(E85="","",VLOOKUP(E85,'MASTER LIST'!$A1:$N1747,13,FALSE))</f>
        <v>U18</v>
      </c>
      <c r="J85" s="53" t="str" cm="1">
        <f t="array" ref="J85">IF(E85="","",VLOOKUP(E85,'MASTER LIST'!$A1:$N1747,10,FALSE))</f>
        <v>Q-BORNES PAVILLON AC</v>
      </c>
      <c r="K85" s="53" t="str" cm="1">
        <f t="array" ref="K85">IF(E85="","",VLOOKUP(E85,'MASTER LIST'!$A1:$N1747,11,FALSE))</f>
        <v>QB</v>
      </c>
    </row>
    <row r="86" spans="1:11" ht="35" customHeight="1" x14ac:dyDescent="0.2">
      <c r="A86" s="57">
        <v>9</v>
      </c>
      <c r="B86" s="57">
        <v>6</v>
      </c>
      <c r="C86" s="57">
        <v>1254</v>
      </c>
      <c r="D86" s="55" t="s">
        <v>118</v>
      </c>
      <c r="E86" s="58">
        <v>3592</v>
      </c>
      <c r="F86" s="53" t="str" cm="1">
        <f t="array" ref="F86">IF(E86="","",VLOOKUP(E86,'MASTER LIST'!$A1:$N1747,2,FALSE))</f>
        <v>FELICITE</v>
      </c>
      <c r="G86" s="53" t="str" cm="1">
        <f t="array" ref="G86">IF(E86="","",VLOOKUP(E86,'MASTER LIST'!$A1:$N1747,3,FALSE))</f>
        <v>Jacky</v>
      </c>
      <c r="H86" s="53" t="str" cm="1">
        <f t="array" ref="H86">IF(E86="","",VLOOKUP(E86,'MASTER LIST'!$A1:$N1747,4,FALSE))</f>
        <v>M</v>
      </c>
      <c r="I86" s="53" t="str" cm="1">
        <f t="array" ref="I86">IF(E86="","",VLOOKUP(E86,'MASTER LIST'!$A1:$N1747,13,FALSE))</f>
        <v>U18</v>
      </c>
      <c r="J86" s="53" t="str" cm="1">
        <f t="array" ref="J86">IF(E86="","",VLOOKUP(E86,'MASTER LIST'!$A1:$N1747,10,FALSE))</f>
        <v>SOUILLAC AC</v>
      </c>
      <c r="K86" s="53" t="str" cm="1">
        <f t="array" ref="K86">IF(E86="","",VLOOKUP(E86,'MASTER LIST'!$A1:$N1747,11,FALSE))</f>
        <v>SAV</v>
      </c>
    </row>
    <row r="87" spans="1:11" ht="35" customHeight="1" x14ac:dyDescent="0.2">
      <c r="A87" s="57">
        <v>9</v>
      </c>
      <c r="B87" s="57">
        <v>7</v>
      </c>
      <c r="C87" s="57">
        <v>1341</v>
      </c>
      <c r="D87" s="55" t="s">
        <v>118</v>
      </c>
      <c r="E87" s="58">
        <v>2431</v>
      </c>
      <c r="F87" s="53" t="str" cm="1">
        <f t="array" ref="F87">IF(E87="","",VLOOKUP(E87,'MASTER LIST'!$A1:$N1747,2,FALSE))</f>
        <v xml:space="preserve">CHAVERY </v>
      </c>
      <c r="G87" s="53" t="str" cm="1">
        <f t="array" ref="G87">IF(E87="","",VLOOKUP(E87,'MASTER LIST'!$A1:$N1747,3,FALSE))</f>
        <v xml:space="preserve">Joey </v>
      </c>
      <c r="H87" s="53" t="str" cm="1">
        <f t="array" ref="H87">IF(E87="","",VLOOKUP(E87,'MASTER LIST'!$A1:$N1747,4,FALSE))</f>
        <v>M</v>
      </c>
      <c r="I87" s="53" t="str" cm="1">
        <f t="array" ref="I87">IF(E87="","",VLOOKUP(E87,'MASTER LIST'!$A1:$N1747,13,FALSE))</f>
        <v>U16</v>
      </c>
      <c r="J87" s="53" t="str" cm="1">
        <f t="array" ref="J87">IF(E87="","",VLOOKUP(E87,'MASTER LIST'!$A1:$N1747,10,FALSE))</f>
        <v>BLACK RIVER STAR AC</v>
      </c>
      <c r="K87" s="53" t="str" cm="1">
        <f t="array" ref="K87">IF(E87="","",VLOOKUP(E87,'MASTER LIST'!$A1:$N1747,11,FALSE))</f>
        <v>BR</v>
      </c>
    </row>
    <row r="88" spans="1:11" ht="35" customHeight="1" x14ac:dyDescent="0.2">
      <c r="A88" s="57">
        <v>9</v>
      </c>
      <c r="B88" s="57">
        <v>8</v>
      </c>
      <c r="C88" s="57">
        <v>1355</v>
      </c>
      <c r="D88" s="55" t="s">
        <v>118</v>
      </c>
      <c r="E88" s="58">
        <v>2579</v>
      </c>
      <c r="F88" s="53" t="str" cm="1">
        <f t="array" ref="F88">IF(E88="","",VLOOKUP(E88,'MASTER LIST'!$A1:$N1747,2,FALSE))</f>
        <v>NICOL</v>
      </c>
      <c r="G88" s="53" t="str" cm="1">
        <f t="array" ref="G88">IF(E88="","",VLOOKUP(E88,'MASTER LIST'!$A1:$N1747,3,FALSE))</f>
        <v xml:space="preserve">Ezekiel </v>
      </c>
      <c r="H88" s="53" t="str" cm="1">
        <f t="array" ref="H88">IF(E88="","",VLOOKUP(E88,'MASTER LIST'!$A1:$N1747,4,FALSE))</f>
        <v>M</v>
      </c>
      <c r="I88" s="53" t="str" cm="1">
        <f t="array" ref="I88">IF(E88="","",VLOOKUP(E88,'MASTER LIST'!$A1:$N1747,13,FALSE))</f>
        <v>U16</v>
      </c>
      <c r="J88" s="53" t="str" cm="1">
        <f t="array" ref="J88">IF(E88="","",VLOOKUP(E88,'MASTER LIST'!$A1:$N1747,10,FALSE))</f>
        <v>BLACK RIVER STAR AC</v>
      </c>
      <c r="K88" s="53" t="str" cm="1">
        <f t="array" ref="K88">IF(E88="","",VLOOKUP(E88,'MASTER LIST'!$A1:$N1747,11,FALSE))</f>
        <v>BR</v>
      </c>
    </row>
    <row r="89" spans="1:11" ht="35" customHeight="1" x14ac:dyDescent="0.2">
      <c r="A89" s="53"/>
      <c r="B89" s="53"/>
      <c r="C89" s="53"/>
      <c r="D89" s="55"/>
      <c r="E89" s="56"/>
      <c r="F89" s="53" t="str" cm="1">
        <f t="array" ref="F89">IF(E89="","",VLOOKUP(E89,'MASTER LIST'!$A1:$N1747,2,FALSE))</f>
        <v/>
      </c>
      <c r="G89" s="53" t="str" cm="1">
        <f t="array" ref="G89">IF(E89="","",VLOOKUP(E89,'MASTER LIST'!$A1:$N1747,3,FALSE))</f>
        <v/>
      </c>
      <c r="H89" s="53" t="str" cm="1">
        <f t="array" ref="H89">IF(E89="","",VLOOKUP(E89,'MASTER LIST'!$A1:$N1747,4,FALSE))</f>
        <v/>
      </c>
      <c r="I89" s="53" t="str" cm="1">
        <f t="array" ref="I89">IF(E89="","",VLOOKUP(E89,'MASTER LIST'!$A1:$N1747,13,FALSE))</f>
        <v/>
      </c>
      <c r="J89" s="53" t="str" cm="1">
        <f t="array" ref="J89">IF(E89="","",VLOOKUP(E89,'MASTER LIST'!$A1:$N1747,10,FALSE))</f>
        <v/>
      </c>
      <c r="K89" s="53" t="str" cm="1">
        <f t="array" ref="K89">IF(E89="","",VLOOKUP(E89,'MASTER LIST'!$A1:$N1747,11,FALSE))</f>
        <v/>
      </c>
    </row>
    <row r="90" spans="1:11" ht="35" customHeight="1" x14ac:dyDescent="0.2">
      <c r="A90" s="57">
        <v>10</v>
      </c>
      <c r="B90" s="57">
        <v>1</v>
      </c>
      <c r="C90" s="57">
        <v>1396</v>
      </c>
      <c r="D90" s="55" t="s">
        <v>118</v>
      </c>
      <c r="E90" s="58">
        <v>4224</v>
      </c>
      <c r="F90" s="53" t="str" cm="1">
        <f t="array" ref="F90">IF(E90="","",VLOOKUP(E90,'MASTER LIST'!$A1:$N1747,2,FALSE))</f>
        <v xml:space="preserve">SEECHURN </v>
      </c>
      <c r="G90" s="53" t="str" cm="1">
        <f t="array" ref="G90">IF(E90="","",VLOOKUP(E90,'MASTER LIST'!$A1:$N1747,3,FALSE))</f>
        <v>Achille Shavin</v>
      </c>
      <c r="H90" s="53" t="str" cm="1">
        <f t="array" ref="H90">IF(E90="","",VLOOKUP(E90,'MASTER LIST'!$A1:$N1747,4,FALSE))</f>
        <v>M</v>
      </c>
      <c r="I90" s="53" t="str" cm="1">
        <f t="array" ref="I90">IF(E90="","",VLOOKUP(E90,'MASTER LIST'!$A1:$N1747,13,FALSE))</f>
        <v>U16</v>
      </c>
      <c r="J90" s="53" t="str" cm="1">
        <f t="array" ref="J90">IF(E90="","",VLOOKUP(E90,'MASTER LIST'!$A1:$N1747,10,FALSE))</f>
        <v>CUREPIPE HARLEM AC 'B'</v>
      </c>
      <c r="K90" s="53" t="str" cm="1">
        <f t="array" ref="K90">IF(E90="","",VLOOKUP(E90,'MASTER LIST'!$A1:$N1747,11,FALSE))</f>
        <v>CPE</v>
      </c>
    </row>
    <row r="91" spans="1:11" ht="35" customHeight="1" x14ac:dyDescent="0.2">
      <c r="A91" s="57">
        <v>10</v>
      </c>
      <c r="B91" s="57">
        <v>2</v>
      </c>
      <c r="C91" s="57">
        <v>1488</v>
      </c>
      <c r="D91" s="55" t="s">
        <v>118</v>
      </c>
      <c r="E91" s="58">
        <v>1995</v>
      </c>
      <c r="F91" s="53" t="str" cm="1">
        <f t="array" ref="F91">IF(E91="","",VLOOKUP(E91,'MASTER LIST'!$A1:$N1747,2,FALSE))</f>
        <v>POINTU JULIETTE</v>
      </c>
      <c r="G91" s="53" t="str" cm="1">
        <f t="array" ref="G91">IF(E91="","",VLOOKUP(E91,'MASTER LIST'!$A1:$N1747,3,FALSE))</f>
        <v xml:space="preserve">Aaronh </v>
      </c>
      <c r="H91" s="53" t="str" cm="1">
        <f t="array" ref="H91">IF(E91="","",VLOOKUP(E91,'MASTER LIST'!$A1:$N1747,4,FALSE))</f>
        <v>M</v>
      </c>
      <c r="I91" s="53" t="str" cm="1">
        <f t="array" ref="I91">IF(E91="","",VLOOKUP(E91,'MASTER LIST'!$A1:$N1747,13,FALSE))</f>
        <v>U18</v>
      </c>
      <c r="J91" s="53" t="str" cm="1">
        <f t="array" ref="J91">IF(E91="","",VLOOKUP(E91,'MASTER LIST'!$A1:$N1747,10,FALSE))</f>
        <v>Q-BORNES PAVILLON AC</v>
      </c>
      <c r="K91" s="53" t="str" cm="1">
        <f t="array" ref="K91">IF(E91="","",VLOOKUP(E91,'MASTER LIST'!$A1:$N1747,11,FALSE))</f>
        <v>QB</v>
      </c>
    </row>
    <row r="92" spans="1:11" ht="35" customHeight="1" x14ac:dyDescent="0.2">
      <c r="A92" s="57">
        <v>10</v>
      </c>
      <c r="B92" s="57">
        <v>3</v>
      </c>
      <c r="C92" s="57">
        <v>1366</v>
      </c>
      <c r="D92" s="55" t="s">
        <v>118</v>
      </c>
      <c r="E92" s="58">
        <v>3507</v>
      </c>
      <c r="F92" s="53" t="str" cm="1">
        <f t="array" ref="F92">IF(E92="","",VLOOKUP(E92,'MASTER LIST'!$A1:$N1747,2,FALSE))</f>
        <v>HUNG- FONG- YUE</v>
      </c>
      <c r="G92" s="53" t="str" cm="1">
        <f t="array" ref="G92">IF(E92="","",VLOOKUP(E92,'MASTER LIST'!$A1:$N1747,3,FALSE))</f>
        <v>Matthew</v>
      </c>
      <c r="H92" s="53" t="str" cm="1">
        <f t="array" ref="H92">IF(E92="","",VLOOKUP(E92,'MASTER LIST'!$A1:$N1747,4,FALSE))</f>
        <v>M</v>
      </c>
      <c r="I92" s="53" t="str" cm="1">
        <f t="array" ref="I92">IF(E92="","",VLOOKUP(E92,'MASTER LIST'!$A1:$N1747,13,FALSE))</f>
        <v>U16</v>
      </c>
      <c r="J92" s="53" t="str" cm="1">
        <f t="array" ref="J92">IF(E92="","",VLOOKUP(E92,'MASTER LIST'!$A1:$N1747,10,FALSE))</f>
        <v>CUREPIPE HARLEM AC</v>
      </c>
      <c r="K92" s="53" t="str" cm="1">
        <f t="array" ref="K92">IF(E92="","",VLOOKUP(E92,'MASTER LIST'!$A1:$N1747,11,FALSE))</f>
        <v>CPE</v>
      </c>
    </row>
    <row r="93" spans="1:11" ht="35" customHeight="1" x14ac:dyDescent="0.2">
      <c r="A93" s="57">
        <v>10</v>
      </c>
      <c r="B93" s="57">
        <v>4</v>
      </c>
      <c r="C93" s="57">
        <v>1453</v>
      </c>
      <c r="D93" s="55" t="s">
        <v>118</v>
      </c>
      <c r="E93" s="58">
        <v>1739</v>
      </c>
      <c r="F93" s="53" t="str" cm="1">
        <f t="array" ref="F93">IF(E93="","",VLOOKUP(E93,'MASTER LIST'!$A1:$N1747,2,FALSE))</f>
        <v>ROMANCE</v>
      </c>
      <c r="G93" s="53" t="str" cm="1">
        <f t="array" ref="G93">IF(E93="","",VLOOKUP(E93,'MASTER LIST'!$A1:$N1747,3,FALSE))</f>
        <v>Juanson</v>
      </c>
      <c r="H93" s="53" t="str" cm="1">
        <f t="array" ref="H93">IF(E93="","",VLOOKUP(E93,'MASTER LIST'!$A1:$N1747,4,FALSE))</f>
        <v>M</v>
      </c>
      <c r="I93" s="53" t="str" cm="1">
        <f t="array" ref="I93">IF(E93="","",VLOOKUP(E93,'MASTER LIST'!$A1:$N1747,13,FALSE))</f>
        <v>U18</v>
      </c>
      <c r="J93" s="53" t="str" cm="1">
        <f t="array" ref="J93">IF(E93="","",VLOOKUP(E93,'MASTER LIST'!$A1:$N1747,10,FALSE))</f>
        <v>P-LOUIS RACERS AC</v>
      </c>
      <c r="K93" s="53" t="str" cm="1">
        <f t="array" ref="K93">IF(E93="","",VLOOKUP(E93,'MASTER LIST'!$A1:$N1747,11,FALSE))</f>
        <v>PL</v>
      </c>
    </row>
    <row r="94" spans="1:11" ht="35" customHeight="1" x14ac:dyDescent="0.2">
      <c r="A94" s="57">
        <v>10</v>
      </c>
      <c r="B94" s="57">
        <v>5</v>
      </c>
      <c r="C94" s="57">
        <v>1376</v>
      </c>
      <c r="D94" s="55" t="s">
        <v>118</v>
      </c>
      <c r="E94" s="58">
        <v>4229</v>
      </c>
      <c r="F94" s="53" t="str" cm="1">
        <f t="array" ref="F94">IF(E94="","",VLOOKUP(E94,'MASTER LIST'!$A1:$N1747,2,FALSE))</f>
        <v>CAMOIN</v>
      </c>
      <c r="G94" s="53" t="str" cm="1">
        <f t="array" ref="G94">IF(E94="","",VLOOKUP(E94,'MASTER LIST'!$A1:$N1747,3,FALSE))</f>
        <v>Matthieu Adrien</v>
      </c>
      <c r="H94" s="53" t="str" cm="1">
        <f t="array" ref="H94">IF(E94="","",VLOOKUP(E94,'MASTER LIST'!$A1:$N1747,4,FALSE))</f>
        <v>M</v>
      </c>
      <c r="I94" s="53" t="str" cm="1">
        <f t="array" ref="I94">IF(E94="","",VLOOKUP(E94,'MASTER LIST'!$A1:$N1747,13,FALSE))</f>
        <v>U18</v>
      </c>
      <c r="J94" s="53" t="str" cm="1">
        <f t="array" ref="J94">IF(E94="","",VLOOKUP(E94,'MASTER LIST'!$A1:$N1747,10,FALSE))</f>
        <v>CUREPIPE HARLEM AC 'B'</v>
      </c>
      <c r="K94" s="53" t="str" cm="1">
        <f t="array" ref="K94">IF(E94="","",VLOOKUP(E94,'MASTER LIST'!$A1:$N1747,11,FALSE))</f>
        <v>CPE</v>
      </c>
    </row>
    <row r="95" spans="1:11" ht="35" customHeight="1" x14ac:dyDescent="0.2">
      <c r="A95" s="57">
        <v>10</v>
      </c>
      <c r="B95" s="57">
        <v>6</v>
      </c>
      <c r="C95" s="57">
        <v>1215</v>
      </c>
      <c r="D95" s="55" t="s">
        <v>118</v>
      </c>
      <c r="E95" s="58">
        <v>5089</v>
      </c>
      <c r="F95" s="53" t="str" cm="1">
        <f t="array" ref="F95">IF(E95="","",VLOOKUP(E95,'MASTER LIST'!$A1:$N1747,2,FALSE))</f>
        <v>ANAMUNTHOO</v>
      </c>
      <c r="G95" s="53" t="str" cm="1">
        <f t="array" ref="G95">IF(E95="","",VLOOKUP(E95,'MASTER LIST'!$A1:$N1747,3,FALSE))</f>
        <v>Terry</v>
      </c>
      <c r="H95" s="53" t="str" cm="1">
        <f t="array" ref="H95">IF(E95="","",VLOOKUP(E95,'MASTER LIST'!$A1:$N1747,4,FALSE))</f>
        <v>M</v>
      </c>
      <c r="I95" s="53" t="str" cm="1">
        <f t="array" ref="I95">IF(E95="","",VLOOKUP(E95,'MASTER LIST'!$A1:$N1747,13,FALSE))</f>
        <v>U16</v>
      </c>
      <c r="J95" s="53" t="str" cm="1">
        <f t="array" ref="J95">IF(E95="","",VLOOKUP(E95,'MASTER LIST'!$A1:$N1747,10,FALSE))</f>
        <v>ROSE HILL AC</v>
      </c>
      <c r="K95" s="53" t="str" cm="1">
        <f t="array" ref="K95">IF(E95="","",VLOOKUP(E95,'MASTER LIST'!$A1:$N1747,11,FALSE))</f>
        <v>BBRH</v>
      </c>
    </row>
    <row r="96" spans="1:11" ht="35" customHeight="1" x14ac:dyDescent="0.2">
      <c r="A96" s="57">
        <v>10</v>
      </c>
      <c r="B96" s="57">
        <v>7</v>
      </c>
      <c r="C96" s="57">
        <v>1383</v>
      </c>
      <c r="D96" s="55" t="s">
        <v>118</v>
      </c>
      <c r="E96" s="58">
        <v>3740</v>
      </c>
      <c r="F96" s="53" t="str" cm="1">
        <f t="array" ref="F96">IF(E96="","",VLOOKUP(E96,'MASTER LIST'!$A1:$N1747,2,FALSE))</f>
        <v xml:space="preserve">KUTWAROO </v>
      </c>
      <c r="G96" s="53" t="str" cm="1">
        <f t="array" ref="G96">IF(E96="","",VLOOKUP(E96,'MASTER LIST'!$A1:$N1747,3,FALSE))</f>
        <v>Rick</v>
      </c>
      <c r="H96" s="53" t="str" cm="1">
        <f t="array" ref="H96">IF(E96="","",VLOOKUP(E96,'MASTER LIST'!$A1:$N1747,4,FALSE))</f>
        <v>M</v>
      </c>
      <c r="I96" s="53" t="str" cm="1">
        <f t="array" ref="I96">IF(E96="","",VLOOKUP(E96,'MASTER LIST'!$A1:$N1747,13,FALSE))</f>
        <v>U18</v>
      </c>
      <c r="J96" s="53" t="str" cm="1">
        <f t="array" ref="J96">IF(E96="","",VLOOKUP(E96,'MASTER LIST'!$A1:$N1747,10,FALSE))</f>
        <v>CUREPIPE HARLEM AC 'B'</v>
      </c>
      <c r="K96" s="53" t="str" cm="1">
        <f t="array" ref="K96">IF(E96="","",VLOOKUP(E96,'MASTER LIST'!$A1:$N1747,11,FALSE))</f>
        <v>CPE</v>
      </c>
    </row>
    <row r="97" spans="1:11" ht="35" customHeight="1" x14ac:dyDescent="0.2">
      <c r="A97" s="57">
        <v>10</v>
      </c>
      <c r="B97" s="57">
        <v>8</v>
      </c>
      <c r="C97" s="57">
        <v>1231</v>
      </c>
      <c r="D97" s="55" t="s">
        <v>118</v>
      </c>
      <c r="E97" s="58">
        <v>2973</v>
      </c>
      <c r="F97" s="53" t="str" cm="1">
        <f t="array" ref="F97">IF(E97="","",VLOOKUP(E97,'MASTER LIST'!$A1:$N1747,2,FALSE))</f>
        <v>MARDARBACCUS</v>
      </c>
      <c r="G97" s="53" t="str" cm="1">
        <f t="array" ref="G97">IF(E97="","",VLOOKUP(E97,'MASTER LIST'!$A1:$N1747,3,FALSE))</f>
        <v>Farell</v>
      </c>
      <c r="H97" s="53" t="str" cm="1">
        <f t="array" ref="H97">IF(E97="","",VLOOKUP(E97,'MASTER LIST'!$A1:$N1747,4,FALSE))</f>
        <v>M</v>
      </c>
      <c r="I97" s="53" t="str" cm="1">
        <f t="array" ref="I97">IF(E97="","",VLOOKUP(E97,'MASTER LIST'!$A1:$N1747,13,FALSE))</f>
        <v>U16</v>
      </c>
      <c r="J97" s="53" t="str" cm="1">
        <f t="array" ref="J97">IF(E97="","",VLOOKUP(E97,'MASTER LIST'!$A1:$N1747,10,FALSE))</f>
        <v>ROSE HILL AC</v>
      </c>
      <c r="K97" s="53" t="str" cm="1">
        <f t="array" ref="K97">IF(E97="","",VLOOKUP(E97,'MASTER LIST'!$A1:$N1747,11,FALSE))</f>
        <v>BBRH</v>
      </c>
    </row>
    <row r="98" spans="1:11" ht="35" customHeight="1" x14ac:dyDescent="0.2">
      <c r="A98" s="53"/>
      <c r="B98" s="53"/>
      <c r="C98" s="53"/>
      <c r="D98" s="55"/>
      <c r="E98" s="56"/>
      <c r="F98" s="53" t="str" cm="1">
        <f t="array" ref="F98">IF(E98="","",VLOOKUP(E98,'MASTER LIST'!$A1:$N1747,2,FALSE))</f>
        <v/>
      </c>
      <c r="G98" s="53" t="str" cm="1">
        <f t="array" ref="G98">IF(E98="","",VLOOKUP(E98,'MASTER LIST'!$A1:$N1747,3,FALSE))</f>
        <v/>
      </c>
      <c r="H98" s="53" t="str" cm="1">
        <f t="array" ref="H98">IF(E98="","",VLOOKUP(E98,'MASTER LIST'!$A1:$N1747,4,FALSE))</f>
        <v/>
      </c>
      <c r="I98" s="53" t="str" cm="1">
        <f t="array" ref="I98">IF(E98="","",VLOOKUP(E98,'MASTER LIST'!$A1:$N1747,13,FALSE))</f>
        <v/>
      </c>
      <c r="J98" s="53" t="str" cm="1">
        <f t="array" ref="J98">IF(E98="","",VLOOKUP(E98,'MASTER LIST'!$A1:$N1747,10,FALSE))</f>
        <v/>
      </c>
      <c r="K98" s="53" t="str" cm="1">
        <f t="array" ref="K98">IF(E98="","",VLOOKUP(E98,'MASTER LIST'!$A1:$N1747,11,FALSE))</f>
        <v/>
      </c>
    </row>
    <row r="99" spans="1:11" ht="35" customHeight="1" x14ac:dyDescent="0.2">
      <c r="A99" s="57">
        <v>11</v>
      </c>
      <c r="B99" s="57">
        <v>1</v>
      </c>
      <c r="C99" s="57">
        <v>1235</v>
      </c>
      <c r="D99" s="55" t="s">
        <v>118</v>
      </c>
      <c r="E99" s="58">
        <v>4038</v>
      </c>
      <c r="F99" s="53" t="str" cm="1">
        <f t="array" ref="F99">IF(E99="","",VLOOKUP(E99,'MASTER LIST'!$A1:$N1747,2,FALSE))</f>
        <v>PARISIENNE</v>
      </c>
      <c r="G99" s="53" t="str" cm="1">
        <f t="array" ref="G99">IF(E99="","",VLOOKUP(E99,'MASTER LIST'!$A1:$N1747,3,FALSE))</f>
        <v>Ryan</v>
      </c>
      <c r="H99" s="53" t="str" cm="1">
        <f t="array" ref="H99">IF(E99="","",VLOOKUP(E99,'MASTER LIST'!$A1:$N1747,4,FALSE))</f>
        <v>M</v>
      </c>
      <c r="I99" s="53" t="str" cm="1">
        <f t="array" aca="1" ref="I99" ca="1">IF(E99="","",VLOOKUP(E99,'MASTER LIST'!$A1:$N1747,13,FALSE))</f>
        <v>U18</v>
      </c>
      <c r="J99" s="53" t="str" cm="1">
        <f t="array" ref="J99">IF(E99="","",VLOOKUP(E99,'MASTER LIST'!$A1:$N1747,10,FALSE))</f>
        <v>ROSE HILL AC</v>
      </c>
      <c r="K99" s="53" t="str" cm="1">
        <f t="array" ref="K99">IF(E99="","",VLOOKUP(E99,'MASTER LIST'!$A1:$N1747,11,FALSE))</f>
        <v>BBRH</v>
      </c>
    </row>
    <row r="100" spans="1:11" ht="35" customHeight="1" x14ac:dyDescent="0.2">
      <c r="A100" s="57">
        <v>11</v>
      </c>
      <c r="B100" s="57">
        <v>2</v>
      </c>
      <c r="C100" s="57">
        <v>1339</v>
      </c>
      <c r="D100" s="55" t="s">
        <v>118</v>
      </c>
      <c r="E100" s="58">
        <v>4499</v>
      </c>
      <c r="F100" s="53" t="str" cm="1">
        <f t="array" ref="F100">IF(E100="","",VLOOKUP(E100,'MASTER LIST'!$A1:$N1747,2,FALSE))</f>
        <v>CASIMIR</v>
      </c>
      <c r="G100" s="53" t="str" cm="1">
        <f t="array" ref="G100">IF(E100="","",VLOOKUP(E100,'MASTER LIST'!$A1:$N1747,3,FALSE))</f>
        <v>Jhamel</v>
      </c>
      <c r="H100" s="53" t="str" cm="1">
        <f t="array" ref="H100">IF(E100="","",VLOOKUP(E100,'MASTER LIST'!$A1:$N1747,4,FALSE))</f>
        <v>M</v>
      </c>
      <c r="I100" s="53" t="str" cm="1">
        <f t="array" ref="I100">IF(E100="","",VLOOKUP(E100,'MASTER LIST'!$A1:$N1747,13,FALSE))</f>
        <v>U18</v>
      </c>
      <c r="J100" s="53" t="str" cm="1">
        <f t="array" ref="J100">IF(E100="","",VLOOKUP(E100,'MASTER LIST'!$A1:$N1747,10,FALSE))</f>
        <v>BLACK RIVER STAR AC</v>
      </c>
      <c r="K100" s="53" t="str" cm="1">
        <f t="array" ref="K100">IF(E100="","",VLOOKUP(E100,'MASTER LIST'!$A1:$N1747,11,FALSE))</f>
        <v>BR</v>
      </c>
    </row>
    <row r="101" spans="1:11" ht="35" customHeight="1" x14ac:dyDescent="0.2">
      <c r="A101" s="57">
        <v>11</v>
      </c>
      <c r="B101" s="57">
        <v>3</v>
      </c>
      <c r="C101" s="57">
        <v>1456</v>
      </c>
      <c r="D101" s="55" t="s">
        <v>118</v>
      </c>
      <c r="E101" s="58">
        <v>1139</v>
      </c>
      <c r="F101" s="53" t="str" cm="1">
        <f t="array" ref="F101">IF(E101="","",VLOOKUP(E101,'MASTER LIST'!$A1:$N1747,2,FALSE))</f>
        <v>RAMJAUN</v>
      </c>
      <c r="G101" s="53" t="str" cm="1">
        <f t="array" ref="G101">IF(E101="","",VLOOKUP(E101,'MASTER LIST'!$A1:$N1747,3,FALSE))</f>
        <v>Kilyan</v>
      </c>
      <c r="H101" s="53" t="str" cm="1">
        <f t="array" ref="H101">IF(E101="","",VLOOKUP(E101,'MASTER LIST'!$A1:$N1747,4,FALSE))</f>
        <v>M</v>
      </c>
      <c r="I101" s="53" t="str" cm="1">
        <f t="array" ref="I101">IF(E101="","",VLOOKUP(E101,'MASTER LIST'!$A1:$N1747,13,FALSE))</f>
        <v>U16</v>
      </c>
      <c r="J101" s="53" t="str" cm="1">
        <f t="array" ref="J101">IF(E101="","",VLOOKUP(E101,'MASTER LIST'!$A1:$N1747,10,FALSE))</f>
        <v>POUDRE D'OR AC</v>
      </c>
      <c r="K101" s="53" t="str" cm="1">
        <f t="array" ref="K101">IF(E101="","",VLOOKUP(E101,'MASTER LIST'!$A1:$N1747,11,FALSE))</f>
        <v>REMP</v>
      </c>
    </row>
    <row r="102" spans="1:11" ht="35" customHeight="1" x14ac:dyDescent="0.2">
      <c r="A102" s="57">
        <v>11</v>
      </c>
      <c r="B102" s="57">
        <v>4</v>
      </c>
      <c r="C102" s="57">
        <v>1464</v>
      </c>
      <c r="D102" s="55" t="s">
        <v>118</v>
      </c>
      <c r="E102" s="58">
        <v>2951</v>
      </c>
      <c r="F102" s="53" t="str" cm="1">
        <f t="array" ref="F102">IF(E102="","",VLOOKUP(E102,'MASTER LIST'!$A1:$N1747,2,FALSE))</f>
        <v>BALLARAM</v>
      </c>
      <c r="G102" s="53" t="str" cm="1">
        <f t="array" ref="G102">IF(E102="","",VLOOKUP(E102,'MASTER LIST'!$A1:$N1747,3,FALSE))</f>
        <v>Garrett</v>
      </c>
      <c r="H102" s="53" t="str" cm="1">
        <f t="array" ref="H102">IF(E102="","",VLOOKUP(E102,'MASTER LIST'!$A1:$N1747,4,FALSE))</f>
        <v>M</v>
      </c>
      <c r="I102" s="53" t="str" cm="1">
        <f t="array" ref="I102">IF(E102="","",VLOOKUP(E102,'MASTER LIST'!$A1:$N1747,13,FALSE))</f>
        <v>U16</v>
      </c>
      <c r="J102" s="53" t="str" cm="1">
        <f t="array" ref="J102">IF(E102="","",VLOOKUP(E102,'MASTER LIST'!$A1:$N1747,10,FALSE))</f>
        <v>Q-BORNES PAVILLON AC</v>
      </c>
      <c r="K102" s="53" t="str" cm="1">
        <f t="array" ref="K102">IF(E102="","",VLOOKUP(E102,'MASTER LIST'!$A1:$N1747,11,FALSE))</f>
        <v>QB</v>
      </c>
    </row>
    <row r="103" spans="1:11" ht="35" customHeight="1" x14ac:dyDescent="0.2">
      <c r="A103" s="57">
        <v>11</v>
      </c>
      <c r="B103" s="57">
        <v>5</v>
      </c>
      <c r="C103" s="57">
        <v>1493</v>
      </c>
      <c r="D103" s="55" t="s">
        <v>118</v>
      </c>
      <c r="E103" s="58">
        <v>4623</v>
      </c>
      <c r="F103" s="53" t="str" cm="1">
        <f t="array" ref="F103">IF(E103="","",VLOOKUP(E103,'MASTER LIST'!$A1:$N1747,2,FALSE))</f>
        <v>SEERUTTUN</v>
      </c>
      <c r="G103" s="53" t="str" cm="1">
        <f t="array" ref="G103">IF(E103="","",VLOOKUP(E103,'MASTER LIST'!$A1:$N1747,3,FALSE))</f>
        <v>Roan</v>
      </c>
      <c r="H103" s="53" t="str" cm="1">
        <f t="array" ref="H103">IF(E103="","",VLOOKUP(E103,'MASTER LIST'!$A1:$N1747,4,FALSE))</f>
        <v>M</v>
      </c>
      <c r="I103" s="53" t="str" cm="1">
        <f t="array" ref="I103">IF(E103="","",VLOOKUP(E103,'MASTER LIST'!$A1:$N1747,13,FALSE))</f>
        <v>U18</v>
      </c>
      <c r="J103" s="53" t="str" cm="1">
        <f t="array" ref="J103">IF(E103="","",VLOOKUP(E103,'MASTER LIST'!$A1:$N1747,10,FALSE))</f>
        <v>Q-BORNES PAVILLON AC</v>
      </c>
      <c r="K103" s="53" t="str" cm="1">
        <f t="array" ref="K103">IF(E103="","",VLOOKUP(E103,'MASTER LIST'!$A1:$N1747,11,FALSE))</f>
        <v>QB</v>
      </c>
    </row>
    <row r="104" spans="1:11" ht="35" customHeight="1" x14ac:dyDescent="0.2">
      <c r="A104" s="57">
        <v>11</v>
      </c>
      <c r="B104" s="57">
        <v>6</v>
      </c>
      <c r="C104" s="57">
        <v>1377</v>
      </c>
      <c r="D104" s="55" t="s">
        <v>118</v>
      </c>
      <c r="E104" s="58">
        <v>3947</v>
      </c>
      <c r="F104" s="53" t="str" cm="1">
        <f t="array" ref="F104">IF(E104="","",VLOOKUP(E104,'MASTER LIST'!$A1:$N1747,2,FALSE))</f>
        <v xml:space="preserve">CLÉMENT </v>
      </c>
      <c r="G104" s="53" t="str" cm="1">
        <f t="array" ref="G104">IF(E104="","",VLOOKUP(E104,'MASTER LIST'!$A1:$N1747,3,FALSE))</f>
        <v>Bryson</v>
      </c>
      <c r="H104" s="53" t="str" cm="1">
        <f t="array" ref="H104">IF(E104="","",VLOOKUP(E104,'MASTER LIST'!$A1:$N1747,4,FALSE))</f>
        <v>M</v>
      </c>
      <c r="I104" s="53" t="str" cm="1">
        <f t="array" ref="I104">IF(E104="","",VLOOKUP(E104,'MASTER LIST'!$A1:$N1747,13,FALSE))</f>
        <v>U18</v>
      </c>
      <c r="J104" s="53" t="str" cm="1">
        <f t="array" ref="J104">IF(E104="","",VLOOKUP(E104,'MASTER LIST'!$A1:$N1747,10,FALSE))</f>
        <v>CUREPIPE HARLEM AC 'B'</v>
      </c>
      <c r="K104" s="53" t="str" cm="1">
        <f t="array" ref="K104">IF(E104="","",VLOOKUP(E104,'MASTER LIST'!$A1:$N1747,11,FALSE))</f>
        <v>CPE</v>
      </c>
    </row>
    <row r="105" spans="1:11" ht="35" customHeight="1" x14ac:dyDescent="0.2">
      <c r="A105" s="57">
        <v>11</v>
      </c>
      <c r="B105" s="57">
        <v>7</v>
      </c>
      <c r="C105" s="57">
        <v>1368</v>
      </c>
      <c r="D105" s="55" t="s">
        <v>118</v>
      </c>
      <c r="E105" s="58">
        <v>1250</v>
      </c>
      <c r="F105" s="53" t="str" cm="1">
        <f t="array" ref="F105">IF(E105="","",VLOOKUP(E105,'MASTER LIST'!$A1:$N1747,2,FALSE))</f>
        <v xml:space="preserve">MOUTOU </v>
      </c>
      <c r="G105" s="53" t="str" cm="1">
        <f t="array" ref="G105">IF(E105="","",VLOOKUP(E105,'MASTER LIST'!$A1:$N1747,3,FALSE))</f>
        <v xml:space="preserve">Jeffrey </v>
      </c>
      <c r="H105" s="53" t="str" cm="1">
        <f t="array" ref="H105">IF(E105="","",VLOOKUP(E105,'MASTER LIST'!$A1:$N1747,4,FALSE))</f>
        <v>M</v>
      </c>
      <c r="I105" s="53" t="str" cm="1">
        <f t="array" ref="I105">IF(E105="","",VLOOKUP(E105,'MASTER LIST'!$A1:$N1747,13,FALSE))</f>
        <v>U16</v>
      </c>
      <c r="J105" s="53" t="str" cm="1">
        <f t="array" ref="J105">IF(E105="","",VLOOKUP(E105,'MASTER LIST'!$A1:$N1747,10,FALSE))</f>
        <v>CUREPIPE HARLEM AC</v>
      </c>
      <c r="K105" s="53" t="str" cm="1">
        <f t="array" ref="K105">IF(E105="","",VLOOKUP(E105,'MASTER LIST'!$A1:$N1747,11,FALSE))</f>
        <v>CPE</v>
      </c>
    </row>
    <row r="106" spans="1:11" ht="35" customHeight="1" x14ac:dyDescent="0.2">
      <c r="A106" s="57">
        <v>11</v>
      </c>
      <c r="B106" s="57">
        <v>8</v>
      </c>
      <c r="C106" s="57">
        <v>1413</v>
      </c>
      <c r="D106" s="55" t="s">
        <v>118</v>
      </c>
      <c r="E106" s="58">
        <v>4780</v>
      </c>
      <c r="F106" s="53" t="str" cm="1">
        <f t="array" ref="F106">IF(E106="","",VLOOKUP(E106,'MASTER LIST'!$A1:$N1747,2,FALSE))</f>
        <v xml:space="preserve">ARMEL </v>
      </c>
      <c r="G106" s="53" t="str" cm="1">
        <f t="array" ref="G106">IF(E106="","",VLOOKUP(E106,'MASTER LIST'!$A1:$N1747,3,FALSE))</f>
        <v>Téo</v>
      </c>
      <c r="H106" s="53" t="str" cm="1">
        <f t="array" ref="H106">IF(E106="","",VLOOKUP(E106,'MASTER LIST'!$A1:$N1747,4,FALSE))</f>
        <v>M</v>
      </c>
      <c r="I106" s="53" t="str" cm="1">
        <f t="array" ref="I106">IF(E106="","",VLOOKUP(E106,'MASTER LIST'!$A1:$N1747,13,FALSE))</f>
        <v>U18</v>
      </c>
      <c r="J106" s="53" t="str" cm="1">
        <f t="array" ref="J106">IF(E106="","",VLOOKUP(E106,'MASTER LIST'!$A1:$N1747,10,FALSE))</f>
        <v>LE HOCHET AC</v>
      </c>
      <c r="K106" s="53" t="str" cm="1">
        <f t="array" ref="K106">IF(E106="","",VLOOKUP(E106,'MASTER LIST'!$A1:$N1747,11,FALSE))</f>
        <v>PAMP</v>
      </c>
    </row>
    <row r="107" spans="1:11" ht="35" customHeight="1" x14ac:dyDescent="0.2">
      <c r="A107" s="53"/>
      <c r="B107" s="53"/>
      <c r="C107" s="53"/>
      <c r="D107" s="55"/>
      <c r="E107" s="56"/>
      <c r="F107" s="53" t="str" cm="1">
        <f t="array" ref="F107">IF(E107="","",VLOOKUP(E107,'MASTER LIST'!$A1:$N1747,2,FALSE))</f>
        <v/>
      </c>
      <c r="G107" s="53" t="str" cm="1">
        <f t="array" ref="G107">IF(E107="","",VLOOKUP(E107,'MASTER LIST'!$A1:$N1747,3,FALSE))</f>
        <v/>
      </c>
      <c r="H107" s="53" t="str" cm="1">
        <f t="array" ref="H107">IF(E107="","",VLOOKUP(E107,'MASTER LIST'!$A1:$N1747,4,FALSE))</f>
        <v/>
      </c>
      <c r="I107" s="53" t="str" cm="1">
        <f t="array" ref="I107">IF(E107="","",VLOOKUP(E107,'MASTER LIST'!$A1:$N1747,13,FALSE))</f>
        <v/>
      </c>
      <c r="J107" s="53" t="str" cm="1">
        <f t="array" ref="J107">IF(E107="","",VLOOKUP(E107,'MASTER LIST'!$A1:$N1747,10,FALSE))</f>
        <v/>
      </c>
      <c r="K107" s="53" t="str" cm="1">
        <f t="array" ref="K107">IF(E107="","",VLOOKUP(E107,'MASTER LIST'!$A1:$N1747,11,FALSE))</f>
        <v/>
      </c>
    </row>
    <row r="108" spans="1:11" ht="35" customHeight="1" x14ac:dyDescent="0.2">
      <c r="A108" s="57">
        <v>12</v>
      </c>
      <c r="B108" s="57">
        <v>1</v>
      </c>
      <c r="C108" s="57">
        <v>1328</v>
      </c>
      <c r="D108" s="55" t="s">
        <v>118</v>
      </c>
      <c r="E108" s="58">
        <v>4837</v>
      </c>
      <c r="F108" s="53" t="str" cm="1">
        <f t="array" ref="F108">IF(E108="","",VLOOKUP(E108,'MASTER LIST'!$A1:$N1747,2,FALSE))</f>
        <v>PANYANDY</v>
      </c>
      <c r="G108" s="53" t="str" cm="1">
        <f t="array" ref="G108">IF(E108="","",VLOOKUP(E108,'MASTER LIST'!$A1:$N1747,3,FALSE))</f>
        <v>Estelino</v>
      </c>
      <c r="H108" s="53" t="str" cm="1">
        <f t="array" ref="H108">IF(E108="","",VLOOKUP(E108,'MASTER LIST'!$A1:$N1747,4,FALSE))</f>
        <v>M</v>
      </c>
      <c r="I108" s="53" t="str" cm="1">
        <f t="array" ref="I108">IF(E108="","",VLOOKUP(E108,'MASTER LIST'!$A1:$N1747,13,FALSE))</f>
        <v>U16</v>
      </c>
      <c r="J108" s="53" t="str" cm="1">
        <f t="array" ref="J108">IF(E108="","",VLOOKUP(E108,'MASTER LIST'!$A1:$N1747,10,FALSE))</f>
        <v>BEAU BASSIN AC</v>
      </c>
      <c r="K108" s="53" t="str" cm="1">
        <f t="array" ref="K108">IF(E108="","",VLOOKUP(E108,'MASTER LIST'!$A1:$N1747,11,FALSE))</f>
        <v>BBRH</v>
      </c>
    </row>
    <row r="109" spans="1:11" ht="35" customHeight="1" x14ac:dyDescent="0.2">
      <c r="A109" s="57">
        <v>12</v>
      </c>
      <c r="B109" s="57">
        <v>2</v>
      </c>
      <c r="C109" s="57">
        <v>1392</v>
      </c>
      <c r="D109" s="55" t="s">
        <v>118</v>
      </c>
      <c r="E109" s="58">
        <v>3741</v>
      </c>
      <c r="F109" s="53" t="str" cm="1">
        <f t="array" ref="F109">IF(E109="","",VLOOKUP(E109,'MASTER LIST'!$A1:$N1747,2,FALSE))</f>
        <v xml:space="preserve">REEDOY </v>
      </c>
      <c r="G109" s="53" t="str" cm="1">
        <f t="array" ref="G109">IF(E109="","",VLOOKUP(E109,'MASTER LIST'!$A1:$N1747,3,FALSE))</f>
        <v>Vidish</v>
      </c>
      <c r="H109" s="53" t="str" cm="1">
        <f t="array" ref="H109">IF(E109="","",VLOOKUP(E109,'MASTER LIST'!$A1:$N1747,4,FALSE))</f>
        <v>M</v>
      </c>
      <c r="I109" s="53" t="str" cm="1">
        <f t="array" ref="I109">IF(E109="","",VLOOKUP(E109,'MASTER LIST'!$A1:$N1747,13,FALSE))</f>
        <v>U18</v>
      </c>
      <c r="J109" s="53" t="str" cm="1">
        <f t="array" ref="J109">IF(E109="","",VLOOKUP(E109,'MASTER LIST'!$A1:$N1747,10,FALSE))</f>
        <v>CUREPIPE HARLEM AC 'B'</v>
      </c>
      <c r="K109" s="53" t="str" cm="1">
        <f t="array" ref="K109">IF(E109="","",VLOOKUP(E109,'MASTER LIST'!$A1:$N1747,11,FALSE))</f>
        <v>CPE</v>
      </c>
    </row>
    <row r="110" spans="1:11" ht="35" customHeight="1" x14ac:dyDescent="0.2">
      <c r="A110" s="57">
        <v>12</v>
      </c>
      <c r="B110" s="57">
        <v>3</v>
      </c>
      <c r="C110" s="57">
        <v>1342</v>
      </c>
      <c r="D110" s="55" t="s">
        <v>118</v>
      </c>
      <c r="E110" s="58">
        <v>3459</v>
      </c>
      <c r="F110" s="53" t="str" cm="1">
        <f t="array" ref="F110">IF(E110="","",VLOOKUP(E110,'MASTER LIST'!$A1:$N1747,2,FALSE))</f>
        <v>DAX</v>
      </c>
      <c r="G110" s="53" t="str" cm="1">
        <f t="array" ref="G110">IF(E110="","",VLOOKUP(E110,'MASTER LIST'!$A1:$N1747,3,FALSE))</f>
        <v>Nigel</v>
      </c>
      <c r="H110" s="53" t="str" cm="1">
        <f t="array" ref="H110">IF(E110="","",VLOOKUP(E110,'MASTER LIST'!$A1:$N1747,4,FALSE))</f>
        <v>M</v>
      </c>
      <c r="I110" s="53" t="str" cm="1">
        <f t="array" ref="I110">IF(E110="","",VLOOKUP(E110,'MASTER LIST'!$A1:$N1747,13,FALSE))</f>
        <v>U16</v>
      </c>
      <c r="J110" s="53" t="str" cm="1">
        <f t="array" ref="J110">IF(E110="","",VLOOKUP(E110,'MASTER LIST'!$A1:$N1747,10,FALSE))</f>
        <v>BLACK RIVER STAR AC</v>
      </c>
      <c r="K110" s="53" t="str" cm="1">
        <f t="array" ref="K110">IF(E110="","",VLOOKUP(E110,'MASTER LIST'!$A1:$N1747,11,FALSE))</f>
        <v>BR</v>
      </c>
    </row>
    <row r="111" spans="1:11" ht="35" customHeight="1" x14ac:dyDescent="0.2">
      <c r="A111" s="57">
        <v>12</v>
      </c>
      <c r="B111" s="57">
        <v>4</v>
      </c>
      <c r="C111" s="57">
        <v>1497</v>
      </c>
      <c r="D111" s="55" t="s">
        <v>118</v>
      </c>
      <c r="E111" s="58">
        <v>4494</v>
      </c>
      <c r="F111" s="53" t="str" cm="1">
        <f t="array" ref="F111">IF(E111="","",VLOOKUP(E111,'MASTER LIST'!$A1:$N1747,2,FALSE))</f>
        <v>VICTOIRE</v>
      </c>
      <c r="G111" s="53" t="str" cm="1">
        <f t="array" ref="G111">IF(E111="","",VLOOKUP(E111,'MASTER LIST'!$A1:$N1747,3,FALSE))</f>
        <v>Jean Noah Wyatt</v>
      </c>
      <c r="H111" s="53" t="str" cm="1">
        <f t="array" ref="H111">IF(E111="","",VLOOKUP(E111,'MASTER LIST'!$A1:$N1747,4,FALSE))</f>
        <v>M</v>
      </c>
      <c r="I111" s="53" t="str" cm="1">
        <f t="array" ref="I111">IF(E111="","",VLOOKUP(E111,'MASTER LIST'!$A1:$N1747,13,FALSE))</f>
        <v>U18</v>
      </c>
      <c r="J111" s="53" t="str" cm="1">
        <f t="array" ref="J111">IF(E111="","",VLOOKUP(E111,'MASTER LIST'!$A1:$N1747,10,FALSE))</f>
        <v>Q-BORNES PAVILLON AC</v>
      </c>
      <c r="K111" s="53" t="str" cm="1">
        <f t="array" ref="K111">IF(E111="","",VLOOKUP(E111,'MASTER LIST'!$A1:$N1747,11,FALSE))</f>
        <v>QB</v>
      </c>
    </row>
    <row r="112" spans="1:11" ht="35" customHeight="1" x14ac:dyDescent="0.2">
      <c r="A112" s="57">
        <v>12</v>
      </c>
      <c r="B112" s="57">
        <v>5</v>
      </c>
      <c r="C112" s="57">
        <v>1285</v>
      </c>
      <c r="D112" s="55" t="s">
        <v>118</v>
      </c>
      <c r="E112" s="58">
        <v>3219</v>
      </c>
      <c r="F112" s="53" t="str" cm="1">
        <f t="array" ref="F112">IF(E112="","",VLOOKUP(E112,'MASTER LIST'!$A1:$N1747,2,FALSE))</f>
        <v xml:space="preserve">NEWTON </v>
      </c>
      <c r="G112" s="53" t="str" cm="1">
        <f t="array" ref="G112">IF(E112="","",VLOOKUP(E112,'MASTER LIST'!$A1:$N1747,3,FALSE))</f>
        <v>Raphael</v>
      </c>
      <c r="H112" s="53" t="str" cm="1">
        <f t="array" ref="H112">IF(E112="","",VLOOKUP(E112,'MASTER LIST'!$A1:$N1747,4,FALSE))</f>
        <v>M</v>
      </c>
      <c r="I112" s="53" t="str" cm="1">
        <f t="array" ref="I112">IF(E112="","",VLOOKUP(E112,'MASTER LIST'!$A1:$N1747,13,FALSE))</f>
        <v>U18</v>
      </c>
      <c r="J112" s="53" t="str" cm="1">
        <f t="array" ref="J112">IF(E112="","",VLOOKUP(E112,'MASTER LIST'!$A1:$N1747,10,FALSE))</f>
        <v>STANLEY / TREFLES AC</v>
      </c>
      <c r="K112" s="53" t="str" cm="1">
        <f t="array" ref="K112">IF(E112="","",VLOOKUP(E112,'MASTER LIST'!$A1:$N1747,11,FALSE))</f>
        <v>BBRH</v>
      </c>
    </row>
    <row r="113" spans="1:11" ht="35" customHeight="1" x14ac:dyDescent="0.2">
      <c r="A113" s="57">
        <v>12</v>
      </c>
      <c r="B113" s="57">
        <v>6</v>
      </c>
      <c r="C113" s="57">
        <v>1374</v>
      </c>
      <c r="D113" s="55" t="s">
        <v>118</v>
      </c>
      <c r="E113" s="58">
        <v>5135</v>
      </c>
      <c r="F113" s="53" t="str" cm="1">
        <f t="array" ref="F113">IF(E113="","",VLOOKUP(E113,'MASTER LIST'!$A1:$N1747,2,FALSE))</f>
        <v>BOTHE</v>
      </c>
      <c r="G113" s="53" t="str" cm="1">
        <f t="array" ref="G113">IF(E113="","",VLOOKUP(E113,'MASTER LIST'!$A1:$N1747,3,FALSE))</f>
        <v>Matteo</v>
      </c>
      <c r="H113" s="53" t="str" cm="1">
        <f t="array" ref="H113">IF(E113="","",VLOOKUP(E113,'MASTER LIST'!$A1:$N1747,4,FALSE))</f>
        <v>M</v>
      </c>
      <c r="I113" s="53" t="str" cm="1">
        <f t="array" ref="I113">IF(E113="","",VLOOKUP(E113,'MASTER LIST'!$A1:$N1747,13,FALSE))</f>
        <v>U16</v>
      </c>
      <c r="J113" s="53" t="str" cm="1">
        <f t="array" ref="J113">IF(E113="","",VLOOKUP(E113,'MASTER LIST'!$A1:$N1747,10,FALSE))</f>
        <v>CUREPIPE HARLEM AC 'B'</v>
      </c>
      <c r="K113" s="53" t="str" cm="1">
        <f t="array" ref="K113">IF(E113="","",VLOOKUP(E113,'MASTER LIST'!$A1:$N1747,11,FALSE))</f>
        <v>CPE</v>
      </c>
    </row>
    <row r="114" spans="1:11" ht="35" customHeight="1" x14ac:dyDescent="0.2">
      <c r="A114" s="57">
        <v>12</v>
      </c>
      <c r="B114" s="57">
        <v>7</v>
      </c>
      <c r="C114" s="57">
        <v>1239</v>
      </c>
      <c r="D114" s="55" t="s">
        <v>118</v>
      </c>
      <c r="E114" s="58">
        <v>1894</v>
      </c>
      <c r="F114" s="53" t="str" cm="1">
        <f t="array" ref="F114">IF(E114="","",VLOOKUP(E114,'MASTER LIST'!$A1:$N1747,2,FALSE))</f>
        <v>RABOUDE</v>
      </c>
      <c r="G114" s="53" t="str" cm="1">
        <f t="array" ref="G114">IF(E114="","",VLOOKUP(E114,'MASTER LIST'!$A1:$N1747,3,FALSE))</f>
        <v>Justeen</v>
      </c>
      <c r="H114" s="53" t="str" cm="1">
        <f t="array" ref="H114">IF(E114="","",VLOOKUP(E114,'MASTER LIST'!$A1:$N1747,4,FALSE))</f>
        <v>M</v>
      </c>
      <c r="I114" s="53" t="str" cm="1">
        <f t="array" aca="1" ref="I114" ca="1">IF(E114="","",VLOOKUP(E114,'MASTER LIST'!$A1:$N1747,13,FALSE))</f>
        <v>U18</v>
      </c>
      <c r="J114" s="53" t="str" cm="1">
        <f t="array" ref="J114">IF(E114="","",VLOOKUP(E114,'MASTER LIST'!$A1:$N1747,10,FALSE))</f>
        <v>ROSE HILL AC</v>
      </c>
      <c r="K114" s="53" t="str" cm="1">
        <f t="array" ref="K114">IF(E114="","",VLOOKUP(E114,'MASTER LIST'!$A1:$N1747,11,FALSE))</f>
        <v>BBRH</v>
      </c>
    </row>
    <row r="115" spans="1:11" ht="35" customHeight="1" x14ac:dyDescent="0.2">
      <c r="A115" s="57">
        <v>12</v>
      </c>
      <c r="B115" s="57">
        <v>8</v>
      </c>
      <c r="C115" s="57">
        <v>1478</v>
      </c>
      <c r="D115" s="55" t="s">
        <v>118</v>
      </c>
      <c r="E115" s="58">
        <v>4616</v>
      </c>
      <c r="F115" s="53" t="str" cm="1">
        <f t="array" ref="F115">IF(E115="","",VLOOKUP(E115,'MASTER LIST'!$A1:$N1747,2,FALSE))</f>
        <v>KHEDNAH</v>
      </c>
      <c r="G115" s="53" t="str" cm="1">
        <f t="array" ref="G115">IF(E115="","",VLOOKUP(E115,'MASTER LIST'!$A1:$N1747,3,FALSE))</f>
        <v>Shayaan Kavi</v>
      </c>
      <c r="H115" s="53" t="str" cm="1">
        <f t="array" ref="H115">IF(E115="","",VLOOKUP(E115,'MASTER LIST'!$A1:$N1747,4,FALSE))</f>
        <v>M</v>
      </c>
      <c r="I115" s="53" t="str" cm="1">
        <f t="array" ref="I115">IF(E115="","",VLOOKUP(E115,'MASTER LIST'!$A1:$N1747,13,FALSE))</f>
        <v>U16</v>
      </c>
      <c r="J115" s="53" t="str" cm="1">
        <f t="array" ref="J115">IF(E115="","",VLOOKUP(E115,'MASTER LIST'!$A1:$N1747,10,FALSE))</f>
        <v>Q-BORNES PAVILLON AC</v>
      </c>
      <c r="K115" s="53" t="str" cm="1">
        <f t="array" ref="K115">IF(E115="","",VLOOKUP(E115,'MASTER LIST'!$A1:$N1747,11,FALSE))</f>
        <v>QB</v>
      </c>
    </row>
    <row r="116" spans="1:11" ht="35" customHeight="1" x14ac:dyDescent="0.2">
      <c r="A116" s="53"/>
      <c r="B116" s="53"/>
      <c r="C116" s="53"/>
      <c r="D116" s="55"/>
      <c r="E116" s="77"/>
      <c r="F116" s="53" t="str" cm="1">
        <f t="array" ref="F116">IF(E116="","",VLOOKUP(E116,'MASTER LIST'!$A2:$N1748,2,FALSE))</f>
        <v/>
      </c>
      <c r="G116" s="53" t="str" cm="1">
        <f t="array" ref="G116">IF(E116="","",VLOOKUP(E116,'MASTER LIST'!$A2:$N1748,3,FALSE))</f>
        <v/>
      </c>
      <c r="H116" s="53" t="str" cm="1">
        <f t="array" ref="H116">IF(E116="","",VLOOKUP(E116,'MASTER LIST'!$A2:$N1748,4,FALSE))</f>
        <v/>
      </c>
      <c r="I116" s="53" t="str" cm="1">
        <f t="array" ref="I116">IF(E116="","",VLOOKUP(E116,'MASTER LIST'!$A2:$N1748,13,FALSE))</f>
        <v/>
      </c>
      <c r="J116" s="53" t="str" cm="1">
        <f t="array" ref="J116">IF(E116="","",VLOOKUP(E116,'MASTER LIST'!$A2:$N1748,10,FALSE))</f>
        <v/>
      </c>
      <c r="K116" s="53" t="str" cm="1">
        <f t="array" ref="K116">IF(E116="","",VLOOKUP(E116,'MASTER LIST'!$A2:$N1748,11,FALSE))</f>
        <v/>
      </c>
    </row>
    <row r="117" spans="1:11" ht="35" customHeight="1" x14ac:dyDescent="0.2">
      <c r="A117" s="88">
        <v>13</v>
      </c>
      <c r="B117" s="88">
        <v>1</v>
      </c>
      <c r="C117" s="88">
        <v>1297</v>
      </c>
      <c r="D117" s="55" t="s">
        <v>118</v>
      </c>
      <c r="E117" s="77">
        <v>1142</v>
      </c>
      <c r="F117" s="53" t="str" cm="1">
        <f t="array" ref="F117">IF(E117="","",VLOOKUP(E117,'MASTER LIST'!$A3:$N1749,2,FALSE))</f>
        <v>CHUNNEE</v>
      </c>
      <c r="G117" s="53" t="str" cm="1">
        <f t="array" ref="G117">IF(E117="","",VLOOKUP(E117,'MASTER LIST'!$A3:$N1749,3,FALSE))</f>
        <v>Fabien</v>
      </c>
      <c r="H117" s="53" t="str" cm="1">
        <f t="array" ref="H117">IF(E117="","",VLOOKUP(E117,'MASTER LIST'!$A3:$N1749,4,FALSE))</f>
        <v>M</v>
      </c>
      <c r="I117" s="53" t="str" cm="1">
        <f t="array" ref="I117">IF(E117="","",VLOOKUP(E117,'MASTER LIST'!$A3:$N1749,13,FALSE))</f>
        <v>SENIOR</v>
      </c>
      <c r="J117" s="53" t="str" cm="1">
        <f t="array" ref="J117">IF(E117="","",VLOOKUP(E117,'MASTER LIST'!$A3:$N1749,10,FALSE))</f>
        <v>FAUCON FLACQ AC</v>
      </c>
      <c r="K117" s="53" t="str" cm="1">
        <f t="array" ref="K117">IF(E117="","",VLOOKUP(E117,'MASTER LIST'!$A3:$N1749,11,FALSE))</f>
        <v>FLQ</v>
      </c>
    </row>
    <row r="118" spans="1:11" ht="35" customHeight="1" x14ac:dyDescent="0.2">
      <c r="A118" s="57">
        <v>13</v>
      </c>
      <c r="B118" s="57">
        <v>2</v>
      </c>
      <c r="C118" s="57">
        <v>1400</v>
      </c>
      <c r="D118" s="55" t="s">
        <v>118</v>
      </c>
      <c r="E118" s="77">
        <v>3739</v>
      </c>
      <c r="F118" s="53" t="str" cm="1">
        <f t="array" ref="F118">IF(E118="","",VLOOKUP(E118,'MASTER LIST'!$A1:$N1747,2,FALSE))</f>
        <v>TRIPIER</v>
      </c>
      <c r="G118" s="53" t="str" cm="1">
        <f t="array" ref="G118">IF(E118="","",VLOOKUP(E118,'MASTER LIST'!$A1:$N1747,3,FALSE))</f>
        <v xml:space="preserve">Fabien </v>
      </c>
      <c r="H118" s="53" t="str" cm="1">
        <f t="array" ref="H118">IF(E118="","",VLOOKUP(E118,'MASTER LIST'!$A1:$N1747,4,FALSE))</f>
        <v>M</v>
      </c>
      <c r="I118" s="53" t="str" cm="1">
        <f t="array" ref="I118">IF(E118="","",VLOOKUP(E118,'MASTER LIST'!$A1:$N1747,13,FALSE))</f>
        <v>U16</v>
      </c>
      <c r="J118" s="53" t="str" cm="1">
        <f t="array" ref="J118">IF(E118="","",VLOOKUP(E118,'MASTER LIST'!$A1:$N1747,10,FALSE))</f>
        <v>CUREPIPE HARLEM AC 'B'</v>
      </c>
      <c r="K118" s="53" t="str" cm="1">
        <f t="array" ref="K118">IF(E118="","",VLOOKUP(E118,'MASTER LIST'!$A1:$N1747,11,FALSE))</f>
        <v>CPE</v>
      </c>
    </row>
    <row r="119" spans="1:11" ht="35" customHeight="1" x14ac:dyDescent="0.2">
      <c r="A119" s="57">
        <v>13</v>
      </c>
      <c r="B119" s="57">
        <v>3</v>
      </c>
      <c r="C119" s="57">
        <v>1242</v>
      </c>
      <c r="D119" s="55" t="s">
        <v>118</v>
      </c>
      <c r="E119" s="58">
        <v>3288</v>
      </c>
      <c r="F119" s="53" t="str" cm="1">
        <f t="array" ref="F119">IF(E119="","",VLOOKUP(E119,'MASTER LIST'!$A1:$N1747,2,FALSE))</f>
        <v>ROUSSEAU</v>
      </c>
      <c r="G119" s="53" t="str" cm="1">
        <f t="array" ref="G119">IF(E119="","",VLOOKUP(E119,'MASTER LIST'!$A1:$N1747,3,FALSE))</f>
        <v>Aaron</v>
      </c>
      <c r="H119" s="53" t="str" cm="1">
        <f t="array" ref="H119">IF(E119="","",VLOOKUP(E119,'MASTER LIST'!$A1:$N1747,4,FALSE))</f>
        <v>M</v>
      </c>
      <c r="I119" s="53" t="str" cm="1">
        <f t="array" ref="I119">IF(E119="","",VLOOKUP(E119,'MASTER LIST'!$A1:$N1747,13,FALSE))</f>
        <v>U18</v>
      </c>
      <c r="J119" s="53" t="str" cm="1">
        <f t="array" ref="J119">IF(E119="","",VLOOKUP(E119,'MASTER LIST'!$A1:$N1747,10,FALSE))</f>
        <v>ROSE HILL AC</v>
      </c>
      <c r="K119" s="53" t="str" cm="1">
        <f t="array" ref="K119">IF(E119="","",VLOOKUP(E119,'MASTER LIST'!$A1:$N1747,11,FALSE))</f>
        <v>BBRH</v>
      </c>
    </row>
    <row r="120" spans="1:11" ht="35" customHeight="1" x14ac:dyDescent="0.2">
      <c r="A120" s="57">
        <v>13</v>
      </c>
      <c r="B120" s="57">
        <v>4</v>
      </c>
      <c r="C120" s="57">
        <v>1390</v>
      </c>
      <c r="D120" s="55" t="s">
        <v>118</v>
      </c>
      <c r="E120" s="58">
        <v>4963</v>
      </c>
      <c r="F120" s="53" t="str" cm="1">
        <f t="array" ref="F120">IF(E120="","",VLOOKUP(E120,'MASTER LIST'!$A1:$N1747,2,FALSE))</f>
        <v>PIERRE</v>
      </c>
      <c r="G120" s="53" t="str" cm="1">
        <f t="array" ref="G120">IF(E120="","",VLOOKUP(E120,'MASTER LIST'!$A1:$N1747,3,FALSE))</f>
        <v>Adrian</v>
      </c>
      <c r="H120" s="53" t="str" cm="1">
        <f t="array" ref="H120">IF(E120="","",VLOOKUP(E120,'MASTER LIST'!$A1:$N1747,4,FALSE))</f>
        <v>M</v>
      </c>
      <c r="I120" s="53" t="str" cm="1">
        <f t="array" ref="I120">IF(E120="","",VLOOKUP(E120,'MASTER LIST'!$A1:$N1747,13,FALSE))</f>
        <v>U18</v>
      </c>
      <c r="J120" s="53" t="str" cm="1">
        <f t="array" ref="J120">IF(E120="","",VLOOKUP(E120,'MASTER LIST'!$A1:$N1747,10,FALSE))</f>
        <v>CUREPIPE HARLEM AC 'B'</v>
      </c>
      <c r="K120" s="53" t="str" cm="1">
        <f t="array" ref="K120">IF(E120="","",VLOOKUP(E120,'MASTER LIST'!$A1:$N1747,11,FALSE))</f>
        <v>CPE</v>
      </c>
    </row>
    <row r="121" spans="1:11" ht="35" customHeight="1" x14ac:dyDescent="0.2">
      <c r="A121" s="57">
        <v>13</v>
      </c>
      <c r="B121" s="57">
        <v>5</v>
      </c>
      <c r="C121" s="57">
        <v>1334</v>
      </c>
      <c r="D121" s="55" t="s">
        <v>118</v>
      </c>
      <c r="E121" s="58">
        <v>4549</v>
      </c>
      <c r="F121" s="53" t="str" cm="1">
        <f t="array" ref="F121">IF(E121="","",VLOOKUP(E121,'MASTER LIST'!$A1:$N1747,2,FALSE))</f>
        <v>AUNDEE</v>
      </c>
      <c r="G121" s="53" t="str" cm="1">
        <f t="array" ref="G121">IF(E121="","",VLOOKUP(E121,'MASTER LIST'!$A1:$N1747,3,FALSE))</f>
        <v>Shawn</v>
      </c>
      <c r="H121" s="53" t="str" cm="1">
        <f t="array" ref="H121">IF(E121="","",VLOOKUP(E121,'MASTER LIST'!$A1:$N1747,4,FALSE))</f>
        <v>M</v>
      </c>
      <c r="I121" s="53" t="str" cm="1">
        <f t="array" ref="I121">IF(E121="","",VLOOKUP(E121,'MASTER LIST'!$A1:$N1747,13,FALSE))</f>
        <v>U18</v>
      </c>
      <c r="J121" s="53" t="str" cm="1">
        <f t="array" ref="J121">IF(E121="","",VLOOKUP(E121,'MASTER LIST'!$A1:$N1747,10,FALSE))</f>
        <v>BLACK RIVER STAR AC</v>
      </c>
      <c r="K121" s="53" t="str" cm="1">
        <f t="array" ref="K121">IF(E121="","",VLOOKUP(E121,'MASTER LIST'!$A1:$N1747,11,FALSE))</f>
        <v>BR</v>
      </c>
    </row>
    <row r="122" spans="1:11" ht="35" customHeight="1" x14ac:dyDescent="0.2">
      <c r="A122" s="57">
        <v>13</v>
      </c>
      <c r="B122" s="57">
        <v>6</v>
      </c>
      <c r="C122" s="57">
        <v>1393</v>
      </c>
      <c r="D122" s="55" t="s">
        <v>118</v>
      </c>
      <c r="E122" s="58">
        <v>3242</v>
      </c>
      <c r="F122" s="53" t="str" cm="1">
        <f t="array" ref="F122">IF(E122="","",VLOOKUP(E122,'MASTER LIST'!$A1:$N1747,2,FALSE))</f>
        <v>ROSALIE</v>
      </c>
      <c r="G122" s="53" t="str" cm="1">
        <f t="array" ref="G122">IF(E122="","",VLOOKUP(E122,'MASTER LIST'!$A1:$N1747,3,FALSE))</f>
        <v>Romain Matéo</v>
      </c>
      <c r="H122" s="53" t="str" cm="1">
        <f t="array" ref="H122">IF(E122="","",VLOOKUP(E122,'MASTER LIST'!$A1:$N1747,4,FALSE))</f>
        <v>M</v>
      </c>
      <c r="I122" s="53" t="str" cm="1">
        <f t="array" ref="I122">IF(E122="","",VLOOKUP(E122,'MASTER LIST'!$A1:$N1747,13,FALSE))</f>
        <v>U18</v>
      </c>
      <c r="J122" s="53" t="str" cm="1">
        <f t="array" ref="J122">IF(E122="","",VLOOKUP(E122,'MASTER LIST'!$A1:$N1747,10,FALSE))</f>
        <v>CUREPIPE HARLEM AC 'B'</v>
      </c>
      <c r="K122" s="53" t="str" cm="1">
        <f t="array" ref="K122">IF(E122="","",VLOOKUP(E122,'MASTER LIST'!$A1:$N1747,11,FALSE))</f>
        <v>CPE</v>
      </c>
    </row>
    <row r="123" spans="1:11" ht="35" customHeight="1" x14ac:dyDescent="0.2">
      <c r="A123" s="57">
        <v>13</v>
      </c>
      <c r="B123" s="57">
        <v>7</v>
      </c>
      <c r="C123" s="57">
        <v>1470</v>
      </c>
      <c r="D123" s="55" t="s">
        <v>118</v>
      </c>
      <c r="E123" s="58">
        <v>4104</v>
      </c>
      <c r="F123" s="53" t="str" cm="1">
        <f t="array" ref="F123">IF(E123="","",VLOOKUP(E123,'MASTER LIST'!$A1:$N1747,2,FALSE))</f>
        <v>COMMARMOND</v>
      </c>
      <c r="G123" s="53" t="str" cm="1">
        <f t="array" ref="G123">IF(E123="","",VLOOKUP(E123,'MASTER LIST'!$A1:$N1747,3,FALSE))</f>
        <v>Jeremy Emmanuel</v>
      </c>
      <c r="H123" s="53" t="str" cm="1">
        <f t="array" ref="H123">IF(E123="","",VLOOKUP(E123,'MASTER LIST'!$A1:$N1747,4,FALSE))</f>
        <v>M</v>
      </c>
      <c r="I123" s="53" t="str" cm="1">
        <f t="array" ref="I123">IF(E123="","",VLOOKUP(E123,'MASTER LIST'!$A1:$N1747,13,FALSE))</f>
        <v>U18</v>
      </c>
      <c r="J123" s="53" t="str" cm="1">
        <f t="array" ref="J123">IF(E123="","",VLOOKUP(E123,'MASTER LIST'!$A1:$N1747,10,FALSE))</f>
        <v>Q-BORNES PAVILLON AC</v>
      </c>
      <c r="K123" s="53" t="str" cm="1">
        <f t="array" ref="K123">IF(E123="","",VLOOKUP(E123,'MASTER LIST'!$A1:$N1747,11,FALSE))</f>
        <v>QB</v>
      </c>
    </row>
    <row r="124" spans="1:11" ht="35" customHeight="1" x14ac:dyDescent="0.2">
      <c r="A124" s="57">
        <v>13</v>
      </c>
      <c r="B124" s="57">
        <v>8</v>
      </c>
      <c r="C124" s="57">
        <v>1381</v>
      </c>
      <c r="D124" s="55" t="s">
        <v>118</v>
      </c>
      <c r="E124" s="58">
        <v>4545</v>
      </c>
      <c r="F124" s="53" t="str" cm="1">
        <f t="array" ref="F124">IF(E124="","",VLOOKUP(E124,'MASTER LIST'!$A1:$N1747,2,FALSE))</f>
        <v xml:space="preserve">KAUDEER </v>
      </c>
      <c r="G124" s="53" t="str" cm="1">
        <f t="array" ref="G124">IF(E124="","",VLOOKUP(E124,'MASTER LIST'!$A1:$N1747,3,FALSE))</f>
        <v>Faris</v>
      </c>
      <c r="H124" s="53" t="str" cm="1">
        <f t="array" ref="H124">IF(E124="","",VLOOKUP(E124,'MASTER LIST'!$A1:$N1747,4,FALSE))</f>
        <v>M</v>
      </c>
      <c r="I124" s="53" t="str" cm="1">
        <f t="array" ref="I124">IF(E124="","",VLOOKUP(E124,'MASTER LIST'!$A1:$N1747,13,FALSE))</f>
        <v>U18</v>
      </c>
      <c r="J124" s="53" t="str" cm="1">
        <f t="array" ref="J124">IF(E124="","",VLOOKUP(E124,'MASTER LIST'!$A1:$N1747,10,FALSE))</f>
        <v>CUREPIPE HARLEM AC 'B'</v>
      </c>
      <c r="K124" s="53" t="str" cm="1">
        <f t="array" ref="K124">IF(E124="","",VLOOKUP(E124,'MASTER LIST'!$A1:$N1747,11,FALSE))</f>
        <v>CPE</v>
      </c>
    </row>
    <row r="125" spans="1:11" ht="35" customHeight="1" x14ac:dyDescent="0.2">
      <c r="A125" s="53"/>
      <c r="B125" s="53"/>
      <c r="C125" s="53"/>
      <c r="D125" s="55"/>
      <c r="E125" s="56"/>
      <c r="F125" s="53"/>
      <c r="G125" s="53"/>
      <c r="H125" s="53" t="str" cm="1">
        <f t="array" ref="H125">IF(E125="","",VLOOKUP(E125,'MASTER LIST'!$A1:$N1747,4,FALSE))</f>
        <v/>
      </c>
      <c r="I125" s="53" t="str" cm="1">
        <f t="array" ref="I125">IF(E125="","",VLOOKUP(E125,'MASTER LIST'!$A1:$N1747,13,FALSE))</f>
        <v/>
      </c>
      <c r="J125" s="53" t="str" cm="1">
        <f t="array" ref="J125">IF(E125="","",VLOOKUP(E125,'MASTER LIST'!$A1:$N1747,10,FALSE))</f>
        <v/>
      </c>
      <c r="K125" s="53" t="str" cm="1">
        <f t="array" ref="K125">IF(E125="","",VLOOKUP(E125,'MASTER LIST'!$A1:$N1747,11,FALSE))</f>
        <v/>
      </c>
    </row>
    <row r="126" spans="1:11" ht="35" customHeight="1" x14ac:dyDescent="0.2">
      <c r="A126" s="53"/>
      <c r="B126" s="57">
        <v>2</v>
      </c>
      <c r="C126" s="57">
        <v>1225</v>
      </c>
      <c r="D126" s="55" t="s">
        <v>567</v>
      </c>
      <c r="E126" s="58">
        <v>4713</v>
      </c>
      <c r="F126" s="53" t="str" cm="1">
        <f t="array" ref="F126">IF(E126="","",VLOOKUP(E126,'MASTER LIST'!$A1:$N1747,2,FALSE))</f>
        <v>DESIRE</v>
      </c>
      <c r="G126" s="53" t="str" cm="1">
        <f t="array" ref="G126">IF(E126="","",VLOOKUP(E126,'MASTER LIST'!$A1:$N1747,3,FALSE))</f>
        <v>Pascal</v>
      </c>
      <c r="H126" s="53" t="str" cm="1">
        <f t="array" ref="H126">IF(E126="","",VLOOKUP(E126,'MASTER LIST'!$A1:$N1747,4,FALSE))</f>
        <v>M</v>
      </c>
      <c r="I126" s="53" t="str" cm="1">
        <f t="array" ref="I126">IF(E126="","",VLOOKUP(E126,'MASTER LIST'!$A1:$N1747,13,FALSE))</f>
        <v>SENIOR</v>
      </c>
      <c r="J126" s="53" t="str" cm="1">
        <f t="array" ref="J126">IF(E126="","",VLOOKUP(E126,'MASTER LIST'!$A1:$N1747,10,FALSE))</f>
        <v>ROSE HILL AC</v>
      </c>
      <c r="K126" s="53" t="str" cm="1">
        <f t="array" ref="K126">IF(E126="","",VLOOKUP(E126,'MASTER LIST'!$A1:$N1747,11,FALSE))</f>
        <v>BBRH</v>
      </c>
    </row>
    <row r="127" spans="1:11" ht="35" customHeight="1" x14ac:dyDescent="0.2">
      <c r="A127" s="53"/>
      <c r="B127" s="57">
        <v>3</v>
      </c>
      <c r="C127" s="57">
        <v>1290</v>
      </c>
      <c r="D127" s="55" t="s">
        <v>567</v>
      </c>
      <c r="E127" s="58">
        <v>1426</v>
      </c>
      <c r="F127" s="53" t="str" cm="1">
        <f t="array" ref="F127">IF(E127="","",VLOOKUP(E127,'MASTER LIST'!$A1:$N1747,2,FALSE))</f>
        <v xml:space="preserve">SEEDOO </v>
      </c>
      <c r="G127" s="53" t="str" cm="1">
        <f t="array" ref="G127">IF(E127="","",VLOOKUP(E127,'MASTER LIST'!$A1:$N1747,3,FALSE))</f>
        <v>Hazell</v>
      </c>
      <c r="H127" s="53" t="str" cm="1">
        <f t="array" ref="H127">IF(E127="","",VLOOKUP(E127,'MASTER LIST'!$A1:$N1747,4,FALSE))</f>
        <v>M</v>
      </c>
      <c r="I127" s="53" t="str" cm="1">
        <f t="array" ref="I127">IF(E127="","",VLOOKUP(E127,'MASTER LIST'!$A1:$N1747,13,FALSE))</f>
        <v>U20</v>
      </c>
      <c r="J127" s="53" t="str" cm="1">
        <f t="array" ref="J127">IF(E127="","",VLOOKUP(E127,'MASTER LIST'!$A1:$N1747,10,FALSE))</f>
        <v>STANLEY / TREFLES AC</v>
      </c>
      <c r="K127" s="53" t="str" cm="1">
        <f t="array" ref="K127">IF(E127="","",VLOOKUP(E127,'MASTER LIST'!$A1:$N1747,11,FALSE))</f>
        <v>BBRH</v>
      </c>
    </row>
    <row r="128" spans="1:11" ht="35" customHeight="1" x14ac:dyDescent="0.2">
      <c r="A128" s="53"/>
      <c r="B128" s="57">
        <v>4</v>
      </c>
      <c r="C128" s="57">
        <v>1266</v>
      </c>
      <c r="D128" s="55" t="s">
        <v>567</v>
      </c>
      <c r="E128" s="58">
        <v>2202</v>
      </c>
      <c r="F128" s="53" t="str" cm="1">
        <f t="array" ref="F128">IF(E128="","",VLOOKUP(E128,'MASTER LIST'!$A1:$N1747,2,FALSE))</f>
        <v>TAILLY</v>
      </c>
      <c r="G128" s="53" t="str" cm="1">
        <f t="array" ref="G128">IF(E128="","",VLOOKUP(E128,'MASTER LIST'!$A1:$N1747,3,FALSE))</f>
        <v>Brice E G</v>
      </c>
      <c r="H128" s="53" t="str" cm="1">
        <f t="array" ref="H128">IF(E128="","",VLOOKUP(E128,'MASTER LIST'!$A1:$N1747,4,FALSE))</f>
        <v>M</v>
      </c>
      <c r="I128" s="53" t="str" cm="1">
        <f t="array" ref="I128">IF(E128="","",VLOOKUP(E128,'MASTER LIST'!$A1:$N1747,13,FALSE))</f>
        <v>U18</v>
      </c>
      <c r="J128" s="53" t="str" cm="1">
        <f t="array" ref="J128">IF(E128="","",VLOOKUP(E128,'MASTER LIST'!$A1:$N1747,10,FALSE))</f>
        <v>ST REMY AC</v>
      </c>
      <c r="K128" s="53" t="str" cm="1">
        <f t="array" ref="K128">IF(E128="","",VLOOKUP(E128,'MASTER LIST'!$A1:$N1747,11,FALSE))</f>
        <v>FLQ</v>
      </c>
    </row>
    <row r="129" spans="1:11" ht="35" customHeight="1" x14ac:dyDescent="0.2">
      <c r="A129" s="53"/>
      <c r="B129" s="57">
        <v>5</v>
      </c>
      <c r="C129" s="57">
        <v>1204</v>
      </c>
      <c r="D129" s="55" t="s">
        <v>567</v>
      </c>
      <c r="E129" s="58">
        <v>4866</v>
      </c>
      <c r="F129" s="53" t="str" cm="1">
        <f t="array" ref="F129">IF(E129="","",VLOOKUP(E129,'MASTER LIST'!$A1:$N1747,2,FALSE))</f>
        <v xml:space="preserve">KUMAR </v>
      </c>
      <c r="G129" s="53" t="str" cm="1">
        <f t="array" ref="G129">IF(E129="","",VLOOKUP(E129,'MASTER LIST'!$A1:$N1747,3,FALSE))</f>
        <v>Manasvi</v>
      </c>
      <c r="H129" s="53" t="str" cm="1">
        <f t="array" ref="H129">IF(E129="","",VLOOKUP(E129,'MASTER LIST'!$A1:$N1747,4,FALSE))</f>
        <v>M</v>
      </c>
      <c r="I129" s="53" t="str" cm="1">
        <f t="array" ref="I129">IF(E129="","",VLOOKUP(E129,'MASTER LIST'!$A1:$N1747,13,FALSE))</f>
        <v>U18</v>
      </c>
      <c r="J129" s="53" t="str" cm="1">
        <f t="array" ref="J129">IF(E129="","",VLOOKUP(E129,'MASTER LIST'!$A1:$N1747,10,FALSE))</f>
        <v xml:space="preserve">ROCHE NOIRES NORTH STAR AC </v>
      </c>
      <c r="K129" s="53" t="str" cm="1">
        <f t="array" ref="K129">IF(E129="","",VLOOKUP(E129,'MASTER LIST'!$A1:$N1747,11,FALSE))</f>
        <v>REMP</v>
      </c>
    </row>
    <row r="130" spans="1:11" ht="35" customHeight="1" x14ac:dyDescent="0.2">
      <c r="A130" s="53"/>
      <c r="B130" s="57">
        <v>6</v>
      </c>
      <c r="C130" s="57">
        <v>1390</v>
      </c>
      <c r="D130" s="55" t="s">
        <v>567</v>
      </c>
      <c r="E130" s="58">
        <v>4963</v>
      </c>
      <c r="F130" s="53" t="str" cm="1">
        <f t="array" ref="F130">IF(E130="","",VLOOKUP(E130,'MASTER LIST'!$A1:$N1747,2,FALSE))</f>
        <v>PIERRE</v>
      </c>
      <c r="G130" s="53" t="str" cm="1">
        <f t="array" ref="G130">IF(E130="","",VLOOKUP(E130,'MASTER LIST'!$A1:$N1747,3,FALSE))</f>
        <v>Adrian</v>
      </c>
      <c r="H130" s="53" t="str" cm="1">
        <f t="array" ref="H130">IF(E130="","",VLOOKUP(E130,'MASTER LIST'!$A1:$N1747,4,FALSE))</f>
        <v>M</v>
      </c>
      <c r="I130" s="53" t="str" cm="1">
        <f t="array" ref="I130">IF(E130="","",VLOOKUP(E130,'MASTER LIST'!$A1:$N1747,13,FALSE))</f>
        <v>U18</v>
      </c>
      <c r="J130" s="53" t="str" cm="1">
        <f t="array" ref="J130">IF(E130="","",VLOOKUP(E130,'MASTER LIST'!$A1:$N1747,10,FALSE))</f>
        <v>CUREPIPE HARLEM AC 'B'</v>
      </c>
      <c r="K130" s="53" t="str" cm="1">
        <f t="array" ref="K130">IF(E130="","",VLOOKUP(E130,'MASTER LIST'!$A1:$N1747,11,FALSE))</f>
        <v>CPE</v>
      </c>
    </row>
    <row r="131" spans="1:11" ht="35" customHeight="1" x14ac:dyDescent="0.2">
      <c r="A131" s="53"/>
      <c r="B131" s="57">
        <v>7</v>
      </c>
      <c r="C131" s="57">
        <v>1282</v>
      </c>
      <c r="D131" s="55" t="s">
        <v>567</v>
      </c>
      <c r="E131" s="58">
        <v>4812</v>
      </c>
      <c r="F131" s="53" t="str" cm="1">
        <f t="array" ref="F131">IF(E131="","",VLOOKUP(E131,'MASTER LIST'!$A1:$N1747,2,FALSE))</f>
        <v>LOUISE</v>
      </c>
      <c r="G131" s="53" t="str" cm="1">
        <f t="array" ref="G131">IF(E131="","",VLOOKUP(E131,'MASTER LIST'!$A1:$N1747,3,FALSE))</f>
        <v>Wivans Marvin</v>
      </c>
      <c r="H131" s="53" t="str" cm="1">
        <f t="array" ref="H131">IF(E131="","",VLOOKUP(E131,'MASTER LIST'!$A1:$N1747,4,FALSE))</f>
        <v>M</v>
      </c>
      <c r="I131" s="53" t="str" cm="1">
        <f t="array" ref="I131">IF(E131="","",VLOOKUP(E131,'MASTER LIST'!$A1:$N1747,13,FALSE))</f>
        <v>U18</v>
      </c>
      <c r="J131" s="53" t="str" cm="1">
        <f t="array" ref="J131">IF(E131="","",VLOOKUP(E131,'MASTER LIST'!$A1:$N1747,10,FALSE))</f>
        <v>STANLEY / TREFLES AC</v>
      </c>
      <c r="K131" s="53" t="str" cm="1">
        <f t="array" ref="K131">IF(E131="","",VLOOKUP(E131,'MASTER LIST'!$A1:$N1747,11,FALSE))</f>
        <v>BBRH</v>
      </c>
    </row>
    <row r="132" spans="1:11" ht="35" customHeight="1" x14ac:dyDescent="0.2">
      <c r="A132" s="53"/>
      <c r="B132" s="53"/>
      <c r="C132" s="53"/>
      <c r="D132" s="55"/>
      <c r="E132" s="56"/>
      <c r="F132" s="53" t="str" cm="1">
        <f t="array" ref="F132">IF(E132="","",VLOOKUP(E132,'MASTER LIST'!$A1:$N1747,2,FALSE))</f>
        <v/>
      </c>
      <c r="G132" s="53" t="str" cm="1">
        <f t="array" ref="G132">IF(E132="","",VLOOKUP(E132,'MASTER LIST'!$A1:$N1747,3,FALSE))</f>
        <v/>
      </c>
      <c r="H132" s="53" t="str" cm="1">
        <f t="array" ref="H132">IF(E132="","",VLOOKUP(E132,'MASTER LIST'!$A1:$N1747,4,FALSE))</f>
        <v/>
      </c>
      <c r="I132" s="53" t="str" cm="1">
        <f t="array" ref="I132">IF(E132="","",VLOOKUP(E132,'MASTER LIST'!$A1:$N1747,13,FALSE))</f>
        <v/>
      </c>
      <c r="J132" s="53" t="str" cm="1">
        <f t="array" ref="J132">IF(E132="","",VLOOKUP(E132,'MASTER LIST'!$A1:$N1747,10,FALSE))</f>
        <v/>
      </c>
      <c r="K132" s="53" t="str" cm="1">
        <f t="array" ref="K132">IF(E132="","",VLOOKUP(E132,'MASTER LIST'!$A1:$N1747,11,FALSE))</f>
        <v/>
      </c>
    </row>
    <row r="133" spans="1:11" ht="35" customHeight="1" x14ac:dyDescent="0.2">
      <c r="A133" s="57">
        <v>1</v>
      </c>
      <c r="B133" s="53"/>
      <c r="C133" s="57">
        <v>1336</v>
      </c>
      <c r="D133" s="55" t="s">
        <v>577</v>
      </c>
      <c r="E133" s="58">
        <v>4464</v>
      </c>
      <c r="F133" s="53" t="str" cm="1">
        <f t="array" ref="F133">IF(E133="","",VLOOKUP(E133,'MASTER LIST'!$A1:$N1747,2,FALSE))</f>
        <v>BASOODELSING</v>
      </c>
      <c r="G133" s="53" t="str" cm="1">
        <f t="array" ref="G133">IF(E133="","",VLOOKUP(E133,'MASTER LIST'!$A1:$N1747,3,FALSE))</f>
        <v>Veersingh</v>
      </c>
      <c r="H133" s="53" t="str" cm="1">
        <f t="array" ref="H133">IF(E133="","",VLOOKUP(E133,'MASTER LIST'!$A1:$N1747,4,FALSE))</f>
        <v>M</v>
      </c>
      <c r="I133" s="53" t="str" cm="1">
        <f t="array" ref="I133">IF(E133="","",VLOOKUP(E133,'MASTER LIST'!$A1:$N1747,13,FALSE))</f>
        <v>SENIOR</v>
      </c>
      <c r="J133" s="53" t="str" cm="1">
        <f t="array" ref="J133">IF(E133="","",VLOOKUP(E133,'MASTER LIST'!$A1:$N1747,10,FALSE))</f>
        <v>BLACK RIVER STAR AC</v>
      </c>
      <c r="K133" s="53" t="str" cm="1">
        <f t="array" ref="K133">IF(E133="","",VLOOKUP(E133,'MASTER LIST'!$A1:$N1747,11,FALSE))</f>
        <v>BR</v>
      </c>
    </row>
    <row r="134" spans="1:11" ht="35" customHeight="1" x14ac:dyDescent="0.2">
      <c r="A134" s="57">
        <v>1</v>
      </c>
      <c r="B134" s="53"/>
      <c r="C134" s="57">
        <v>1397</v>
      </c>
      <c r="D134" s="55" t="s">
        <v>577</v>
      </c>
      <c r="E134" s="58">
        <v>4962</v>
      </c>
      <c r="F134" s="53" t="str" cm="1">
        <f t="array" ref="F134">IF(E134="","",VLOOKUP(E134,'MASTER LIST'!$A1:$N1747,2,FALSE))</f>
        <v xml:space="preserve">SEECHURN </v>
      </c>
      <c r="G134" s="53" t="str" cm="1">
        <f t="array" ref="G134">IF(E134="","",VLOOKUP(E134,'MASTER LIST'!$A1:$N1747,3,FALSE))</f>
        <v>Jatin</v>
      </c>
      <c r="H134" s="53" t="str" cm="1">
        <f t="array" ref="H134">IF(E134="","",VLOOKUP(E134,'MASTER LIST'!$A1:$N1747,4,FALSE))</f>
        <v>M</v>
      </c>
      <c r="I134" s="53" t="str" cm="1">
        <f t="array" ref="I134">IF(E134="","",VLOOKUP(E134,'MASTER LIST'!$A1:$N1747,13,FALSE))</f>
        <v>SENIOR</v>
      </c>
      <c r="J134" s="53" t="str" cm="1">
        <f t="array" ref="J134">IF(E134="","",VLOOKUP(E134,'MASTER LIST'!$A1:$N1747,10,FALSE))</f>
        <v>CUREPIPE HARLEM AC 'B'</v>
      </c>
      <c r="K134" s="53" t="str" cm="1">
        <f t="array" ref="K134">IF(E134="","",VLOOKUP(E134,'MASTER LIST'!$A1:$N1747,11,FALSE))</f>
        <v>CPE</v>
      </c>
    </row>
    <row r="135" spans="1:11" ht="35" customHeight="1" x14ac:dyDescent="0.2">
      <c r="A135" s="57">
        <v>1</v>
      </c>
      <c r="B135" s="53"/>
      <c r="C135" s="57">
        <v>1422</v>
      </c>
      <c r="D135" s="55" t="s">
        <v>577</v>
      </c>
      <c r="E135" s="58">
        <v>1302</v>
      </c>
      <c r="F135" s="53" t="str" cm="1">
        <f t="array" ref="F135">IF(E135="","",VLOOKUP(E135,'MASTER LIST'!$A1:$N1747,2,FALSE))</f>
        <v>FRA</v>
      </c>
      <c r="G135" s="53" t="str" cm="1">
        <f t="array" ref="G135">IF(E135="","",VLOOKUP(E135,'MASTER LIST'!$A1:$N1747,3,FALSE))</f>
        <v>Oliver</v>
      </c>
      <c r="H135" s="53" t="str" cm="1">
        <f t="array" ref="H135">IF(E135="","",VLOOKUP(E135,'MASTER LIST'!$A1:$N1747,4,FALSE))</f>
        <v>M</v>
      </c>
      <c r="I135" s="53" t="str" cm="1">
        <f t="array" ref="I135">IF(E135="","",VLOOKUP(E135,'MASTER LIST'!$A1:$N1747,13,FALSE))</f>
        <v>SENIOR</v>
      </c>
      <c r="J135" s="53" t="str" cm="1">
        <f t="array" ref="J135">IF(E135="","",VLOOKUP(E135,'MASTER LIST'!$A1:$N1747,10,FALSE))</f>
        <v>LE HOCHET AC</v>
      </c>
      <c r="K135" s="53" t="str" cm="1">
        <f t="array" ref="K135">IF(E135="","",VLOOKUP(E135,'MASTER LIST'!$A1:$N1747,11,FALSE))</f>
        <v>PAMP</v>
      </c>
    </row>
    <row r="136" spans="1:11" ht="35" customHeight="1" x14ac:dyDescent="0.2">
      <c r="A136" s="57">
        <v>1</v>
      </c>
      <c r="B136" s="53"/>
      <c r="C136" s="57">
        <v>1428</v>
      </c>
      <c r="D136" s="55" t="s">
        <v>577</v>
      </c>
      <c r="E136" s="58">
        <v>3455</v>
      </c>
      <c r="F136" s="53" t="str" cm="1">
        <f t="array" ref="F136">IF(E136="","",VLOOKUP(E136,'MASTER LIST'!$A1:$N1747,2,FALSE))</f>
        <v>MOUTOU</v>
      </c>
      <c r="G136" s="53" t="str" cm="1">
        <f t="array" ref="G136">IF(E136="","",VLOOKUP(E136,'MASTER LIST'!$A1:$N1747,3,FALSE))</f>
        <v>Jean David</v>
      </c>
      <c r="H136" s="53" t="str" cm="1">
        <f t="array" ref="H136">IF(E136="","",VLOOKUP(E136,'MASTER LIST'!$A1:$N1747,4,FALSE))</f>
        <v>M</v>
      </c>
      <c r="I136" s="53" t="str" cm="1">
        <f t="array" ref="I136">IF(E136="","",VLOOKUP(E136,'MASTER LIST'!$A1:$N1747,13,FALSE))</f>
        <v>SENIOR</v>
      </c>
      <c r="J136" s="53" t="str" cm="1">
        <f t="array" ref="J136">IF(E136="","",VLOOKUP(E136,'MASTER LIST'!$A1:$N1747,10,FALSE))</f>
        <v>LE HOCHET AC</v>
      </c>
      <c r="K136" s="53" t="str" cm="1">
        <f t="array" ref="K136">IF(E136="","",VLOOKUP(E136,'MASTER LIST'!$A1:$N1747,11,FALSE))</f>
        <v>PAMP</v>
      </c>
    </row>
    <row r="137" spans="1:11" ht="35" customHeight="1" x14ac:dyDescent="0.2">
      <c r="A137" s="57">
        <v>1</v>
      </c>
      <c r="B137" s="53"/>
      <c r="C137" s="57">
        <v>1439</v>
      </c>
      <c r="D137" s="55" t="s">
        <v>577</v>
      </c>
      <c r="E137" s="58">
        <v>2758</v>
      </c>
      <c r="F137" s="53" t="str" cm="1">
        <f t="array" ref="F137">IF(E137="","",VLOOKUP(E137,'MASTER LIST'!$A1:$N1747,2,FALSE))</f>
        <v>MARIANNE</v>
      </c>
      <c r="G137" s="53" t="str" cm="1">
        <f t="array" ref="G137">IF(E137="","",VLOOKUP(E137,'MASTER LIST'!$A1:$N1747,3,FALSE))</f>
        <v>Jameson</v>
      </c>
      <c r="H137" s="53" t="str" cm="1">
        <f t="array" ref="H137">IF(E137="","",VLOOKUP(E137,'MASTER LIST'!$A1:$N1747,4,FALSE))</f>
        <v>M</v>
      </c>
      <c r="I137" s="53" t="str" cm="1">
        <f t="array" ref="I137">IF(E137="","",VLOOKUP(E137,'MASTER LIST'!$A1:$N1747,13,FALSE))</f>
        <v>SENIOR</v>
      </c>
      <c r="J137" s="53" t="str" cm="1">
        <f t="array" ref="J137">IF(E137="","",VLOOKUP(E137,'MASTER LIST'!$A1:$N1747,10,FALSE))</f>
        <v>PETIT GABRIEL WARRIORS AC</v>
      </c>
      <c r="K137" s="53" t="str" cm="1">
        <f t="array" ref="K137">IF(E137="","",VLOOKUP(E137,'MASTER LIST'!$A1:$N1747,11,FALSE))</f>
        <v>ROD</v>
      </c>
    </row>
    <row r="138" spans="1:11" ht="35" customHeight="1" x14ac:dyDescent="0.2">
      <c r="A138" s="57">
        <v>1</v>
      </c>
      <c r="B138" s="53"/>
      <c r="C138" s="57">
        <v>1439</v>
      </c>
      <c r="D138" s="55" t="s">
        <v>577</v>
      </c>
      <c r="E138" s="58">
        <v>2758</v>
      </c>
      <c r="F138" s="53" t="str" cm="1">
        <f t="array" ref="F138">IF(E138="","",VLOOKUP(E138,'MASTER LIST'!$A1:$N1747,2,FALSE))</f>
        <v>MARIANNE</v>
      </c>
      <c r="G138" s="53" t="str" cm="1">
        <f t="array" ref="G138">IF(E138="","",VLOOKUP(E138,'MASTER LIST'!$A1:$N1747,3,FALSE))</f>
        <v>Jameson</v>
      </c>
      <c r="H138" s="53" t="str" cm="1">
        <f t="array" ref="H138">IF(E138="","",VLOOKUP(E138,'MASTER LIST'!$A1:$N1747,4,FALSE))</f>
        <v>M</v>
      </c>
      <c r="I138" s="53" t="str" cm="1">
        <f t="array" ref="I138">IF(E138="","",VLOOKUP(E138,'MASTER LIST'!$A1:$N1747,13,FALSE))</f>
        <v>SENIOR</v>
      </c>
      <c r="J138" s="53" t="str" cm="1">
        <f t="array" ref="J138">IF(E138="","",VLOOKUP(E138,'MASTER LIST'!$A1:$N1747,10,FALSE))</f>
        <v>PETIT GABRIEL WARRIORS AC</v>
      </c>
      <c r="K138" s="53" t="str" cm="1">
        <f t="array" ref="K138">IF(E138="","",VLOOKUP(E138,'MASTER LIST'!$A1:$N1747,11,FALSE))</f>
        <v>ROD</v>
      </c>
    </row>
    <row r="139" spans="1:11" ht="35" customHeight="1" x14ac:dyDescent="0.2">
      <c r="A139" s="57">
        <v>1</v>
      </c>
      <c r="B139" s="53"/>
      <c r="C139" s="57">
        <v>1461</v>
      </c>
      <c r="D139" s="55" t="s">
        <v>577</v>
      </c>
      <c r="E139" s="58">
        <v>2703</v>
      </c>
      <c r="F139" s="53" t="str" cm="1">
        <f t="array" ref="F139">IF(E139="","",VLOOKUP(E139,'MASTER LIST'!$A1:$N1747,2,FALSE))</f>
        <v>ANG-HO</v>
      </c>
      <c r="G139" s="53" t="str" cm="1">
        <f t="array" ref="G139">IF(E139="","",VLOOKUP(E139,'MASTER LIST'!$A1:$N1747,3,FALSE))</f>
        <v>Bryan Niclass</v>
      </c>
      <c r="H139" s="53" t="str" cm="1">
        <f t="array" ref="H139">IF(E139="","",VLOOKUP(E139,'MASTER LIST'!$A1:$N1747,4,FALSE))</f>
        <v>M</v>
      </c>
      <c r="I139" s="53" t="str" cm="1">
        <f t="array" ref="I139">IF(E139="","",VLOOKUP(E139,'MASTER LIST'!$A1:$N1747,13,FALSE))</f>
        <v>SENIOR</v>
      </c>
      <c r="J139" s="53" t="str" cm="1">
        <f t="array" ref="J139">IF(E139="","",VLOOKUP(E139,'MASTER LIST'!$A1:$N1747,10,FALSE))</f>
        <v>Q-BORNES PAVILLON AC</v>
      </c>
      <c r="K139" s="53" t="str" cm="1">
        <f t="array" ref="K139">IF(E139="","",VLOOKUP(E139,'MASTER LIST'!$A1:$N1747,11,FALSE))</f>
        <v>QB</v>
      </c>
    </row>
    <row r="140" spans="1:11" ht="35" customHeight="1" x14ac:dyDescent="0.2">
      <c r="A140" s="57">
        <v>1</v>
      </c>
      <c r="B140" s="53"/>
      <c r="C140" s="57">
        <v>1200</v>
      </c>
      <c r="D140" s="55" t="s">
        <v>577</v>
      </c>
      <c r="E140" s="58">
        <v>1478</v>
      </c>
      <c r="F140" s="53" t="str" cm="1">
        <f t="array" ref="F140">IF(E140="","",VLOOKUP(E140,'MASTER LIST'!$A1:$N1747,2,FALSE))</f>
        <v>BADAL</v>
      </c>
      <c r="G140" s="53" t="str" cm="1">
        <f t="array" ref="G140">IF(E140="","",VLOOKUP(E140,'MASTER LIST'!$A1:$N1747,3,FALSE))</f>
        <v>Dusooa</v>
      </c>
      <c r="H140" s="53" t="str" cm="1">
        <f t="array" ref="H140">IF(E140="","",VLOOKUP(E140,'MASTER LIST'!$A1:$N1747,4,FALSE))</f>
        <v>M</v>
      </c>
      <c r="I140" s="53" t="str" cm="1">
        <f t="array" ref="I140">IF(E140="","",VLOOKUP(E140,'MASTER LIST'!$A1:$N1747,13,FALSE))</f>
        <v>SENIOR</v>
      </c>
      <c r="J140" s="53" t="str" cm="1">
        <f t="array" ref="J140">IF(E140="","",VLOOKUP(E140,'MASTER LIST'!$A1:$N1747,10,FALSE))</f>
        <v>RIVIÈRE DES CRÉOLES SOUTHERN LIONS AC</v>
      </c>
      <c r="K140" s="53" t="str" cm="1">
        <f t="array" ref="K140">IF(E140="","",VLOOKUP(E140,'MASTER LIST'!$A1:$N1747,11,FALSE))</f>
        <v>GP</v>
      </c>
    </row>
    <row r="141" spans="1:11" ht="35" customHeight="1" x14ac:dyDescent="0.2">
      <c r="A141" s="57">
        <v>1</v>
      </c>
      <c r="B141" s="53"/>
      <c r="C141" s="57">
        <v>1305</v>
      </c>
      <c r="D141" s="55" t="s">
        <v>577</v>
      </c>
      <c r="E141" s="58">
        <v>1328</v>
      </c>
      <c r="F141" s="53" t="str" cm="1">
        <f t="array" ref="F141">IF(E141="","",VLOOKUP(E141,'MASTER LIST'!$A1:$N1747,2,FALSE))</f>
        <v>LECLERC</v>
      </c>
      <c r="G141" s="53" t="str" cm="1">
        <f t="array" ref="G141">IF(E141="","",VLOOKUP(E141,'MASTER LIST'!$A1:$N1747,3,FALSE))</f>
        <v>Kenan</v>
      </c>
      <c r="H141" s="53" t="str" cm="1">
        <f t="array" ref="H141">IF(E141="","",VLOOKUP(E141,'MASTER LIST'!$A1:$N1747,4,FALSE))</f>
        <v>M</v>
      </c>
      <c r="I141" s="53" t="str" cm="1">
        <f t="array" ref="I141">IF(E141="","",VLOOKUP(E141,'MASTER LIST'!$A1:$N1747,13,FALSE))</f>
        <v>U20</v>
      </c>
      <c r="J141" s="53" t="str" cm="1">
        <f t="array" ref="J141">IF(E141="","",VLOOKUP(E141,'MASTER LIST'!$A1:$N1747,10,FALSE))</f>
        <v>ADONAI CANDOS AC</v>
      </c>
      <c r="K141" s="53" t="str" cm="1">
        <f t="array" ref="K141">IF(E141="","",VLOOKUP(E141,'MASTER LIST'!$A1:$N1747,11,FALSE))</f>
        <v>QB</v>
      </c>
    </row>
    <row r="142" spans="1:11" ht="35" customHeight="1" x14ac:dyDescent="0.2">
      <c r="A142" s="57">
        <v>1</v>
      </c>
      <c r="B142" s="53"/>
      <c r="C142" s="57">
        <v>1379</v>
      </c>
      <c r="D142" s="55" t="s">
        <v>577</v>
      </c>
      <c r="E142" s="58">
        <v>2285</v>
      </c>
      <c r="F142" s="53" t="str" cm="1">
        <f t="array" ref="F142">IF(E142="","",VLOOKUP(E142,'MASTER LIST'!$A1:$N1747,2,FALSE))</f>
        <v>HEEREEA</v>
      </c>
      <c r="G142" s="53" t="str" cm="1">
        <f t="array" ref="G142">IF(E142="","",VLOOKUP(E142,'MASTER LIST'!$A1:$N1747,3,FALSE))</f>
        <v>Rohan</v>
      </c>
      <c r="H142" s="53" t="str" cm="1">
        <f t="array" ref="H142">IF(E142="","",VLOOKUP(E142,'MASTER LIST'!$A1:$N1747,4,FALSE))</f>
        <v>M</v>
      </c>
      <c r="I142" s="53" t="str" cm="1">
        <f t="array" ref="I142">IF(E142="","",VLOOKUP(E142,'MASTER LIST'!$A1:$N1747,13,FALSE))</f>
        <v>U20</v>
      </c>
      <c r="J142" s="53" t="str" cm="1">
        <f t="array" ref="J142">IF(E142="","",VLOOKUP(E142,'MASTER LIST'!$A1:$N1747,10,FALSE))</f>
        <v>CUREPIPE HARLEM AC 'B'</v>
      </c>
      <c r="K142" s="53" t="str" cm="1">
        <f t="array" ref="K142">IF(E142="","",VLOOKUP(E142,'MASTER LIST'!$A1:$N1747,11,FALSE))</f>
        <v>CPE</v>
      </c>
    </row>
    <row r="143" spans="1:11" ht="35" customHeight="1" x14ac:dyDescent="0.2">
      <c r="A143" s="57">
        <v>1</v>
      </c>
      <c r="B143" s="53"/>
      <c r="C143" s="57">
        <v>1404</v>
      </c>
      <c r="D143" s="55" t="s">
        <v>577</v>
      </c>
      <c r="E143" s="58">
        <v>4231</v>
      </c>
      <c r="F143" s="53" t="str" cm="1">
        <f t="array" ref="F143">IF(E143="","",VLOOKUP(E143,'MASTER LIST'!$A1:$N1747,2,FALSE))</f>
        <v>YERRIAH</v>
      </c>
      <c r="G143" s="53" t="str" cm="1">
        <f t="array" ref="G143">IF(E143="","",VLOOKUP(E143,'MASTER LIST'!$A1:$N1747,3,FALSE))</f>
        <v>Aurelien Dwaye</v>
      </c>
      <c r="H143" s="53" t="str" cm="1">
        <f t="array" ref="H143">IF(E143="","",VLOOKUP(E143,'MASTER LIST'!$A1:$N1747,4,FALSE))</f>
        <v>M</v>
      </c>
      <c r="I143" s="53" t="str" cm="1">
        <f t="array" ref="I143">IF(E143="","",VLOOKUP(E143,'MASTER LIST'!$A1:$N1747,13,FALSE))</f>
        <v>U20</v>
      </c>
      <c r="J143" s="53" t="str" cm="1">
        <f t="array" ref="J143">IF(E143="","",VLOOKUP(E143,'MASTER LIST'!$A1:$N1747,10,FALSE))</f>
        <v>CUREPIPE HARLEM AC 'B'</v>
      </c>
      <c r="K143" s="53" t="str" cm="1">
        <f t="array" ref="K143">IF(E143="","",VLOOKUP(E143,'MASTER LIST'!$A1:$N1747,11,FALSE))</f>
        <v>CPE</v>
      </c>
    </row>
    <row r="144" spans="1:11" ht="35" customHeight="1" x14ac:dyDescent="0.2">
      <c r="A144" s="57">
        <v>1</v>
      </c>
      <c r="B144" s="53"/>
      <c r="C144" s="57">
        <v>1418</v>
      </c>
      <c r="D144" s="55" t="s">
        <v>577</v>
      </c>
      <c r="E144" s="58">
        <v>2808</v>
      </c>
      <c r="F144" s="53" t="str" cm="1">
        <f t="array" ref="F144">IF(E144="","",VLOOKUP(E144,'MASTER LIST'!$A1:$N1747,2,FALSE))</f>
        <v>CHAVRIMOOTOO</v>
      </c>
      <c r="G144" s="53" t="str" cm="1">
        <f t="array" ref="G144">IF(E144="","",VLOOKUP(E144,'MASTER LIST'!$A1:$N1747,3,FALSE))</f>
        <v>Daren</v>
      </c>
      <c r="H144" s="53" t="str" cm="1">
        <f t="array" ref="H144">IF(E144="","",VLOOKUP(E144,'MASTER LIST'!$A1:$N1747,4,FALSE))</f>
        <v>M</v>
      </c>
      <c r="I144" s="53" t="str" cm="1">
        <f t="array" ref="I144">IF(E144="","",VLOOKUP(E144,'MASTER LIST'!$A1:$N1747,13,FALSE))</f>
        <v>U20</v>
      </c>
      <c r="J144" s="53" t="str" cm="1">
        <f t="array" ref="J144">IF(E144="","",VLOOKUP(E144,'MASTER LIST'!$A1:$N1747,10,FALSE))</f>
        <v>LE HOCHET AC</v>
      </c>
      <c r="K144" s="53" t="str" cm="1">
        <f t="array" ref="K144">IF(E144="","",VLOOKUP(E144,'MASTER LIST'!$A1:$N1747,11,FALSE))</f>
        <v>PAMP</v>
      </c>
    </row>
    <row r="145" spans="1:11" ht="35" customHeight="1" x14ac:dyDescent="0.2">
      <c r="A145" s="57">
        <v>1</v>
      </c>
      <c r="B145" s="53"/>
      <c r="C145" s="57">
        <v>1423</v>
      </c>
      <c r="D145" s="55" t="s">
        <v>577</v>
      </c>
      <c r="E145" s="58">
        <v>1303</v>
      </c>
      <c r="F145" s="53" t="str" cm="1">
        <f t="array" ref="F145">IF(E145="","",VLOOKUP(E145,'MASTER LIST'!$A1:$N1747,2,FALSE))</f>
        <v>FRA</v>
      </c>
      <c r="G145" s="53" t="str" cm="1">
        <f t="array" ref="G145">IF(E145="","",VLOOKUP(E145,'MASTER LIST'!$A1:$N1747,3,FALSE))</f>
        <v>Darius</v>
      </c>
      <c r="H145" s="53" t="str" cm="1">
        <f t="array" ref="H145">IF(E145="","",VLOOKUP(E145,'MASTER LIST'!$A1:$N1747,4,FALSE))</f>
        <v>M</v>
      </c>
      <c r="I145" s="53" t="str" cm="1">
        <f t="array" ref="I145">IF(E145="","",VLOOKUP(E145,'MASTER LIST'!$A1:$N1747,13,FALSE))</f>
        <v>U20</v>
      </c>
      <c r="J145" s="53" t="str" cm="1">
        <f t="array" ref="J145">IF(E145="","",VLOOKUP(E145,'MASTER LIST'!$A1:$N1747,10,FALSE))</f>
        <v>LE HOCHET AC</v>
      </c>
      <c r="K145" s="53" t="str" cm="1">
        <f t="array" ref="K145">IF(E145="","",VLOOKUP(E145,'MASTER LIST'!$A1:$N1747,11,FALSE))</f>
        <v>PAMP</v>
      </c>
    </row>
    <row r="146" spans="1:11" ht="35" customHeight="1" x14ac:dyDescent="0.2">
      <c r="A146" s="53"/>
      <c r="B146" s="53"/>
      <c r="C146" s="53"/>
      <c r="D146" s="55"/>
      <c r="E146" s="56"/>
      <c r="F146" s="53" t="str" cm="1">
        <f t="array" ref="F146">IF(E146="","",VLOOKUP(E146,'MASTER LIST'!$A1:$N1747,2,FALSE))</f>
        <v/>
      </c>
      <c r="G146" s="53" t="str" cm="1">
        <f t="array" ref="G146">IF(E146="","",VLOOKUP(E146,'MASTER LIST'!$A1:$N1747,3,FALSE))</f>
        <v/>
      </c>
      <c r="H146" s="53" t="str" cm="1">
        <f t="array" ref="H146">IF(E146="","",VLOOKUP(E146,'MASTER LIST'!$A1:$N1747,4,FALSE))</f>
        <v/>
      </c>
      <c r="I146" s="53" t="str" cm="1">
        <f t="array" ref="I146">IF(E146="","",VLOOKUP(E146,'MASTER LIST'!$A1:$N1747,13,FALSE))</f>
        <v/>
      </c>
      <c r="J146" s="53" t="str" cm="1">
        <f t="array" ref="J146">IF(E146="","",VLOOKUP(E146,'MASTER LIST'!$A1:$N1747,10,FALSE))</f>
        <v/>
      </c>
      <c r="K146" s="53" t="str" cm="1">
        <f t="array" ref="K146">IF(E146="","",VLOOKUP(E146,'MASTER LIST'!$A1:$N1747,11,FALSE))</f>
        <v/>
      </c>
    </row>
    <row r="147" spans="1:11" ht="35" customHeight="1" x14ac:dyDescent="0.2">
      <c r="A147" s="57">
        <v>2</v>
      </c>
      <c r="B147" s="53"/>
      <c r="C147" s="57">
        <v>1327</v>
      </c>
      <c r="D147" s="55" t="s">
        <v>577</v>
      </c>
      <c r="E147" s="58">
        <v>3011</v>
      </c>
      <c r="F147" s="53" t="str" cm="1">
        <f t="array" ref="F147">IF(E147="","",VLOOKUP(E147,'MASTER LIST'!$A1:$N1747,2,FALSE))</f>
        <v>NADAL</v>
      </c>
      <c r="G147" s="53" t="str" cm="1">
        <f t="array" ref="G147">IF(E147="","",VLOOKUP(E147,'MASTER LIST'!$A1:$N1747,3,FALSE))</f>
        <v>Kenj</v>
      </c>
      <c r="H147" s="53" t="str" cm="1">
        <f t="array" ref="H147">IF(E147="","",VLOOKUP(E147,'MASTER LIST'!$A1:$N1747,4,FALSE))</f>
        <v>M</v>
      </c>
      <c r="I147" s="53" t="str" cm="1">
        <f t="array" ref="I147">IF(E147="","",VLOOKUP(E147,'MASTER LIST'!$A1:$N1747,13,FALSE))</f>
        <v>U16</v>
      </c>
      <c r="J147" s="53" t="str" cm="1">
        <f t="array" ref="J147">IF(E147="","",VLOOKUP(E147,'MASTER LIST'!$A1:$N1747,10,FALSE))</f>
        <v>BEAU BASSIN AC</v>
      </c>
      <c r="K147" s="53" t="str" cm="1">
        <f t="array" ref="K147">IF(E147="","",VLOOKUP(E147,'MASTER LIST'!$A1:$N1747,11,FALSE))</f>
        <v>BBRH</v>
      </c>
    </row>
    <row r="148" spans="1:11" ht="35" customHeight="1" x14ac:dyDescent="0.2">
      <c r="A148" s="57">
        <v>2</v>
      </c>
      <c r="B148" s="53"/>
      <c r="C148" s="57">
        <v>1331</v>
      </c>
      <c r="D148" s="55" t="s">
        <v>577</v>
      </c>
      <c r="E148" s="58">
        <v>2925</v>
      </c>
      <c r="F148" s="53" t="str" cm="1">
        <f t="array" ref="F148">IF(E148="","",VLOOKUP(E148,'MASTER LIST'!$A1:$N1747,2,FALSE))</f>
        <v>SMITH</v>
      </c>
      <c r="G148" s="53" t="str" cm="1">
        <f t="array" ref="G148">IF(E148="","",VLOOKUP(E148,'MASTER LIST'!$A1:$N1747,3,FALSE))</f>
        <v xml:space="preserve">Renato </v>
      </c>
      <c r="H148" s="53" t="str" cm="1">
        <f t="array" ref="H148">IF(E148="","",VLOOKUP(E148,'MASTER LIST'!$A1:$N1747,4,FALSE))</f>
        <v>M</v>
      </c>
      <c r="I148" s="53" t="str" cm="1">
        <f t="array" ref="I148">IF(E148="","",VLOOKUP(E148,'MASTER LIST'!$A1:$N1747,13,FALSE))</f>
        <v>U16</v>
      </c>
      <c r="J148" s="53" t="str" cm="1">
        <f t="array" ref="J148">IF(E148="","",VLOOKUP(E148,'MASTER LIST'!$A1:$N1747,10,FALSE))</f>
        <v>BEAU BASSIN AC</v>
      </c>
      <c r="K148" s="53" t="str" cm="1">
        <f t="array" ref="K148">IF(E148="","",VLOOKUP(E148,'MASTER LIST'!$A1:$N1747,11,FALSE))</f>
        <v>BBRH</v>
      </c>
    </row>
    <row r="149" spans="1:11" ht="35" customHeight="1" x14ac:dyDescent="0.2">
      <c r="A149" s="57">
        <v>2</v>
      </c>
      <c r="B149" s="53"/>
      <c r="C149" s="57">
        <v>1369</v>
      </c>
      <c r="D149" s="55" t="s">
        <v>577</v>
      </c>
      <c r="E149" s="58">
        <v>2766</v>
      </c>
      <c r="F149" s="53" t="str" cm="1">
        <f t="array" ref="F149">IF(E149="","",VLOOKUP(E149,'MASTER LIST'!$A1:$N1747,2,FALSE))</f>
        <v>POTTIER</v>
      </c>
      <c r="G149" s="53" t="str" cm="1">
        <f t="array" ref="G149">IF(E149="","",VLOOKUP(E149,'MASTER LIST'!$A1:$N1747,3,FALSE))</f>
        <v>Kane</v>
      </c>
      <c r="H149" s="53" t="str" cm="1">
        <f t="array" ref="H149">IF(E149="","",VLOOKUP(E149,'MASTER LIST'!$A1:$N1747,4,FALSE))</f>
        <v>M</v>
      </c>
      <c r="I149" s="53" t="str" cm="1">
        <f t="array" ref="I149">IF(E149="","",VLOOKUP(E149,'MASTER LIST'!$A1:$N1747,13,FALSE))</f>
        <v>U16</v>
      </c>
      <c r="J149" s="53" t="str" cm="1">
        <f t="array" ref="J149">IF(E149="","",VLOOKUP(E149,'MASTER LIST'!$A1:$N1747,10,FALSE))</f>
        <v>CUREPIPE HARLEM AC</v>
      </c>
      <c r="K149" s="53" t="str" cm="1">
        <f t="array" ref="K149">IF(E149="","",VLOOKUP(E149,'MASTER LIST'!$A1:$N1747,11,FALSE))</f>
        <v>CPE</v>
      </c>
    </row>
    <row r="150" spans="1:11" ht="35" customHeight="1" x14ac:dyDescent="0.2">
      <c r="A150" s="57">
        <v>2</v>
      </c>
      <c r="B150" s="53"/>
      <c r="C150" s="57">
        <v>1202</v>
      </c>
      <c r="D150" s="55" t="s">
        <v>577</v>
      </c>
      <c r="E150" s="58">
        <v>1476</v>
      </c>
      <c r="F150" s="53" t="str" cm="1">
        <f t="array" ref="F150">IF(E150="","",VLOOKUP(E150,'MASTER LIST'!$A1:$N1747,2,FALSE))</f>
        <v>BISSESSUR</v>
      </c>
      <c r="G150" s="53" t="str" cm="1">
        <f t="array" ref="G150">IF(E150="","",VLOOKUP(E150,'MASTER LIST'!$A1:$N1747,3,FALSE))</f>
        <v xml:space="preserve">Shivam </v>
      </c>
      <c r="H150" s="53" t="str" cm="1">
        <f t="array" ref="H150">IF(E150="","",VLOOKUP(E150,'MASTER LIST'!$A1:$N1747,4,FALSE))</f>
        <v>M</v>
      </c>
      <c r="I150" s="53" t="str" cm="1">
        <f t="array" ref="I150">IF(E150="","",VLOOKUP(E150,'MASTER LIST'!$A1:$N1747,13,FALSE))</f>
        <v>U16</v>
      </c>
      <c r="J150" s="53" t="str" cm="1">
        <f t="array" ref="J150">IF(E150="","",VLOOKUP(E150,'MASTER LIST'!$A1:$N1747,10,FALSE))</f>
        <v>RIVIÈRE DES CRÉOLES SOUTHERN LIONS AC</v>
      </c>
      <c r="K150" s="53" t="str" cm="1">
        <f t="array" ref="K150">IF(E150="","",VLOOKUP(E150,'MASTER LIST'!$A1:$N1747,11,FALSE))</f>
        <v>GP</v>
      </c>
    </row>
    <row r="151" spans="1:11" ht="35" customHeight="1" x14ac:dyDescent="0.2">
      <c r="A151" s="57">
        <v>2</v>
      </c>
      <c r="B151" s="53"/>
      <c r="C151" s="57">
        <v>1203</v>
      </c>
      <c r="D151" s="55" t="s">
        <v>577</v>
      </c>
      <c r="E151" s="58">
        <v>2698</v>
      </c>
      <c r="F151" s="53" t="str" cm="1">
        <f t="array" ref="F151">IF(E151="","",VLOOKUP(E151,'MASTER LIST'!$A1:$N1747,2,FALSE))</f>
        <v>CHOONY</v>
      </c>
      <c r="G151" s="53" t="str" cm="1">
        <f t="array" ref="G151">IF(E151="","",VLOOKUP(E151,'MASTER LIST'!$A1:$N1747,3,FALSE))</f>
        <v xml:space="preserve">Tushan </v>
      </c>
      <c r="H151" s="53" t="str" cm="1">
        <f t="array" ref="H151">IF(E151="","",VLOOKUP(E151,'MASTER LIST'!$A1:$N1747,4,FALSE))</f>
        <v>M</v>
      </c>
      <c r="I151" s="53" t="str" cm="1">
        <f t="array" ref="I151">IF(E151="","",VLOOKUP(E151,'MASTER LIST'!$A1:$N1747,13,FALSE))</f>
        <v>U16</v>
      </c>
      <c r="J151" s="53" t="str" cm="1">
        <f t="array" ref="J151">IF(E151="","",VLOOKUP(E151,'MASTER LIST'!$A1:$N1747,10,FALSE))</f>
        <v>RIVIÈRE DES CRÉOLES SOUTHERN LIONS AC</v>
      </c>
      <c r="K151" s="53" t="str" cm="1">
        <f t="array" ref="K151">IF(E151="","",VLOOKUP(E151,'MASTER LIST'!$A1:$N1747,11,FALSE))</f>
        <v>GP</v>
      </c>
    </row>
    <row r="152" spans="1:11" ht="35" customHeight="1" x14ac:dyDescent="0.2">
      <c r="A152" s="57">
        <v>2</v>
      </c>
      <c r="B152" s="53"/>
      <c r="C152" s="57">
        <v>1304</v>
      </c>
      <c r="D152" s="55" t="s">
        <v>577</v>
      </c>
      <c r="E152" s="58">
        <v>4396</v>
      </c>
      <c r="F152" s="53" t="str" cm="1">
        <f t="array" ref="F152">IF(E152="","",VLOOKUP(E152,'MASTER LIST'!$A1:$N1747,2,FALSE))</f>
        <v>BUCKTOWAR</v>
      </c>
      <c r="G152" s="53" t="str" cm="1">
        <f t="array" ref="G152">IF(E152="","",VLOOKUP(E152,'MASTER LIST'!$A1:$N1747,3,FALSE))</f>
        <v>Evans</v>
      </c>
      <c r="H152" s="53" t="str" cm="1">
        <f t="array" ref="H152">IF(E152="","",VLOOKUP(E152,'MASTER LIST'!$A1:$N1747,4,FALSE))</f>
        <v>M</v>
      </c>
      <c r="I152" s="53" t="str" cm="1">
        <f t="array" ref="I152">IF(E152="","",VLOOKUP(E152,'MASTER LIST'!$A1:$N1747,13,FALSE))</f>
        <v>U18</v>
      </c>
      <c r="J152" s="53" t="str" cm="1">
        <f t="array" ref="J152">IF(E152="","",VLOOKUP(E152,'MASTER LIST'!$A1:$N1747,10,FALSE))</f>
        <v>ADONAI CANDOS AC</v>
      </c>
      <c r="K152" s="53" t="str" cm="1">
        <f t="array" ref="K152">IF(E152="","",VLOOKUP(E152,'MASTER LIST'!$A1:$N1747,11,FALSE))</f>
        <v>QB</v>
      </c>
    </row>
    <row r="153" spans="1:11" ht="35" customHeight="1" x14ac:dyDescent="0.2">
      <c r="A153" s="57">
        <v>2</v>
      </c>
      <c r="B153" s="53"/>
      <c r="C153" s="57">
        <v>1367</v>
      </c>
      <c r="D153" s="55" t="s">
        <v>577</v>
      </c>
      <c r="E153" s="58">
        <v>1253</v>
      </c>
      <c r="F153" s="53" t="str" cm="1">
        <f t="array" ref="F153">IF(E153="","",VLOOKUP(E153,'MASTER LIST'!$A1:$N1747,2,FALSE))</f>
        <v>MOONSAMY</v>
      </c>
      <c r="G153" s="53" t="str" cm="1">
        <f t="array" ref="G153">IF(E153="","",VLOOKUP(E153,'MASTER LIST'!$A1:$N1747,3,FALSE))</f>
        <v xml:space="preserve">William </v>
      </c>
      <c r="H153" s="53" t="str" cm="1">
        <f t="array" ref="H153">IF(E153="","",VLOOKUP(E153,'MASTER LIST'!$A1:$N1747,4,FALSE))</f>
        <v>M</v>
      </c>
      <c r="I153" s="53" t="str" cm="1">
        <f t="array" ref="I153">IF(E153="","",VLOOKUP(E153,'MASTER LIST'!$A1:$N1747,13,FALSE))</f>
        <v>U18</v>
      </c>
      <c r="J153" s="53" t="str" cm="1">
        <f t="array" ref="J153">IF(E153="","",VLOOKUP(E153,'MASTER LIST'!$A1:$N1747,10,FALSE))</f>
        <v>CUREPIPE HARLEM AC</v>
      </c>
      <c r="K153" s="53" t="str" cm="1">
        <f t="array" ref="K153">IF(E153="","",VLOOKUP(E153,'MASTER LIST'!$A1:$N1747,11,FALSE))</f>
        <v>CPE</v>
      </c>
    </row>
    <row r="154" spans="1:11" ht="35" customHeight="1" x14ac:dyDescent="0.2">
      <c r="A154" s="57">
        <v>2</v>
      </c>
      <c r="B154" s="53"/>
      <c r="C154" s="57">
        <v>1399</v>
      </c>
      <c r="D154" s="55" t="s">
        <v>577</v>
      </c>
      <c r="E154" s="58">
        <v>1796</v>
      </c>
      <c r="F154" s="53" t="str" cm="1">
        <f t="array" ref="F154">IF(E154="","",VLOOKUP(E154,'MASTER LIST'!$A1:$N1747,2,FALSE))</f>
        <v>TOUCHE</v>
      </c>
      <c r="G154" s="53" t="str" cm="1">
        <f t="array" ref="G154">IF(E154="","",VLOOKUP(E154,'MASTER LIST'!$A1:$N1747,3,FALSE))</f>
        <v xml:space="preserve">Christopher </v>
      </c>
      <c r="H154" s="53" t="str" cm="1">
        <f t="array" ref="H154">IF(E154="","",VLOOKUP(E154,'MASTER LIST'!$A1:$N1747,4,FALSE))</f>
        <v>M</v>
      </c>
      <c r="I154" s="53" t="str" cm="1">
        <f t="array" ref="I154">IF(E154="","",VLOOKUP(E154,'MASTER LIST'!$A1:$N1747,13,FALSE))</f>
        <v>U18</v>
      </c>
      <c r="J154" s="53" t="str" cm="1">
        <f t="array" ref="J154">IF(E154="","",VLOOKUP(E154,'MASTER LIST'!$A1:$N1747,10,FALSE))</f>
        <v>CUREPIPE HARLEM AC 'B'</v>
      </c>
      <c r="K154" s="53" t="str" cm="1">
        <f t="array" ref="K154">IF(E154="","",VLOOKUP(E154,'MASTER LIST'!$A1:$N1747,11,FALSE))</f>
        <v>CPE</v>
      </c>
    </row>
    <row r="155" spans="1:11" ht="35" customHeight="1" x14ac:dyDescent="0.2">
      <c r="A155" s="57">
        <v>2</v>
      </c>
      <c r="B155" s="53"/>
      <c r="C155" s="57">
        <v>1432</v>
      </c>
      <c r="D155" s="55" t="s">
        <v>577</v>
      </c>
      <c r="E155" s="58">
        <v>2619</v>
      </c>
      <c r="F155" s="53" t="str" cm="1">
        <f t="array" ref="F155">IF(E155="","",VLOOKUP(E155,'MASTER LIST'!$A1:$N1747,2,FALSE))</f>
        <v>ST PIERRE</v>
      </c>
      <c r="G155" s="53" t="str" cm="1">
        <f t="array" ref="G155">IF(E155="","",VLOOKUP(E155,'MASTER LIST'!$A1:$N1747,3,FALSE))</f>
        <v>Loïc</v>
      </c>
      <c r="H155" s="53" t="str" cm="1">
        <f t="array" ref="H155">IF(E155="","",VLOOKUP(E155,'MASTER LIST'!$A1:$N1747,4,FALSE))</f>
        <v>M</v>
      </c>
      <c r="I155" s="53" t="str" cm="1">
        <f t="array" ref="I155">IF(E155="","",VLOOKUP(E155,'MASTER LIST'!$A1:$N1747,13,FALSE))</f>
        <v>U18</v>
      </c>
      <c r="J155" s="53" t="str" cm="1">
        <f t="array" ref="J155">IF(E155="","",VLOOKUP(E155,'MASTER LIST'!$A1:$N1747,10,FALSE))</f>
        <v>LE HOCHET AC</v>
      </c>
      <c r="K155" s="53" t="str" cm="1">
        <f t="array" ref="K155">IF(E155="","",VLOOKUP(E155,'MASTER LIST'!$A1:$N1747,11,FALSE))</f>
        <v>PAMP</v>
      </c>
    </row>
    <row r="156" spans="1:11" ht="35" customHeight="1" x14ac:dyDescent="0.2">
      <c r="A156" s="57">
        <v>2</v>
      </c>
      <c r="B156" s="53"/>
      <c r="C156" s="57">
        <v>1449</v>
      </c>
      <c r="D156" s="55" t="s">
        <v>577</v>
      </c>
      <c r="E156" s="58">
        <v>4384</v>
      </c>
      <c r="F156" s="53" t="str" cm="1">
        <f t="array" ref="F156">IF(E156="","",VLOOKUP(E156,'MASTER LIST'!$A1:$N1747,2,FALSE))</f>
        <v>KARIA</v>
      </c>
      <c r="G156" s="53" t="str" cm="1">
        <f t="array" ref="G156">IF(E156="","",VLOOKUP(E156,'MASTER LIST'!$A1:$N1747,3,FALSE))</f>
        <v>Kulvir</v>
      </c>
      <c r="H156" s="53" t="str" cm="1">
        <f t="array" ref="H156">IF(E156="","",VLOOKUP(E156,'MASTER LIST'!$A1:$N1747,4,FALSE))</f>
        <v>M</v>
      </c>
      <c r="I156" s="53" t="str" cm="1">
        <f t="array" ref="I156">IF(E156="","",VLOOKUP(E156,'MASTER LIST'!$A1:$N1747,13,FALSE))</f>
        <v>U18</v>
      </c>
      <c r="J156" s="53" t="str" cm="1">
        <f t="array" ref="J156">IF(E156="","",VLOOKUP(E156,'MASTER LIST'!$A1:$N1747,10,FALSE))</f>
        <v>P-LOUIS RACERS AC</v>
      </c>
      <c r="K156" s="53" t="str" cm="1">
        <f t="array" ref="K156">IF(E156="","",VLOOKUP(E156,'MASTER LIST'!$A1:$N1747,11,FALSE))</f>
        <v>PL</v>
      </c>
    </row>
    <row r="157" spans="1:11" ht="35" customHeight="1" x14ac:dyDescent="0.2">
      <c r="A157" s="57">
        <v>2</v>
      </c>
      <c r="B157" s="53"/>
      <c r="C157" s="57">
        <v>1451</v>
      </c>
      <c r="D157" s="55" t="s">
        <v>577</v>
      </c>
      <c r="E157" s="58">
        <v>1724</v>
      </c>
      <c r="F157" s="53" t="str" cm="1">
        <f t="array" ref="F157">IF(E157="","",VLOOKUP(E157,'MASTER LIST'!$A1:$N1747,2,FALSE))</f>
        <v>MALBROOK</v>
      </c>
      <c r="G157" s="53" t="str" cm="1">
        <f t="array" ref="G157">IF(E157="","",VLOOKUP(E157,'MASTER LIST'!$A1:$N1747,3,FALSE))</f>
        <v>Logan</v>
      </c>
      <c r="H157" s="53" t="str" cm="1">
        <f t="array" ref="H157">IF(E157="","",VLOOKUP(E157,'MASTER LIST'!$A1:$N1747,4,FALSE))</f>
        <v>M</v>
      </c>
      <c r="I157" s="53" t="str" cm="1">
        <f t="array" ref="I157">IF(E157="","",VLOOKUP(E157,'MASTER LIST'!$A1:$N1747,13,FALSE))</f>
        <v>U18</v>
      </c>
      <c r="J157" s="53" t="str" cm="1">
        <f t="array" ref="J157">IF(E157="","",VLOOKUP(E157,'MASTER LIST'!$A1:$N1747,10,FALSE))</f>
        <v>P-LOUIS RACERS AC</v>
      </c>
      <c r="K157" s="53" t="str" cm="1">
        <f t="array" ref="K157">IF(E157="","",VLOOKUP(E157,'MASTER LIST'!$A1:$N1747,11,FALSE))</f>
        <v>PL</v>
      </c>
    </row>
    <row r="158" spans="1:11" ht="35" customHeight="1" x14ac:dyDescent="0.2">
      <c r="A158" s="57">
        <v>2</v>
      </c>
      <c r="B158" s="53"/>
      <c r="C158" s="57">
        <v>1477</v>
      </c>
      <c r="D158" s="55" t="s">
        <v>577</v>
      </c>
      <c r="E158" s="58">
        <v>1636</v>
      </c>
      <c r="F158" s="53" t="str" cm="1">
        <f t="array" ref="F158">IF(E158="","",VLOOKUP(E158,'MASTER LIST'!$A1:$N1747,2,FALSE))</f>
        <v>KANHYE</v>
      </c>
      <c r="G158" s="53" t="str" cm="1">
        <f t="array" ref="G158">IF(E158="","",VLOOKUP(E158,'MASTER LIST'!$A1:$N1747,3,FALSE))</f>
        <v>Cedrick</v>
      </c>
      <c r="H158" s="53" t="str" cm="1">
        <f t="array" ref="H158">IF(E158="","",VLOOKUP(E158,'MASTER LIST'!$A1:$N1747,4,FALSE))</f>
        <v>M</v>
      </c>
      <c r="I158" s="53" t="str" cm="1">
        <f t="array" ref="I158">IF(E158="","",VLOOKUP(E158,'MASTER LIST'!$A1:$N1747,13,FALSE))</f>
        <v>U18</v>
      </c>
      <c r="J158" s="53" t="str" cm="1">
        <f t="array" ref="J158">IF(E158="","",VLOOKUP(E158,'MASTER LIST'!$A1:$N1747,10,FALSE))</f>
        <v>Q-BORNES PAVILLON AC</v>
      </c>
      <c r="K158" s="53" t="str" cm="1">
        <f t="array" ref="K158">IF(E158="","",VLOOKUP(E158,'MASTER LIST'!$A1:$N1747,11,FALSE))</f>
        <v>QB</v>
      </c>
    </row>
    <row r="159" spans="1:11" ht="35" customHeight="1" x14ac:dyDescent="0.2">
      <c r="A159" s="57">
        <v>2</v>
      </c>
      <c r="B159" s="53"/>
      <c r="C159" s="57">
        <v>1484</v>
      </c>
      <c r="D159" s="55" t="s">
        <v>577</v>
      </c>
      <c r="E159" s="58">
        <v>4620</v>
      </c>
      <c r="F159" s="53" t="str" cm="1">
        <f t="array" ref="F159">IF(E159="","",VLOOKUP(E159,'MASTER LIST'!$A1:$N1747,2,FALSE))</f>
        <v>LIU TZE CHUNG</v>
      </c>
      <c r="G159" s="53" t="str" cm="1">
        <f t="array" ref="G159">IF(E159="","",VLOOKUP(E159,'MASTER LIST'!$A1:$N1747,3,FALSE))</f>
        <v>Adrian Thomas</v>
      </c>
      <c r="H159" s="53" t="str" cm="1">
        <f t="array" ref="H159">IF(E159="","",VLOOKUP(E159,'MASTER LIST'!$A1:$N1747,4,FALSE))</f>
        <v>M</v>
      </c>
      <c r="I159" s="53" t="str" cm="1">
        <f t="array" ref="I159">IF(E159="","",VLOOKUP(E159,'MASTER LIST'!$A1:$N1747,13,FALSE))</f>
        <v>U18</v>
      </c>
      <c r="J159" s="53" t="str" cm="1">
        <f t="array" ref="J159">IF(E159="","",VLOOKUP(E159,'MASTER LIST'!$A1:$N1747,10,FALSE))</f>
        <v>Q-BORNES PAVILLON AC</v>
      </c>
      <c r="K159" s="53" t="str" cm="1">
        <f t="array" ref="K159">IF(E159="","",VLOOKUP(E159,'MASTER LIST'!$A1:$N1747,11,FALSE))</f>
        <v>QB</v>
      </c>
    </row>
    <row r="160" spans="1:11" ht="35" customHeight="1" x14ac:dyDescent="0.2">
      <c r="A160" s="57">
        <v>2</v>
      </c>
      <c r="B160" s="53"/>
      <c r="C160" s="57">
        <v>1499</v>
      </c>
      <c r="D160" s="55" t="s">
        <v>577</v>
      </c>
      <c r="E160" s="58">
        <v>1585</v>
      </c>
      <c r="F160" s="53" t="str" cm="1">
        <f t="array" ref="F160">IF(E160="","",VLOOKUP(E160,'MASTER LIST'!$A1:$N1747,2,FALSE))</f>
        <v>HOSSENBOCUS</v>
      </c>
      <c r="G160" s="53" t="str" cm="1">
        <f t="array" ref="G160">IF(E160="","",VLOOKUP(E160,'MASTER LIST'!$A1:$N1747,3,FALSE))</f>
        <v>Ismaël</v>
      </c>
      <c r="H160" s="53" t="str" cm="1">
        <f t="array" ref="H160">IF(E160="","",VLOOKUP(E160,'MASTER LIST'!$A1:$N1747,4,FALSE))</f>
        <v>M</v>
      </c>
      <c r="I160" s="53" t="str" cm="1">
        <f t="array" ref="I160">IF(E160="","",VLOOKUP(E160,'MASTER LIST'!$A1:$N1747,13,FALSE))</f>
        <v>U18</v>
      </c>
      <c r="J160" s="53" t="str" cm="1">
        <f t="array" ref="J160">IF(E160="","",VLOOKUP(E160,'MASTER LIST'!$A1:$N1747,10,FALSE))</f>
        <v>RISING PHOENIX AC</v>
      </c>
      <c r="K160" s="53" t="str" cm="1">
        <f t="array" ref="K160">IF(E160="","",VLOOKUP(E160,'MASTER LIST'!$A1:$N1747,11,FALSE))</f>
        <v>VCPH</v>
      </c>
    </row>
    <row r="161" spans="1:11" ht="35" customHeight="1" x14ac:dyDescent="0.2">
      <c r="A161" s="57">
        <v>2</v>
      </c>
      <c r="B161" s="53"/>
      <c r="C161" s="57">
        <v>1256</v>
      </c>
      <c r="D161" s="55" t="s">
        <v>577</v>
      </c>
      <c r="E161" s="58">
        <v>4764</v>
      </c>
      <c r="F161" s="53" t="str" cm="1">
        <f t="array" ref="F161">IF(E161="","",VLOOKUP(E161,'MASTER LIST'!$A1:$N1747,2,FALSE))</f>
        <v xml:space="preserve">MARIE </v>
      </c>
      <c r="G161" s="53" t="str" cm="1">
        <f t="array" ref="G161">IF(E161="","",VLOOKUP(E161,'MASTER LIST'!$A1:$N1747,3,FALSE))</f>
        <v xml:space="preserve">Eric Lucas Cristiano Raymond </v>
      </c>
      <c r="H161" s="53" t="str" cm="1">
        <f t="array" ref="H161">IF(E161="","",VLOOKUP(E161,'MASTER LIST'!$A1:$N1747,4,FALSE))</f>
        <v>M</v>
      </c>
      <c r="I161" s="53" t="str" cm="1">
        <f t="array" ref="I161">IF(E161="","",VLOOKUP(E161,'MASTER LIST'!$A1:$N1747,13,FALSE))</f>
        <v>U18</v>
      </c>
      <c r="J161" s="53" t="str" cm="1">
        <f t="array" ref="J161">IF(E161="","",VLOOKUP(E161,'MASTER LIST'!$A1:$N1747,10,FALSE))</f>
        <v>SOUILLAC AC</v>
      </c>
      <c r="K161" s="53" t="str" cm="1">
        <f t="array" ref="K161">IF(E161="","",VLOOKUP(E161,'MASTER LIST'!$A1:$N1747,11,FALSE))</f>
        <v>SAV</v>
      </c>
    </row>
    <row r="162" spans="1:11" ht="35" customHeight="1" x14ac:dyDescent="0.2">
      <c r="A162" s="53"/>
      <c r="B162" s="53"/>
      <c r="C162" s="53"/>
      <c r="D162" s="55"/>
      <c r="E162" s="56"/>
      <c r="F162" s="53" t="str" cm="1">
        <f t="array" ref="F162">IF(E162="","",VLOOKUP(E162,'MASTER LIST'!$A1:$N1747,2,FALSE))</f>
        <v/>
      </c>
      <c r="G162" s="53" t="str" cm="1">
        <f t="array" ref="G162">IF(E162="","",VLOOKUP(E162,'MASTER LIST'!$A1:$N1747,3,FALSE))</f>
        <v/>
      </c>
      <c r="H162" s="53" t="str" cm="1">
        <f t="array" ref="H162">IF(E162="","",VLOOKUP(E162,'MASTER LIST'!$A1:$N1747,4,FALSE))</f>
        <v/>
      </c>
      <c r="I162" s="53" t="str" cm="1">
        <f t="array" ref="I162">IF(E162="","",VLOOKUP(E162,'MASTER LIST'!$A1:$N1747,13,FALSE))</f>
        <v/>
      </c>
      <c r="J162" s="53" t="str" cm="1">
        <f t="array" ref="J162">IF(E162="","",VLOOKUP(E162,'MASTER LIST'!$A1:$N1747,10,FALSE))</f>
        <v/>
      </c>
      <c r="K162" s="53" t="str" cm="1">
        <f t="array" ref="K162">IF(E162="","",VLOOKUP(E162,'MASTER LIST'!$A1:$N1747,11,FALSE))</f>
        <v/>
      </c>
    </row>
    <row r="163" spans="1:11" ht="35" customHeight="1" x14ac:dyDescent="0.2">
      <c r="A163" s="57">
        <v>1</v>
      </c>
      <c r="B163" s="57">
        <v>1</v>
      </c>
      <c r="C163" s="57">
        <v>1223</v>
      </c>
      <c r="D163" s="55" t="s">
        <v>623</v>
      </c>
      <c r="E163" s="58">
        <v>2083</v>
      </c>
      <c r="F163" s="53" t="str" cm="1">
        <f t="array" ref="F163">IF(E163="","",VLOOKUP(E163,'MASTER LIST'!$A1:$N1747,2,FALSE))</f>
        <v>DACOSTA</v>
      </c>
      <c r="G163" s="53" t="str" cm="1">
        <f t="array" ref="G163">IF(E163="","",VLOOKUP(E163,'MASTER LIST'!$A1:$N1747,3,FALSE))</f>
        <v xml:space="preserve">Joddy </v>
      </c>
      <c r="H163" s="53" t="str" cm="1">
        <f t="array" ref="H163">IF(E163="","",VLOOKUP(E163,'MASTER LIST'!$A1:$N1747,4,FALSE))</f>
        <v>M</v>
      </c>
      <c r="I163" s="53" t="str" cm="1">
        <f t="array" ref="I163">IF(E163="","",VLOOKUP(E163,'MASTER LIST'!$A1:$N1747,13,FALSE))</f>
        <v>U20</v>
      </c>
      <c r="J163" s="53" t="str" cm="1">
        <f t="array" ref="J163">IF(E163="","",VLOOKUP(E163,'MASTER LIST'!$A1:$N1747,10,FALSE))</f>
        <v>ROSE HILL AC</v>
      </c>
      <c r="K163" s="53" t="str" cm="1">
        <f t="array" ref="K163">IF(E163="","",VLOOKUP(E163,'MASTER LIST'!$A1:$N1747,11,FALSE))</f>
        <v>BBRH</v>
      </c>
    </row>
    <row r="164" spans="1:11" ht="35" customHeight="1" x14ac:dyDescent="0.2">
      <c r="A164" s="57">
        <v>1</v>
      </c>
      <c r="B164" s="57">
        <v>2</v>
      </c>
      <c r="C164" s="57">
        <v>1269</v>
      </c>
      <c r="D164" s="55" t="s">
        <v>623</v>
      </c>
      <c r="E164" s="58">
        <v>3348</v>
      </c>
      <c r="F164" s="53" t="str" cm="1">
        <f t="array" ref="F164">IF(E164="","",VLOOKUP(E164,'MASTER LIST'!$A1:$N1747,2,FALSE))</f>
        <v>AUGUSTIN</v>
      </c>
      <c r="G164" s="53" t="str" cm="1">
        <f t="array" ref="G164">IF(E164="","",VLOOKUP(E164,'MASTER LIST'!$A1:$N1747,3,FALSE))</f>
        <v>Terrence Yoddy</v>
      </c>
      <c r="H164" s="53" t="str" cm="1">
        <f t="array" ref="H164">IF(E164="","",VLOOKUP(E164,'MASTER LIST'!$A1:$N1747,4,FALSE))</f>
        <v>M</v>
      </c>
      <c r="I164" s="53" t="str" cm="1">
        <f t="array" ref="I164">IF(E164="","",VLOOKUP(E164,'MASTER LIST'!$A1:$N1747,13,FALSE))</f>
        <v>U20</v>
      </c>
      <c r="J164" s="53" t="str" cm="1">
        <f t="array" ref="J164">IF(E164="","",VLOOKUP(E164,'MASTER LIST'!$A1:$N1747,10,FALSE))</f>
        <v>STANLEY / TREFLES AC</v>
      </c>
      <c r="K164" s="53" t="str" cm="1">
        <f t="array" ref="K164">IF(E164="","",VLOOKUP(E164,'MASTER LIST'!$A1:$N1747,11,FALSE))</f>
        <v>BBRH</v>
      </c>
    </row>
    <row r="165" spans="1:11" ht="35" customHeight="1" x14ac:dyDescent="0.2">
      <c r="A165" s="57">
        <v>1</v>
      </c>
      <c r="B165" s="57">
        <v>3</v>
      </c>
      <c r="C165" s="57">
        <v>1234</v>
      </c>
      <c r="D165" s="55" t="s">
        <v>623</v>
      </c>
      <c r="E165" s="58">
        <v>2323</v>
      </c>
      <c r="F165" s="53" t="str" cm="1">
        <f t="array" ref="F165">IF(E165="","",VLOOKUP(E165,'MASTER LIST'!$A1:$N1747,2,FALSE))</f>
        <v>NUMA</v>
      </c>
      <c r="G165" s="53" t="str" cm="1">
        <f t="array" ref="G165">IF(E165="","",VLOOKUP(E165,'MASTER LIST'!$A1:$N1747,3,FALSE))</f>
        <v>Quentin</v>
      </c>
      <c r="H165" s="53" t="str" cm="1">
        <f t="array" ref="H165">IF(E165="","",VLOOKUP(E165,'MASTER LIST'!$A1:$N1747,4,FALSE))</f>
        <v>M</v>
      </c>
      <c r="I165" s="53" t="str" cm="1">
        <f t="array" ref="I165">IF(E165="","",VLOOKUP(E165,'MASTER LIST'!$A1:$N1747,13,FALSE))</f>
        <v>U20</v>
      </c>
      <c r="J165" s="53" t="str" cm="1">
        <f t="array" ref="J165">IF(E165="","",VLOOKUP(E165,'MASTER LIST'!$A1:$N1747,10,FALSE))</f>
        <v>ROSE HILL AC</v>
      </c>
      <c r="K165" s="53" t="str" cm="1">
        <f t="array" ref="K165">IF(E165="","",VLOOKUP(E165,'MASTER LIST'!$A1:$N1747,11,FALSE))</f>
        <v>BBRH</v>
      </c>
    </row>
    <row r="166" spans="1:11" ht="35" customHeight="1" x14ac:dyDescent="0.2">
      <c r="A166" s="57">
        <v>1</v>
      </c>
      <c r="B166" s="57">
        <v>4</v>
      </c>
      <c r="C166" s="57">
        <v>1233</v>
      </c>
      <c r="D166" s="55" t="s">
        <v>623</v>
      </c>
      <c r="E166" s="58">
        <v>2170</v>
      </c>
      <c r="F166" s="53" t="str" cm="1">
        <f t="array" ref="F166">IF(E166="","",VLOOKUP(E166,'MASTER LIST'!$A1:$N1747,2,FALSE))</f>
        <v>MURDEN</v>
      </c>
      <c r="G166" s="53" t="str" cm="1">
        <f t="array" ref="G166">IF(E166="","",VLOOKUP(E166,'MASTER LIST'!$A1:$N1747,3,FALSE))</f>
        <v>Yohan</v>
      </c>
      <c r="H166" s="53" t="str" cm="1">
        <f t="array" ref="H166">IF(E166="","",VLOOKUP(E166,'MASTER LIST'!$A1:$N1747,4,FALSE))</f>
        <v>M</v>
      </c>
      <c r="I166" s="53" t="str" cm="1">
        <f t="array" ref="I166">IF(E166="","",VLOOKUP(E166,'MASTER LIST'!$A1:$N1747,13,FALSE))</f>
        <v>SENIOR</v>
      </c>
      <c r="J166" s="53" t="str" cm="1">
        <f t="array" ref="J166">IF(E166="","",VLOOKUP(E166,'MASTER LIST'!$A1:$N1747,10,FALSE))</f>
        <v>ROSE HILL AC</v>
      </c>
      <c r="K166" s="53" t="str" cm="1">
        <f t="array" ref="K166">IF(E166="","",VLOOKUP(E166,'MASTER LIST'!$A1:$N1747,11,FALSE))</f>
        <v>BBRH</v>
      </c>
    </row>
    <row r="167" spans="1:11" ht="35" customHeight="1" x14ac:dyDescent="0.2">
      <c r="A167" s="57">
        <v>1</v>
      </c>
      <c r="B167" s="57">
        <v>5</v>
      </c>
      <c r="C167" s="57">
        <v>1268</v>
      </c>
      <c r="D167" s="55" t="s">
        <v>623</v>
      </c>
      <c r="E167" s="58">
        <v>2729</v>
      </c>
      <c r="F167" s="53" t="str" cm="1">
        <f t="array" ref="F167">IF(E167="","",VLOOKUP(E167,'MASTER LIST'!$A1:$N1747,2,FALSE))</f>
        <v>ANFANI MSOILI IBN</v>
      </c>
      <c r="G167" s="53" t="str" cm="1">
        <f t="array" ref="G167">IF(E167="","",VLOOKUP(E167,'MASTER LIST'!$A1:$N1747,3,FALSE))</f>
        <v>Walid Fazul</v>
      </c>
      <c r="H167" s="53" t="str" cm="1">
        <f t="array" ref="H167">IF(E167="","",VLOOKUP(E167,'MASTER LIST'!$A1:$N1747,4,FALSE))</f>
        <v>M</v>
      </c>
      <c r="I167" s="53" t="str" cm="1">
        <f t="array" ref="I167">IF(E167="","",VLOOKUP(E167,'MASTER LIST'!$A1:$N1747,13,FALSE))</f>
        <v>U20</v>
      </c>
      <c r="J167" s="53" t="str" cm="1">
        <f t="array" ref="J167">IF(E167="","",VLOOKUP(E167,'MASTER LIST'!$A1:$N1747,10,FALSE))</f>
        <v>STANLEY / TREFLES AC</v>
      </c>
      <c r="K167" s="53" t="str" cm="1">
        <f t="array" ref="K167">IF(E167="","",VLOOKUP(E167,'MASTER LIST'!$A1:$N1747,11,FALSE))</f>
        <v>BBRH</v>
      </c>
    </row>
    <row r="168" spans="1:11" ht="35" customHeight="1" x14ac:dyDescent="0.2">
      <c r="A168" s="57">
        <v>1</v>
      </c>
      <c r="B168" s="57">
        <v>6</v>
      </c>
      <c r="C168" s="57">
        <v>1476</v>
      </c>
      <c r="D168" s="55" t="s">
        <v>623</v>
      </c>
      <c r="E168" s="58">
        <v>4621</v>
      </c>
      <c r="F168" s="53" t="str" cm="1">
        <f t="array" ref="F168">IF(E168="","",VLOOKUP(E168,'MASTER LIST'!$A1:$N1747,2,FALSE))</f>
        <v>GOODORALLY</v>
      </c>
      <c r="G168" s="53" t="str" cm="1">
        <f t="array" ref="G168">IF(E168="","",VLOOKUP(E168,'MASTER LIST'!$A1:$N1747,3,FALSE))</f>
        <v>Hans Kriss</v>
      </c>
      <c r="H168" s="53" t="str" cm="1">
        <f t="array" ref="H168">IF(E168="","",VLOOKUP(E168,'MASTER LIST'!$A1:$N1747,4,FALSE))</f>
        <v>M</v>
      </c>
      <c r="I168" s="53" t="str" cm="1">
        <f t="array" ref="I168">IF(E168="","",VLOOKUP(E168,'MASTER LIST'!$A1:$N1747,13,FALSE))</f>
        <v>SENIOR</v>
      </c>
      <c r="J168" s="53" t="str" cm="1">
        <f t="array" ref="J168">IF(E168="","",VLOOKUP(E168,'MASTER LIST'!$A1:$N1747,10,FALSE))</f>
        <v>Q-BORNES PAVILLON AC</v>
      </c>
      <c r="K168" s="53" t="str" cm="1">
        <f t="array" ref="K168">IF(E168="","",VLOOKUP(E168,'MASTER LIST'!$A1:$N1747,11,FALSE))</f>
        <v>QB</v>
      </c>
    </row>
    <row r="169" spans="1:11" ht="35" customHeight="1" x14ac:dyDescent="0.2">
      <c r="A169" s="57">
        <v>1</v>
      </c>
      <c r="B169" s="57">
        <v>7</v>
      </c>
      <c r="C169" s="57">
        <v>1247</v>
      </c>
      <c r="D169" s="55" t="s">
        <v>623</v>
      </c>
      <c r="E169" s="58">
        <v>1895</v>
      </c>
      <c r="F169" s="53" t="str" cm="1">
        <f t="array" ref="F169">IF(E169="","",VLOOKUP(E169,'MASTER LIST'!$A1:$N1747,2,FALSE))</f>
        <v>TRON</v>
      </c>
      <c r="G169" s="53" t="str" cm="1">
        <f t="array" ref="G169">IF(E169="","",VLOOKUP(E169,'MASTER LIST'!$A1:$N1747,3,FALSE))</f>
        <v xml:space="preserve">Giorgino </v>
      </c>
      <c r="H169" s="53" t="str" cm="1">
        <f t="array" ref="H169">IF(E169="","",VLOOKUP(E169,'MASTER LIST'!$A1:$N1747,4,FALSE))</f>
        <v>M</v>
      </c>
      <c r="I169" s="53" t="str" cm="1">
        <f t="array" ref="I169">IF(E169="","",VLOOKUP(E169,'MASTER LIST'!$A1:$N1747,13,FALSE))</f>
        <v>U20</v>
      </c>
      <c r="J169" s="53" t="str" cm="1">
        <f t="array" ref="J169">IF(E169="","",VLOOKUP(E169,'MASTER LIST'!$A1:$N1747,10,FALSE))</f>
        <v>ROSE HILL AC</v>
      </c>
      <c r="K169" s="53" t="str" cm="1">
        <f t="array" ref="K169">IF(E169="","",VLOOKUP(E169,'MASTER LIST'!$A1:$N1747,11,FALSE))</f>
        <v>BBRH</v>
      </c>
    </row>
    <row r="170" spans="1:11" ht="35" customHeight="1" x14ac:dyDescent="0.2">
      <c r="A170" s="57">
        <v>1</v>
      </c>
      <c r="B170" s="57">
        <v>8</v>
      </c>
      <c r="C170" s="57">
        <v>1270</v>
      </c>
      <c r="D170" s="55" t="s">
        <v>623</v>
      </c>
      <c r="E170" s="58">
        <v>1908</v>
      </c>
      <c r="F170" s="53" t="str" cm="1">
        <f t="array" ref="F170">IF(E170="","",VLOOKUP(E170,'MASTER LIST'!$A1:$N1747,2,FALSE))</f>
        <v>BANNYMANDHUB</v>
      </c>
      <c r="G170" s="53" t="str" cm="1">
        <f t="array" ref="G170">IF(E170="","",VLOOKUP(E170,'MASTER LIST'!$A1:$N1747,3,FALSE))</f>
        <v>Rohan</v>
      </c>
      <c r="H170" s="53" t="str" cm="1">
        <f t="array" ref="H170">IF(E170="","",VLOOKUP(E170,'MASTER LIST'!$A1:$N1747,4,FALSE))</f>
        <v>M</v>
      </c>
      <c r="I170" s="53" t="str" cm="1">
        <f t="array" ref="I170">IF(E170="","",VLOOKUP(E170,'MASTER LIST'!$A1:$N1747,13,FALSE))</f>
        <v>U20</v>
      </c>
      <c r="J170" s="53" t="str" cm="1">
        <f t="array" ref="J170">IF(E170="","",VLOOKUP(E170,'MASTER LIST'!$A1:$N1747,10,FALSE))</f>
        <v>STANLEY / TREFLES AC</v>
      </c>
      <c r="K170" s="53" t="str" cm="1">
        <f t="array" ref="K170">IF(E170="","",VLOOKUP(E170,'MASTER LIST'!$A1:$N1747,11,FALSE))</f>
        <v>BBRH</v>
      </c>
    </row>
    <row r="171" spans="1:11" ht="35" customHeight="1" x14ac:dyDescent="0.2">
      <c r="A171" s="53"/>
      <c r="B171" s="53"/>
      <c r="C171" s="53"/>
      <c r="D171" s="55"/>
      <c r="E171" s="56"/>
      <c r="F171" s="53" t="str" cm="1">
        <f t="array" ref="F171">IF(E171="","",VLOOKUP(E171,'MASTER LIST'!$A1:$N1747,2,FALSE))</f>
        <v/>
      </c>
      <c r="G171" s="53" t="str" cm="1">
        <f t="array" ref="G171">IF(E171="","",VLOOKUP(E171,'MASTER LIST'!$A1:$N1747,3,FALSE))</f>
        <v/>
      </c>
      <c r="H171" s="53" t="str" cm="1">
        <f t="array" ref="H171">IF(E171="","",VLOOKUP(E171,'MASTER LIST'!$A1:$N1747,4,FALSE))</f>
        <v/>
      </c>
      <c r="I171" s="53" t="str" cm="1">
        <f t="array" ref="I171">IF(E171="","",VLOOKUP(E171,'MASTER LIST'!$A1:$N1747,13,FALSE))</f>
        <v/>
      </c>
      <c r="J171" s="53" t="str" cm="1">
        <f t="array" ref="J171">IF(E171="","",VLOOKUP(E171,'MASTER LIST'!$A1:$N1747,10,FALSE))</f>
        <v/>
      </c>
      <c r="K171" s="53" t="str" cm="1">
        <f t="array" ref="K171">IF(E171="","",VLOOKUP(E171,'MASTER LIST'!$A1:$N1747,11,FALSE))</f>
        <v/>
      </c>
    </row>
    <row r="172" spans="1:11" ht="35" customHeight="1" x14ac:dyDescent="0.2">
      <c r="A172" s="57">
        <v>2</v>
      </c>
      <c r="B172" s="57">
        <v>1</v>
      </c>
      <c r="C172" s="57">
        <v>1384</v>
      </c>
      <c r="D172" s="55" t="s">
        <v>623</v>
      </c>
      <c r="E172" s="58">
        <v>3246</v>
      </c>
      <c r="F172" s="53" t="str" cm="1">
        <f t="array" ref="F172">IF(E172="","",VLOOKUP(E172,'MASTER LIST'!$A1:$N1747,2,FALSE))</f>
        <v>LANAPPE</v>
      </c>
      <c r="G172" s="53" t="str" cm="1">
        <f t="array" ref="G172">IF(E172="","",VLOOKUP(E172,'MASTER LIST'!$A1:$N1747,3,FALSE))</f>
        <v>Alexandre</v>
      </c>
      <c r="H172" s="53" t="str" cm="1">
        <f t="array" ref="H172">IF(E172="","",VLOOKUP(E172,'MASTER LIST'!$A1:$N1747,4,FALSE))</f>
        <v>M</v>
      </c>
      <c r="I172" s="53" t="str" cm="1">
        <f t="array" ref="I172">IF(E172="","",VLOOKUP(E172,'MASTER LIST'!$A1:$N1747,13,FALSE))</f>
        <v>U20</v>
      </c>
      <c r="J172" s="53" t="str" cm="1">
        <f t="array" ref="J172">IF(E172="","",VLOOKUP(E172,'MASTER LIST'!$A1:$N1747,10,FALSE))</f>
        <v>CUREPIPE HARLEM AC 'B'</v>
      </c>
      <c r="K172" s="53" t="str" cm="1">
        <f t="array" ref="K172">IF(E172="","",VLOOKUP(E172,'MASTER LIST'!$A1:$N1747,11,FALSE))</f>
        <v>CPE</v>
      </c>
    </row>
    <row r="173" spans="1:11" ht="35" customHeight="1" x14ac:dyDescent="0.2">
      <c r="A173" s="57">
        <v>2</v>
      </c>
      <c r="B173" s="57">
        <v>2</v>
      </c>
      <c r="C173" s="57">
        <v>1277</v>
      </c>
      <c r="D173" s="55" t="s">
        <v>623</v>
      </c>
      <c r="E173" s="58">
        <v>3421</v>
      </c>
      <c r="F173" s="53" t="str" cm="1">
        <f t="array" ref="F173">IF(E173="","",VLOOKUP(E173,'MASTER LIST'!$A1:$N1747,2,FALSE))</f>
        <v>GASPARD</v>
      </c>
      <c r="G173" s="53" t="str" cm="1">
        <f t="array" ref="G173">IF(E173="","",VLOOKUP(E173,'MASTER LIST'!$A1:$N1747,3,FALSE))</f>
        <v>Emilio</v>
      </c>
      <c r="H173" s="53" t="str" cm="1">
        <f t="array" ref="H173">IF(E173="","",VLOOKUP(E173,'MASTER LIST'!$A1:$N1747,4,FALSE))</f>
        <v>M</v>
      </c>
      <c r="I173" s="53" t="str" cm="1">
        <f t="array" ref="I173">IF(E173="","",VLOOKUP(E173,'MASTER LIST'!$A1:$N1747,13,FALSE))</f>
        <v>SENIOR</v>
      </c>
      <c r="J173" s="53" t="str" cm="1">
        <f t="array" ref="J173">IF(E173="","",VLOOKUP(E173,'MASTER LIST'!$A1:$N1747,10,FALSE))</f>
        <v>STANLEY / TREFLES AC</v>
      </c>
      <c r="K173" s="53" t="str" cm="1">
        <f t="array" ref="K173">IF(E173="","",VLOOKUP(E173,'MASTER LIST'!$A1:$N1747,11,FALSE))</f>
        <v>BBRH</v>
      </c>
    </row>
    <row r="174" spans="1:11" ht="35" customHeight="1" x14ac:dyDescent="0.2">
      <c r="A174" s="57">
        <v>2</v>
      </c>
      <c r="B174" s="57">
        <v>3</v>
      </c>
      <c r="C174" s="57">
        <v>1288</v>
      </c>
      <c r="D174" s="55" t="s">
        <v>623</v>
      </c>
      <c r="E174" s="58">
        <v>4809</v>
      </c>
      <c r="F174" s="53" t="str" cm="1">
        <f t="array" ref="F174">IF(E174="","",VLOOKUP(E174,'MASTER LIST'!$A1:$N1747,2,FALSE))</f>
        <v>RICAUD</v>
      </c>
      <c r="G174" s="53" t="str" cm="1">
        <f t="array" ref="G174">IF(E174="","",VLOOKUP(E174,'MASTER LIST'!$A1:$N1747,3,FALSE))</f>
        <v xml:space="preserve">Quentin </v>
      </c>
      <c r="H174" s="53" t="str" cm="1">
        <f t="array" ref="H174">IF(E174="","",VLOOKUP(E174,'MASTER LIST'!$A1:$N1747,4,FALSE))</f>
        <v>M</v>
      </c>
      <c r="I174" s="53" t="str" cm="1">
        <f t="array" ref="I174">IF(E174="","",VLOOKUP(E174,'MASTER LIST'!$A1:$N1747,13,FALSE))</f>
        <v>U20</v>
      </c>
      <c r="J174" s="53" t="str" cm="1">
        <f t="array" ref="J174">IF(E174="","",VLOOKUP(E174,'MASTER LIST'!$A1:$N1747,10,FALSE))</f>
        <v>STANLEY / TREFLES AC</v>
      </c>
      <c r="K174" s="53" t="str" cm="1">
        <f t="array" ref="K174">IF(E174="","",VLOOKUP(E174,'MASTER LIST'!$A1:$N1747,11,FALSE))</f>
        <v>BBRH</v>
      </c>
    </row>
    <row r="175" spans="1:11" ht="35" customHeight="1" x14ac:dyDescent="0.2">
      <c r="A175" s="57">
        <v>2</v>
      </c>
      <c r="B175" s="57">
        <v>4</v>
      </c>
      <c r="C175" s="57">
        <v>1310</v>
      </c>
      <c r="D175" s="55" t="s">
        <v>623</v>
      </c>
      <c r="E175" s="58">
        <v>1104</v>
      </c>
      <c r="F175" s="53" t="str" cm="1">
        <f t="array" ref="F175">IF(E175="","",VLOOKUP(E175,'MASTER LIST'!$A1:$N1747,2,FALSE))</f>
        <v xml:space="preserve">JEAN LOUIS </v>
      </c>
      <c r="G175" s="53" t="str" cm="1">
        <f t="array" ref="G175">IF(E175="","",VLOOKUP(E175,'MASTER LIST'!$A1:$N1747,3,FALSE))</f>
        <v xml:space="preserve">Axel </v>
      </c>
      <c r="H175" s="53" t="str" cm="1">
        <f t="array" ref="H175">IF(E175="","",VLOOKUP(E175,'MASTER LIST'!$A1:$N1747,4,FALSE))</f>
        <v>M</v>
      </c>
      <c r="I175" s="53" t="str" cm="1">
        <f t="array" ref="I175">IF(E175="","",VLOOKUP(E175,'MASTER LIST'!$A1:$N1747,13,FALSE))</f>
        <v>SENIOR</v>
      </c>
      <c r="J175" s="53" t="str" cm="1">
        <f t="array" ref="J175">IF(E175="","",VLOOKUP(E175,'MASTER LIST'!$A1:$N1747,10,FALSE))</f>
        <v>ANGELS REDUIT AC</v>
      </c>
      <c r="K175" s="53" t="str" cm="1">
        <f t="array" ref="K175">IF(E175="","",VLOOKUP(E175,'MASTER LIST'!$A1:$N1747,11,FALSE))</f>
        <v>MK</v>
      </c>
    </row>
    <row r="176" spans="1:11" ht="35" customHeight="1" x14ac:dyDescent="0.2">
      <c r="A176" s="57">
        <v>2</v>
      </c>
      <c r="B176" s="57">
        <v>5</v>
      </c>
      <c r="C176" s="57">
        <v>1332</v>
      </c>
      <c r="D176" s="55" t="s">
        <v>623</v>
      </c>
      <c r="E176" s="58">
        <v>1950</v>
      </c>
      <c r="F176" s="53" t="str" cm="1">
        <f t="array" ref="F176">IF(E176="","",VLOOKUP(E176,'MASTER LIST'!$A1:$N1747,2,FALSE))</f>
        <v>VAILLANT</v>
      </c>
      <c r="G176" s="53" t="str" cm="1">
        <f t="array" ref="G176">IF(E176="","",VLOOKUP(E176,'MASTER LIST'!$A1:$N1747,3,FALSE))</f>
        <v>Neyo</v>
      </c>
      <c r="H176" s="53" t="str" cm="1">
        <f t="array" ref="H176">IF(E176="","",VLOOKUP(E176,'MASTER LIST'!$A1:$N1747,4,FALSE))</f>
        <v>M</v>
      </c>
      <c r="I176" s="53" t="str" cm="1">
        <f t="array" ref="I176">IF(E176="","",VLOOKUP(E176,'MASTER LIST'!$A1:$N1747,13,FALSE))</f>
        <v>U20</v>
      </c>
      <c r="J176" s="53" t="str" cm="1">
        <f t="array" ref="J176">IF(E176="","",VLOOKUP(E176,'MASTER LIST'!$A1:$N1747,10,FALSE))</f>
        <v>BEAU BASSIN AC</v>
      </c>
      <c r="K176" s="53" t="str" cm="1">
        <f t="array" ref="K176">IF(E176="","",VLOOKUP(E176,'MASTER LIST'!$A1:$N1747,11,FALSE))</f>
        <v>BBRH</v>
      </c>
    </row>
    <row r="177" spans="1:11" ht="35" customHeight="1" x14ac:dyDescent="0.2">
      <c r="A177" s="57">
        <v>2</v>
      </c>
      <c r="B177" s="57">
        <v>6</v>
      </c>
      <c r="C177" s="57">
        <v>1473</v>
      </c>
      <c r="D177" s="55" t="s">
        <v>623</v>
      </c>
      <c r="E177" s="58">
        <v>2218</v>
      </c>
      <c r="F177" s="53" t="str" cm="1">
        <f t="array" ref="F177">IF(E177="","",VLOOKUP(E177,'MASTER LIST'!$A1:$N1747,2,FALSE))</f>
        <v>DICK</v>
      </c>
      <c r="G177" s="53" t="str" cm="1">
        <f t="array" ref="G177">IF(E177="","",VLOOKUP(E177,'MASTER LIST'!$A1:$N1747,3,FALSE))</f>
        <v>Daryll David</v>
      </c>
      <c r="H177" s="53" t="str" cm="1">
        <f t="array" ref="H177">IF(E177="","",VLOOKUP(E177,'MASTER LIST'!$A1:$N1747,4,FALSE))</f>
        <v>M</v>
      </c>
      <c r="I177" s="53" t="str" cm="1">
        <f t="array" ref="I177">IF(E177="","",VLOOKUP(E177,'MASTER LIST'!$A1:$N1747,13,FALSE))</f>
        <v>SENIOR</v>
      </c>
      <c r="J177" s="53" t="str" cm="1">
        <f t="array" ref="J177">IF(E177="","",VLOOKUP(E177,'MASTER LIST'!$A1:$N1747,10,FALSE))</f>
        <v>Q-BORNES PAVILLON AC</v>
      </c>
      <c r="K177" s="53" t="str" cm="1">
        <f t="array" ref="K177">IF(E177="","",VLOOKUP(E177,'MASTER LIST'!$A1:$N1747,11,FALSE))</f>
        <v>QB</v>
      </c>
    </row>
    <row r="178" spans="1:11" ht="35" customHeight="1" x14ac:dyDescent="0.2">
      <c r="A178" s="57">
        <v>2</v>
      </c>
      <c r="B178" s="57">
        <v>7</v>
      </c>
      <c r="C178" s="57">
        <v>1442</v>
      </c>
      <c r="D178" s="55" t="s">
        <v>623</v>
      </c>
      <c r="E178" s="58">
        <v>2457</v>
      </c>
      <c r="F178" s="53" t="str" cm="1">
        <f t="array" ref="F178">IF(E178="","",VLOOKUP(E178,'MASTER LIST'!$A1:$N1747,2,FALSE))</f>
        <v>PIERRE LOUIS</v>
      </c>
      <c r="G178" s="53" t="str" cm="1">
        <f t="array" ref="G178">IF(E178="","",VLOOKUP(E178,'MASTER LIST'!$A1:$N1747,3,FALSE))</f>
        <v>Lucas C.</v>
      </c>
      <c r="H178" s="53" t="str" cm="1">
        <f t="array" ref="H178">IF(E178="","",VLOOKUP(E178,'MASTER LIST'!$A1:$N1747,4,FALSE))</f>
        <v>M</v>
      </c>
      <c r="I178" s="53" t="str" cm="1">
        <f t="array" ref="I178">IF(E178="","",VLOOKUP(E178,'MASTER LIST'!$A1:$N1747,13,FALSE))</f>
        <v>U20</v>
      </c>
      <c r="J178" s="53" t="str" cm="1">
        <f t="array" ref="J178">IF(E178="","",VLOOKUP(E178,'MASTER LIST'!$A1:$N1747,10,FALSE))</f>
        <v>PETIT GABRIEL WARRIORS AC</v>
      </c>
      <c r="K178" s="53" t="str" cm="1">
        <f t="array" ref="K178">IF(E178="","",VLOOKUP(E178,'MASTER LIST'!$A1:$N1747,11,FALSE))</f>
        <v>ROD</v>
      </c>
    </row>
    <row r="179" spans="1:11" ht="35" customHeight="1" x14ac:dyDescent="0.2">
      <c r="A179" s="57">
        <v>2</v>
      </c>
      <c r="B179" s="57">
        <v>8</v>
      </c>
      <c r="C179" s="57">
        <v>1251</v>
      </c>
      <c r="D179" s="55" t="s">
        <v>623</v>
      </c>
      <c r="E179" s="58">
        <v>4324</v>
      </c>
      <c r="F179" s="53" t="str" cm="1">
        <f t="array" ref="F179">IF(E179="","",VLOOKUP(E179,'MASTER LIST'!$A1:$N1747,2,FALSE))</f>
        <v>ALEEMUTH</v>
      </c>
      <c r="G179" s="53" t="str" cm="1">
        <f t="array" ref="G179">IF(E179="","",VLOOKUP(E179,'MASTER LIST'!$A1:$N1747,3,FALSE))</f>
        <v>Jeremy</v>
      </c>
      <c r="H179" s="53" t="str" cm="1">
        <f t="array" ref="H179">IF(E179="","",VLOOKUP(E179,'MASTER LIST'!$A1:$N1747,4,FALSE))</f>
        <v>M</v>
      </c>
      <c r="I179" s="53" t="str" cm="1">
        <f t="array" ref="I179">IF(E179="","",VLOOKUP(E179,'MASTER LIST'!$A1:$N1747,13,FALSE))</f>
        <v>U20</v>
      </c>
      <c r="J179" s="53" t="str" cm="1">
        <f t="array" ref="J179">IF(E179="","",VLOOKUP(E179,'MASTER LIST'!$A1:$N1747,10,FALSE))</f>
        <v>SOUILLAC AC</v>
      </c>
      <c r="K179" s="53" t="str" cm="1">
        <f t="array" ref="K179">IF(E179="","",VLOOKUP(E179,'MASTER LIST'!$A1:$N1747,11,FALSE))</f>
        <v>SAV</v>
      </c>
    </row>
    <row r="180" spans="1:11" ht="35" customHeight="1" x14ac:dyDescent="0.2">
      <c r="A180" s="53"/>
      <c r="B180" s="53"/>
      <c r="C180" s="53"/>
      <c r="D180" s="55"/>
      <c r="E180" s="56"/>
      <c r="F180" s="53" t="str" cm="1">
        <f t="array" ref="F180">IF(E180="","",VLOOKUP(E180,'MASTER LIST'!$A1:$N1747,2,FALSE))</f>
        <v/>
      </c>
      <c r="G180" s="53" t="str" cm="1">
        <f t="array" ref="G180">IF(E180="","",VLOOKUP(E180,'MASTER LIST'!$A1:$N1747,3,FALSE))</f>
        <v/>
      </c>
      <c r="H180" s="53" t="str" cm="1">
        <f t="array" ref="H180">IF(E180="","",VLOOKUP(E180,'MASTER LIST'!$A1:$N1747,4,FALSE))</f>
        <v/>
      </c>
      <c r="I180" s="53" t="str" cm="1">
        <f t="array" ref="I180">IF(E180="","",VLOOKUP(E180,'MASTER LIST'!$A1:$N1747,13,FALSE))</f>
        <v/>
      </c>
      <c r="J180" s="53" t="str" cm="1">
        <f t="array" ref="J180">IF(E180="","",VLOOKUP(E180,'MASTER LIST'!$A1:$N1747,10,FALSE))</f>
        <v/>
      </c>
      <c r="K180" s="53" t="str" cm="1">
        <f t="array" ref="K180">IF(E180="","",VLOOKUP(E180,'MASTER LIST'!$A1:$N1747,11,FALSE))</f>
        <v/>
      </c>
    </row>
    <row r="181" spans="1:11" ht="35" customHeight="1" x14ac:dyDescent="0.2">
      <c r="A181" s="57">
        <v>3</v>
      </c>
      <c r="B181" s="57">
        <v>1</v>
      </c>
      <c r="C181" s="57">
        <v>1448</v>
      </c>
      <c r="D181" s="55" t="s">
        <v>623</v>
      </c>
      <c r="E181" s="58">
        <v>1738</v>
      </c>
      <c r="F181" s="53" t="str" cm="1">
        <f t="array" ref="F181">IF(E181="","",VLOOKUP(E181,'MASTER LIST'!$A1:$N1747,2,FALSE))</f>
        <v>JEAN PIERRE</v>
      </c>
      <c r="G181" s="53" t="str" cm="1">
        <f t="array" ref="G181">IF(E181="","",VLOOKUP(E181,'MASTER LIST'!$A1:$N1747,3,FALSE))</f>
        <v>Heroan</v>
      </c>
      <c r="H181" s="53" t="str" cm="1">
        <f t="array" ref="H181">IF(E181="","",VLOOKUP(E181,'MASTER LIST'!$A1:$N1747,4,FALSE))</f>
        <v>M</v>
      </c>
      <c r="I181" s="53" t="str" cm="1">
        <f t="array" ref="I181">IF(E181="","",VLOOKUP(E181,'MASTER LIST'!$A1:$N1747,13,FALSE))</f>
        <v>U20</v>
      </c>
      <c r="J181" s="53" t="str" cm="1">
        <f t="array" ref="J181">IF(E181="","",VLOOKUP(E181,'MASTER LIST'!$A1:$N1747,10,FALSE))</f>
        <v>P-LOUIS RACERS AC</v>
      </c>
      <c r="K181" s="53" t="str" cm="1">
        <f t="array" ref="K181">IF(E181="","",VLOOKUP(E181,'MASTER LIST'!$A1:$N1747,11,FALSE))</f>
        <v>PL</v>
      </c>
    </row>
    <row r="182" spans="1:11" ht="35" customHeight="1" x14ac:dyDescent="0.2">
      <c r="A182" s="57">
        <v>3</v>
      </c>
      <c r="B182" s="57">
        <v>2</v>
      </c>
      <c r="C182" s="57">
        <v>1211</v>
      </c>
      <c r="D182" s="55" t="s">
        <v>623</v>
      </c>
      <c r="E182" s="58">
        <v>4046</v>
      </c>
      <c r="F182" s="53" t="str" cm="1">
        <f t="array" ref="F182">IF(E182="","",VLOOKUP(E182,'MASTER LIST'!$A1:$N1747,2,FALSE))</f>
        <v>MERCURE</v>
      </c>
      <c r="G182" s="53" t="str" cm="1">
        <f t="array" ref="G182">IF(E182="","",VLOOKUP(E182,'MASTER LIST'!$A1:$N1747,3,FALSE))</f>
        <v>Ulrich Jamel Ishler</v>
      </c>
      <c r="H182" s="53" t="str" cm="1">
        <f t="array" ref="H182">IF(E182="","",VLOOKUP(E182,'MASTER LIST'!$A1:$N1747,4,FALSE))</f>
        <v>M</v>
      </c>
      <c r="I182" s="53" t="str" cm="1">
        <f t="array" ref="I182">IF(E182="","",VLOOKUP(E182,'MASTER LIST'!$A1:$N1747,13,FALSE))</f>
        <v>U20</v>
      </c>
      <c r="J182" s="53" t="str" cm="1">
        <f t="array" ref="J182">IF(E182="","",VLOOKUP(E182,'MASTER LIST'!$A1:$N1747,10,FALSE))</f>
        <v>RONALD JOLICOEUR GRANDE MONTAGNE AC</v>
      </c>
      <c r="K182" s="53" t="str" cm="1">
        <f t="array" ref="K182">IF(E182="","",VLOOKUP(E182,'MASTER LIST'!$A1:$N1747,11,FALSE))</f>
        <v>ROD</v>
      </c>
    </row>
    <row r="183" spans="1:11" ht="35" customHeight="1" x14ac:dyDescent="0.2">
      <c r="A183" s="57">
        <v>3</v>
      </c>
      <c r="B183" s="57">
        <v>3</v>
      </c>
      <c r="C183" s="57">
        <v>1273</v>
      </c>
      <c r="D183" s="55" t="s">
        <v>623</v>
      </c>
      <c r="E183" s="58">
        <v>5011</v>
      </c>
      <c r="F183" s="53" t="str" cm="1">
        <f t="array" ref="F183">IF(E183="","",VLOOKUP(E183,'MASTER LIST'!$A1:$N1747,2,FALSE))</f>
        <v>CLAIR</v>
      </c>
      <c r="G183" s="53" t="str" cm="1">
        <f t="array" ref="G183">IF(E183="","",VLOOKUP(E183,'MASTER LIST'!$A1:$N1747,3,FALSE))</f>
        <v>Alexandre</v>
      </c>
      <c r="H183" s="53" t="str" cm="1">
        <f t="array" ref="H183">IF(E183="","",VLOOKUP(E183,'MASTER LIST'!$A1:$N1747,4,FALSE))</f>
        <v>M</v>
      </c>
      <c r="I183" s="53" t="str" cm="1">
        <f t="array" ref="I183">IF(E183="","",VLOOKUP(E183,'MASTER LIST'!$A1:$N1747,13,FALSE))</f>
        <v>U20</v>
      </c>
      <c r="J183" s="53" t="str" cm="1">
        <f t="array" ref="J183">IF(E183="","",VLOOKUP(E183,'MASTER LIST'!$A1:$N1747,10,FALSE))</f>
        <v>STANLEY / TREFLES AC</v>
      </c>
      <c r="K183" s="53" t="str" cm="1">
        <f t="array" ref="K183">IF(E183="","",VLOOKUP(E183,'MASTER LIST'!$A1:$N1747,11,FALSE))</f>
        <v>BBRH</v>
      </c>
    </row>
    <row r="184" spans="1:11" ht="35" customHeight="1" x14ac:dyDescent="0.2">
      <c r="A184" s="57">
        <v>3</v>
      </c>
      <c r="B184" s="57">
        <v>4</v>
      </c>
      <c r="C184" s="57">
        <v>1474</v>
      </c>
      <c r="D184" s="55" t="s">
        <v>623</v>
      </c>
      <c r="E184" s="58">
        <v>4473</v>
      </c>
      <c r="F184" s="53" t="str" cm="1">
        <f t="array" ref="F184">IF(E184="","",VLOOKUP(E184,'MASTER LIST'!$A1:$N1747,2,FALSE))</f>
        <v>DOOKHY</v>
      </c>
      <c r="G184" s="53" t="str" cm="1">
        <f t="array" ref="G184">IF(E184="","",VLOOKUP(E184,'MASTER LIST'!$A1:$N1747,3,FALSE))</f>
        <v>Aaryan</v>
      </c>
      <c r="H184" s="53" t="str" cm="1">
        <f t="array" ref="H184">IF(E184="","",VLOOKUP(E184,'MASTER LIST'!$A1:$N1747,4,FALSE))</f>
        <v>M</v>
      </c>
      <c r="I184" s="53" t="str" cm="1">
        <f t="array" ref="I184">IF(E184="","",VLOOKUP(E184,'MASTER LIST'!$A1:$N1747,13,FALSE))</f>
        <v>U20</v>
      </c>
      <c r="J184" s="53" t="str" cm="1">
        <f t="array" ref="J184">IF(E184="","",VLOOKUP(E184,'MASTER LIST'!$A1:$N1747,10,FALSE))</f>
        <v>Q-BORNES PAVILLON AC</v>
      </c>
      <c r="K184" s="53" t="str" cm="1">
        <f t="array" ref="K184">IF(E184="","",VLOOKUP(E184,'MASTER LIST'!$A1:$N1747,11,FALSE))</f>
        <v>QB</v>
      </c>
    </row>
    <row r="185" spans="1:11" ht="35" customHeight="1" x14ac:dyDescent="0.2">
      <c r="A185" s="57">
        <v>3</v>
      </c>
      <c r="B185" s="57">
        <v>5</v>
      </c>
      <c r="C185" s="57">
        <v>1416</v>
      </c>
      <c r="D185" s="55" t="s">
        <v>623</v>
      </c>
      <c r="E185" s="58">
        <v>5009</v>
      </c>
      <c r="F185" s="53" t="str" cm="1">
        <f t="array" ref="F185">IF(E185="","",VLOOKUP(E185,'MASTER LIST'!$A1:$N1747,2,FALSE))</f>
        <v>BERTIN</v>
      </c>
      <c r="G185" s="53" t="str" cm="1">
        <f t="array" ref="G185">IF(E185="","",VLOOKUP(E185,'MASTER LIST'!$A1:$N1747,3,FALSE))</f>
        <v>Denzel Noah</v>
      </c>
      <c r="H185" s="53" t="str" cm="1">
        <f t="array" ref="H185">IF(E185="","",VLOOKUP(E185,'MASTER LIST'!$A1:$N1747,4,FALSE))</f>
        <v>M</v>
      </c>
      <c r="I185" s="53" t="str" cm="1">
        <f t="array" ref="I185">IF(E185="","",VLOOKUP(E185,'MASTER LIST'!$A1:$N1747,13,FALSE))</f>
        <v>U20</v>
      </c>
      <c r="J185" s="53" t="str" cm="1">
        <f t="array" ref="J185">IF(E185="","",VLOOKUP(E185,'MASTER LIST'!$A1:$N1747,10,FALSE))</f>
        <v>LE HOCHET AC</v>
      </c>
      <c r="K185" s="53" t="str" cm="1">
        <f t="array" ref="K185">IF(E185="","",VLOOKUP(E185,'MASTER LIST'!$A1:$N1747,11,FALSE))</f>
        <v>PAMP</v>
      </c>
    </row>
    <row r="186" spans="1:11" ht="35" customHeight="1" x14ac:dyDescent="0.2">
      <c r="A186" s="57">
        <v>3</v>
      </c>
      <c r="B186" s="57">
        <v>6</v>
      </c>
      <c r="C186" s="57">
        <v>1344</v>
      </c>
      <c r="D186" s="55" t="s">
        <v>623</v>
      </c>
      <c r="E186" s="58">
        <v>2175</v>
      </c>
      <c r="F186" s="53" t="str" cm="1">
        <f t="array" ref="F186">IF(E186="","",VLOOKUP(E186,'MASTER LIST'!$A1:$N1747,2,FALSE))</f>
        <v>GAÏQUI</v>
      </c>
      <c r="G186" s="53" t="str" cm="1">
        <f t="array" ref="G186">IF(E186="","",VLOOKUP(E186,'MASTER LIST'!$A1:$N1747,3,FALSE))</f>
        <v>Luciano</v>
      </c>
      <c r="H186" s="53" t="str" cm="1">
        <f t="array" ref="H186">IF(E186="","",VLOOKUP(E186,'MASTER LIST'!$A1:$N1747,4,FALSE))</f>
        <v>M</v>
      </c>
      <c r="I186" s="53" t="str" cm="1">
        <f t="array" ref="I186">IF(E186="","",VLOOKUP(E186,'MASTER LIST'!$A1:$N1747,13,FALSE))</f>
        <v>U20</v>
      </c>
      <c r="J186" s="53" t="str" cm="1">
        <f t="array" ref="J186">IF(E186="","",VLOOKUP(E186,'MASTER LIST'!$A1:$N1747,10,FALSE))</f>
        <v>BLACK RIVER STAR AC</v>
      </c>
      <c r="K186" s="53" t="str" cm="1">
        <f t="array" ref="K186">IF(E186="","",VLOOKUP(E186,'MASTER LIST'!$A1:$N1747,11,FALSE))</f>
        <v>BR</v>
      </c>
    </row>
    <row r="187" spans="1:11" ht="35" customHeight="1" x14ac:dyDescent="0.2">
      <c r="A187" s="57">
        <v>3</v>
      </c>
      <c r="B187" s="57">
        <v>7</v>
      </c>
      <c r="C187" s="57">
        <v>1257</v>
      </c>
      <c r="D187" s="55" t="s">
        <v>623</v>
      </c>
      <c r="E187" s="58">
        <v>2225</v>
      </c>
      <c r="F187" s="53" t="str" cm="1">
        <f t="array" ref="F187">IF(E187="","",VLOOKUP(E187,'MASTER LIST'!$A1:$N1747,2,FALSE))</f>
        <v>NADAL</v>
      </c>
      <c r="G187" s="53" t="str" cm="1">
        <f t="array" ref="G187">IF(E187="","",VLOOKUP(E187,'MASTER LIST'!$A1:$N1747,3,FALSE))</f>
        <v>Jeremy</v>
      </c>
      <c r="H187" s="53" t="str" cm="1">
        <f t="array" ref="H187">IF(E187="","",VLOOKUP(E187,'MASTER LIST'!$A1:$N1747,4,FALSE))</f>
        <v>M</v>
      </c>
      <c r="I187" s="53" t="str" cm="1">
        <f t="array" ref="I187">IF(E187="","",VLOOKUP(E187,'MASTER LIST'!$A1:$N1747,13,FALSE))</f>
        <v>U20</v>
      </c>
      <c r="J187" s="53" t="str" cm="1">
        <f t="array" ref="J187">IF(E187="","",VLOOKUP(E187,'MASTER LIST'!$A1:$N1747,10,FALSE))</f>
        <v>SOUILLAC AC</v>
      </c>
      <c r="K187" s="53" t="str" cm="1">
        <f t="array" ref="K187">IF(E187="","",VLOOKUP(E187,'MASTER LIST'!$A1:$N1747,11,FALSE))</f>
        <v>SAV</v>
      </c>
    </row>
    <row r="188" spans="1:11" ht="35" customHeight="1" x14ac:dyDescent="0.2">
      <c r="A188" s="57">
        <v>3</v>
      </c>
      <c r="B188" s="57">
        <v>8</v>
      </c>
      <c r="C188" s="57">
        <v>1207</v>
      </c>
      <c r="D188" s="55" t="s">
        <v>623</v>
      </c>
      <c r="E188" s="58">
        <v>3178</v>
      </c>
      <c r="F188" s="53" t="str" cm="1">
        <f t="array" ref="F188">IF(E188="","",VLOOKUP(E188,'MASTER LIST'!$A1:$N1747,2,FALSE))</f>
        <v xml:space="preserve">EMILIEN </v>
      </c>
      <c r="G188" s="53" t="str" cm="1">
        <f t="array" ref="G188">IF(E188="","",VLOOKUP(E188,'MASTER LIST'!$A1:$N1747,3,FALSE))</f>
        <v xml:space="preserve">Angelo Dane </v>
      </c>
      <c r="H188" s="53" t="str" cm="1">
        <f t="array" ref="H188">IF(E188="","",VLOOKUP(E188,'MASTER LIST'!$A1:$N1747,4,FALSE))</f>
        <v>M</v>
      </c>
      <c r="I188" s="53" t="str" cm="1">
        <f t="array" ref="I188">IF(E188="","",VLOOKUP(E188,'MASTER LIST'!$A1:$N1747,13,FALSE))</f>
        <v>U20</v>
      </c>
      <c r="J188" s="53" t="str" cm="1">
        <f t="array" ref="J188">IF(E188="","",VLOOKUP(E188,'MASTER LIST'!$A1:$N1747,10,FALSE))</f>
        <v>ROCHE-BOIS ÉCLAIR AC</v>
      </c>
      <c r="K188" s="53" t="str" cm="1">
        <f t="array" ref="K188">IF(E188="","",VLOOKUP(E188,'MASTER LIST'!$A1:$N1747,11,FALSE))</f>
        <v>PAMP</v>
      </c>
    </row>
    <row r="189" spans="1:11" ht="35" customHeight="1" x14ac:dyDescent="0.2">
      <c r="A189" s="57"/>
      <c r="B189" s="81"/>
      <c r="C189" s="81"/>
      <c r="D189" s="55"/>
      <c r="E189" s="58"/>
      <c r="F189" s="53"/>
      <c r="G189" s="53"/>
      <c r="H189" s="53"/>
      <c r="I189" s="53"/>
      <c r="J189" s="53"/>
      <c r="K189" s="53"/>
    </row>
    <row r="190" spans="1:11" customFormat="1" ht="35" customHeight="1" x14ac:dyDescent="0.2">
      <c r="A190" s="89">
        <v>4</v>
      </c>
      <c r="B190" s="86">
        <v>1</v>
      </c>
      <c r="C190" s="92">
        <v>1292</v>
      </c>
      <c r="D190" s="55" t="s">
        <v>118</v>
      </c>
      <c r="E190" s="58">
        <v>5117</v>
      </c>
      <c r="F190" s="53" t="str" cm="1">
        <f t="array" ref="F190">IF(E190="","",VLOOKUP(E190,'MASTER LIST'!$A160:$N1906,2,FALSE))</f>
        <v>BACHELIER</v>
      </c>
      <c r="G190" s="53" t="str" cm="1">
        <f t="array" ref="G190">IF(E190="","",VLOOKUP(E190,'MASTER LIST'!$A160:$N1906,3,FALSE))</f>
        <v>Thomas</v>
      </c>
      <c r="H190" s="53" t="str" cm="1">
        <f t="array" ref="H190">IF(E190="","",VLOOKUP(E190,'MASTER LIST'!$A160:$N1906,4,FALSE))</f>
        <v>M</v>
      </c>
      <c r="I190" s="53" t="str" cm="1">
        <f t="array" ref="I190">IF(E190="","",VLOOKUP(E190,'MASTER LIST'!$A160:$N1906,13,FALSE))</f>
        <v>SENIOR</v>
      </c>
      <c r="J190" s="53" t="str" cm="1">
        <f t="array" ref="J190">IF(E190="","",VLOOKUP(E190,'MASTER LIST'!$A160:$N1906,10,FALSE))</f>
        <v>Q-BORNES PAVILLON AC</v>
      </c>
      <c r="K190" s="53" t="str" cm="1">
        <f t="array" ref="K190">IF(E190="","",VLOOKUP(E190,'MASTER LIST'!$A160:$N1906,11,FALSE))</f>
        <v>QB</v>
      </c>
    </row>
    <row r="191" spans="1:11" ht="35" customHeight="1" x14ac:dyDescent="0.2">
      <c r="A191" s="57">
        <v>4</v>
      </c>
      <c r="B191" s="57">
        <v>2</v>
      </c>
      <c r="C191" s="57">
        <v>1214</v>
      </c>
      <c r="D191" s="55" t="s">
        <v>623</v>
      </c>
      <c r="E191" s="58">
        <v>5028</v>
      </c>
      <c r="F191" s="53" t="str" cm="1">
        <f t="array" ref="F191">IF(E191="","",VLOOKUP(E191,'MASTER LIST'!$A1:$N1747,2,FALSE))</f>
        <v>RODEEA</v>
      </c>
      <c r="G191" s="53" t="str" cm="1">
        <f t="array" ref="G191">IF(E191="","",VLOOKUP(E191,'MASTER LIST'!$A1:$N1747,3,FALSE))</f>
        <v>Rayyan</v>
      </c>
      <c r="H191" s="53" t="str" cm="1">
        <f t="array" ref="H191">IF(E191="","",VLOOKUP(E191,'MASTER LIST'!$A1:$N1747,4,FALSE))</f>
        <v>M</v>
      </c>
      <c r="I191" s="53" t="str" cm="1">
        <f t="array" ref="I191">IF(E191="","",VLOOKUP(E191,'MASTER LIST'!$A1:$N1747,13,FALSE))</f>
        <v>SENIOR</v>
      </c>
      <c r="J191" s="53" t="str" cm="1">
        <f t="array" ref="J191">IF(E191="","",VLOOKUP(E191,'MASTER LIST'!$A1:$N1747,10,FALSE))</f>
        <v>ROSE BELLE AC</v>
      </c>
      <c r="K191" s="53" t="str" cm="1">
        <f t="array" ref="K191">IF(E191="","",VLOOKUP(E191,'MASTER LIST'!$A1:$N1747,11,FALSE))</f>
        <v>GP</v>
      </c>
    </row>
    <row r="192" spans="1:11" ht="35" customHeight="1" x14ac:dyDescent="0.2">
      <c r="A192" s="57">
        <v>4</v>
      </c>
      <c r="B192" s="57">
        <v>3</v>
      </c>
      <c r="C192" s="57">
        <v>1452</v>
      </c>
      <c r="D192" s="55" t="s">
        <v>623</v>
      </c>
      <c r="E192" s="58">
        <v>1343</v>
      </c>
      <c r="F192" s="53" t="str" cm="1">
        <f t="array" ref="F192">IF(E192="","",VLOOKUP(E192,'MASTER LIST'!$A1:$N1747,2,FALSE))</f>
        <v>NAPANAHANI</v>
      </c>
      <c r="G192" s="53" t="str" cm="1">
        <f t="array" ref="G192">IF(E192="","",VLOOKUP(E192,'MASTER LIST'!$A1:$N1747,3,FALSE))</f>
        <v>Adel</v>
      </c>
      <c r="H192" s="53" t="str" cm="1">
        <f t="array" ref="H192">IF(E192="","",VLOOKUP(E192,'MASTER LIST'!$A1:$N1747,4,FALSE))</f>
        <v>M</v>
      </c>
      <c r="I192" s="53" t="str" cm="1">
        <f t="array" ref="I192">IF(E192="","",VLOOKUP(E192,'MASTER LIST'!$A1:$N1747,13,FALSE))</f>
        <v>SENIOR</v>
      </c>
      <c r="J192" s="53" t="str" cm="1">
        <f t="array" ref="J192">IF(E192="","",VLOOKUP(E192,'MASTER LIST'!$A1:$N1747,10,FALSE))</f>
        <v>P-LOUIS RACERS AC</v>
      </c>
      <c r="K192" s="53" t="str" cm="1">
        <f t="array" ref="K192">IF(E192="","",VLOOKUP(E192,'MASTER LIST'!$A1:$N1747,11,FALSE))</f>
        <v>PL</v>
      </c>
    </row>
    <row r="193" spans="1:11" ht="35" customHeight="1" x14ac:dyDescent="0.2">
      <c r="A193" s="57">
        <v>4</v>
      </c>
      <c r="B193" s="57">
        <v>4</v>
      </c>
      <c r="C193" s="57">
        <v>1353</v>
      </c>
      <c r="D193" s="55" t="s">
        <v>623</v>
      </c>
      <c r="E193" s="58">
        <v>2926</v>
      </c>
      <c r="F193" s="53" t="str" cm="1">
        <f t="array" ref="F193">IF(E193="","",VLOOKUP(E193,'MASTER LIST'!$A1:$N1747,2,FALSE))</f>
        <v>MEUNIER</v>
      </c>
      <c r="G193" s="53" t="str" cm="1">
        <f t="array" ref="G193">IF(E193="","",VLOOKUP(E193,'MASTER LIST'!$A1:$N1747,3,FALSE))</f>
        <v>Justin</v>
      </c>
      <c r="H193" s="53" t="str" cm="1">
        <f t="array" ref="H193">IF(E193="","",VLOOKUP(E193,'MASTER LIST'!$A1:$N1747,4,FALSE))</f>
        <v>M</v>
      </c>
      <c r="I193" s="53" t="str" cm="1">
        <f t="array" ref="I193">IF(E193="","",VLOOKUP(E193,'MASTER LIST'!$A1:$N1747,13,FALSE))</f>
        <v>SENIOR</v>
      </c>
      <c r="J193" s="53" t="str" cm="1">
        <f t="array" ref="J193">IF(E193="","",VLOOKUP(E193,'MASTER LIST'!$A1:$N1747,10,FALSE))</f>
        <v>BLACK RIVER STAR AC</v>
      </c>
      <c r="K193" s="53" t="str" cm="1">
        <f t="array" ref="K193">IF(E193="","",VLOOKUP(E193,'MASTER LIST'!$A1:$N1747,11,FALSE))</f>
        <v>BR</v>
      </c>
    </row>
    <row r="194" spans="1:11" ht="35" customHeight="1" x14ac:dyDescent="0.2">
      <c r="A194" s="57">
        <v>4</v>
      </c>
      <c r="B194" s="57">
        <v>5</v>
      </c>
      <c r="C194" s="57">
        <v>1465</v>
      </c>
      <c r="D194" s="55" t="s">
        <v>623</v>
      </c>
      <c r="E194" s="58">
        <v>3750</v>
      </c>
      <c r="F194" s="53" t="str" cm="1">
        <f t="array" ref="F194">IF(E194="","",VLOOKUP(E194,'MASTER LIST'!$A1:$N1747,2,FALSE))</f>
        <v>BHUROSAH</v>
      </c>
      <c r="G194" s="53" t="str" cm="1">
        <f t="array" ref="G194">IF(E194="","",VLOOKUP(E194,'MASTER LIST'!$A1:$N1747,3,FALSE))</f>
        <v>Sidharth Joy</v>
      </c>
      <c r="H194" s="53" t="str" cm="1">
        <f t="array" ref="H194">IF(E194="","",VLOOKUP(E194,'MASTER LIST'!$A1:$N1747,4,FALSE))</f>
        <v>M</v>
      </c>
      <c r="I194" s="53" t="str" cm="1">
        <f t="array" ref="I194">IF(E194="","",VLOOKUP(E194,'MASTER LIST'!$A1:$N1747,13,FALSE))</f>
        <v>SENIOR</v>
      </c>
      <c r="J194" s="53" t="str" cm="1">
        <f t="array" ref="J194">IF(E194="","",VLOOKUP(E194,'MASTER LIST'!$A1:$N1747,10,FALSE))</f>
        <v>Q-BORNES PAVILLON AC</v>
      </c>
      <c r="K194" s="53" t="str" cm="1">
        <f t="array" ref="K194">IF(E194="","",VLOOKUP(E194,'MASTER LIST'!$A1:$N1747,11,FALSE))</f>
        <v>QB</v>
      </c>
    </row>
    <row r="195" spans="1:11" ht="35" customHeight="1" x14ac:dyDescent="0.2">
      <c r="A195" s="57">
        <v>4</v>
      </c>
      <c r="B195" s="57">
        <v>6</v>
      </c>
      <c r="C195" s="57">
        <v>1401</v>
      </c>
      <c r="D195" s="55" t="s">
        <v>623</v>
      </c>
      <c r="E195" s="58">
        <v>3244</v>
      </c>
      <c r="F195" s="53" t="str" cm="1">
        <f t="array" ref="F195">IF(E195="","",VLOOKUP(E195,'MASTER LIST'!$A1:$N1747,2,FALSE))</f>
        <v xml:space="preserve">TRIPIER </v>
      </c>
      <c r="G195" s="53" t="str" cm="1">
        <f t="array" ref="G195">IF(E195="","",VLOOKUP(E195,'MASTER LIST'!$A1:$N1747,3,FALSE))</f>
        <v xml:space="preserve">Abel Bastien </v>
      </c>
      <c r="H195" s="53" t="str" cm="1">
        <f t="array" ref="H195">IF(E195="","",VLOOKUP(E195,'MASTER LIST'!$A1:$N1747,4,FALSE))</f>
        <v>M</v>
      </c>
      <c r="I195" s="53" t="str" cm="1">
        <f t="array" ref="I195">IF(E195="","",VLOOKUP(E195,'MASTER LIST'!$A1:$N1747,13,FALSE))</f>
        <v>SENIOR</v>
      </c>
      <c r="J195" s="53" t="str" cm="1">
        <f t="array" ref="J195">IF(E195="","",VLOOKUP(E195,'MASTER LIST'!$A1:$N1747,10,FALSE))</f>
        <v>CUREPIPE HARLEM AC 'B'</v>
      </c>
      <c r="K195" s="53" t="str" cm="1">
        <f t="array" ref="K195">IF(E195="","",VLOOKUP(E195,'MASTER LIST'!$A1:$N1747,11,FALSE))</f>
        <v>CPE</v>
      </c>
    </row>
    <row r="196" spans="1:11" ht="35" customHeight="1" x14ac:dyDescent="0.2">
      <c r="A196" s="57">
        <v>4</v>
      </c>
      <c r="B196" s="57">
        <v>7</v>
      </c>
      <c r="C196" s="57">
        <v>1469</v>
      </c>
      <c r="D196" s="55" t="s">
        <v>623</v>
      </c>
      <c r="E196" s="58">
        <v>5039</v>
      </c>
      <c r="F196" s="53" t="str" cm="1">
        <f t="array" ref="F196">IF(E196="","",VLOOKUP(E196,'MASTER LIST'!$A1:$N1747,2,FALSE))</f>
        <v>CHENGADOO</v>
      </c>
      <c r="G196" s="53" t="str" cm="1">
        <f t="array" ref="G196">IF(E196="","",VLOOKUP(E196,'MASTER LIST'!$A1:$N1747,3,FALSE))</f>
        <v>Keshav</v>
      </c>
      <c r="H196" s="53" t="str" cm="1">
        <f t="array" ref="H196">IF(E196="","",VLOOKUP(E196,'MASTER LIST'!$A1:$N1747,4,FALSE))</f>
        <v>M</v>
      </c>
      <c r="I196" s="53" t="str" cm="1">
        <f t="array" ref="I196">IF(E196="","",VLOOKUP(E196,'MASTER LIST'!$A1:$N1747,13,FALSE))</f>
        <v>SENIOR</v>
      </c>
      <c r="J196" s="53" t="str" cm="1">
        <f t="array" ref="J196">IF(E196="","",VLOOKUP(E196,'MASTER LIST'!$A1:$N1747,10,FALSE))</f>
        <v>Q-BORNES PAVILLON AC</v>
      </c>
      <c r="K196" s="53" t="str" cm="1">
        <f t="array" ref="K196">IF(E196="","",VLOOKUP(E196,'MASTER LIST'!$A1:$N1747,11,FALSE))</f>
        <v>QB</v>
      </c>
    </row>
    <row r="197" spans="1:11" ht="35" customHeight="1" x14ac:dyDescent="0.2">
      <c r="A197" s="57">
        <v>4</v>
      </c>
      <c r="B197" s="57">
        <v>8</v>
      </c>
      <c r="C197" s="57">
        <v>1274</v>
      </c>
      <c r="D197" s="55" t="s">
        <v>623</v>
      </c>
      <c r="E197" s="58">
        <v>5018</v>
      </c>
      <c r="F197" s="53" t="str" cm="1">
        <f t="array" ref="F197">IF(E197="","",VLOOKUP(E197,'MASTER LIST'!$A1:$N1747,2,FALSE))</f>
        <v>DELETTRE</v>
      </c>
      <c r="G197" s="53" t="str" cm="1">
        <f t="array" ref="G197">IF(E197="","",VLOOKUP(E197,'MASTER LIST'!$A1:$N1747,3,FALSE))</f>
        <v>Ridgley Julio Yves</v>
      </c>
      <c r="H197" s="53" t="str" cm="1">
        <f t="array" ref="H197">IF(E197="","",VLOOKUP(E197,'MASTER LIST'!$A1:$N1747,4,FALSE))</f>
        <v>M</v>
      </c>
      <c r="I197" s="53" t="str" cm="1">
        <f t="array" ref="I197">IF(E197="","",VLOOKUP(E197,'MASTER LIST'!$A1:$N1747,13,FALSE))</f>
        <v>SENIOR</v>
      </c>
      <c r="J197" s="53" t="str" cm="1">
        <f t="array" ref="J197">IF(E197="","",VLOOKUP(E197,'MASTER LIST'!$A1:$N1747,10,FALSE))</f>
        <v>STANLEY / TREFLES AC</v>
      </c>
      <c r="K197" s="53" t="str" cm="1">
        <f t="array" ref="K197">IF(E197="","",VLOOKUP(E197,'MASTER LIST'!$A1:$N1747,11,FALSE))</f>
        <v>BBRH</v>
      </c>
    </row>
    <row r="198" spans="1:11" ht="35" customHeight="1" x14ac:dyDescent="0.2">
      <c r="A198" s="53"/>
      <c r="B198" s="53"/>
      <c r="C198" s="53"/>
      <c r="D198" s="55"/>
      <c r="E198" s="56"/>
      <c r="F198" s="53" t="str" cm="1">
        <f t="array" ref="F198">IF(E198="","",VLOOKUP(E198,'MASTER LIST'!$A1:$N1747,2,FALSE))</f>
        <v/>
      </c>
      <c r="G198" s="53" t="str" cm="1">
        <f t="array" ref="G198">IF(E198="","",VLOOKUP(E198,'MASTER LIST'!$A1:$N1747,3,FALSE))</f>
        <v/>
      </c>
      <c r="H198" s="53" t="str" cm="1">
        <f t="array" ref="H198">IF(E198="","",VLOOKUP(E198,'MASTER LIST'!$A1:$N1747,4,FALSE))</f>
        <v/>
      </c>
      <c r="I198" s="53" t="str" cm="1">
        <f t="array" ref="I198">IF(E198="","",VLOOKUP(E198,'MASTER LIST'!$A1:$N1747,13,FALSE))</f>
        <v/>
      </c>
      <c r="J198" s="53" t="str" cm="1">
        <f t="array" ref="J198">IF(E198="","",VLOOKUP(E198,'MASTER LIST'!$A1:$N1747,10,FALSE))</f>
        <v/>
      </c>
      <c r="K198" s="53" t="str" cm="1">
        <f t="array" ref="K198">IF(E198="","",VLOOKUP(E198,'MASTER LIST'!$A1:$N1747,11,FALSE))</f>
        <v/>
      </c>
    </row>
    <row r="199" spans="1:11" ht="35" customHeight="1" x14ac:dyDescent="0.2">
      <c r="A199" s="57">
        <v>5</v>
      </c>
      <c r="B199" s="57">
        <v>1</v>
      </c>
      <c r="C199" s="57">
        <v>1479</v>
      </c>
      <c r="D199" s="55" t="s">
        <v>623</v>
      </c>
      <c r="E199" s="58">
        <v>4793</v>
      </c>
      <c r="F199" s="53" t="str" cm="1">
        <f t="array" ref="F199">IF(E199="","",VLOOKUP(E199,'MASTER LIST'!$A1:$N1747,2,FALSE))</f>
        <v>KOYLASH</v>
      </c>
      <c r="G199" s="53" t="str" cm="1">
        <f t="array" ref="G199">IF(E199="","",VLOOKUP(E199,'MASTER LIST'!$A1:$N1747,3,FALSE))</f>
        <v>Kavish</v>
      </c>
      <c r="H199" s="53" t="str" cm="1">
        <f t="array" ref="H199">IF(E199="","",VLOOKUP(E199,'MASTER LIST'!$A1:$N1747,4,FALSE))</f>
        <v>M</v>
      </c>
      <c r="I199" s="53" t="str" cm="1">
        <f t="array" ref="I199">IF(E199="","",VLOOKUP(E199,'MASTER LIST'!$A1:$N1747,13,FALSE))</f>
        <v>U20</v>
      </c>
      <c r="J199" s="53" t="str" cm="1">
        <f t="array" ref="J199">IF(E199="","",VLOOKUP(E199,'MASTER LIST'!$A1:$N1747,10,FALSE))</f>
        <v>Q-BORNES PAVILLON AC</v>
      </c>
      <c r="K199" s="53" t="str" cm="1">
        <f t="array" ref="K199">IF(E199="","",VLOOKUP(E199,'MASTER LIST'!$A1:$N1747,11,FALSE))</f>
        <v>QB</v>
      </c>
    </row>
    <row r="200" spans="1:11" ht="35" customHeight="1" x14ac:dyDescent="0.2">
      <c r="A200" s="57">
        <v>5</v>
      </c>
      <c r="B200" s="57">
        <v>2</v>
      </c>
      <c r="C200" s="57">
        <v>1386</v>
      </c>
      <c r="D200" s="55" t="s">
        <v>623</v>
      </c>
      <c r="E200" s="58">
        <v>4547</v>
      </c>
      <c r="F200" s="53" t="str" cm="1">
        <f t="array" ref="F200">IF(E200="","",VLOOKUP(E200,'MASTER LIST'!$A1:$N1747,2,FALSE))</f>
        <v>LOUIS</v>
      </c>
      <c r="G200" s="53" t="str" cm="1">
        <f t="array" ref="G200">IF(E200="","",VLOOKUP(E200,'MASTER LIST'!$A1:$N1747,3,FALSE))</f>
        <v>Christopher</v>
      </c>
      <c r="H200" s="53" t="str" cm="1">
        <f t="array" ref="H200">IF(E200="","",VLOOKUP(E200,'MASTER LIST'!$A1:$N1747,4,FALSE))</f>
        <v>M</v>
      </c>
      <c r="I200" s="53" t="str" cm="1">
        <f t="array" ref="I200">IF(E200="","",VLOOKUP(E200,'MASTER LIST'!$A1:$N1747,13,FALSE))</f>
        <v>U20</v>
      </c>
      <c r="J200" s="53" t="str" cm="1">
        <f t="array" ref="J200">IF(E200="","",VLOOKUP(E200,'MASTER LIST'!$A1:$N1747,10,FALSE))</f>
        <v>CUREPIPE HARLEM AC 'B'</v>
      </c>
      <c r="K200" s="53" t="str" cm="1">
        <f t="array" ref="K200">IF(E200="","",VLOOKUP(E200,'MASTER LIST'!$A1:$N1747,11,FALSE))</f>
        <v>CPE</v>
      </c>
    </row>
    <row r="201" spans="1:11" ht="35" customHeight="1" x14ac:dyDescent="0.2">
      <c r="A201" s="57">
        <v>5</v>
      </c>
      <c r="B201" s="57">
        <v>3</v>
      </c>
      <c r="C201" s="57">
        <v>1490</v>
      </c>
      <c r="D201" s="55" t="s">
        <v>623</v>
      </c>
      <c r="E201" s="58">
        <v>3797</v>
      </c>
      <c r="F201" s="53" t="str" cm="1">
        <f t="array" ref="F201">IF(E201="","",VLOOKUP(E201,'MASTER LIST'!$A1:$N1747,2,FALSE))</f>
        <v>ROSE</v>
      </c>
      <c r="G201" s="53" t="str" cm="1">
        <f t="array" ref="G201">IF(E201="","",VLOOKUP(E201,'MASTER LIST'!$A1:$N1747,3,FALSE))</f>
        <v>Jean Lionel Mattéo</v>
      </c>
      <c r="H201" s="53" t="str" cm="1">
        <f t="array" ref="H201">IF(E201="","",VLOOKUP(E201,'MASTER LIST'!$A1:$N1747,4,FALSE))</f>
        <v>M</v>
      </c>
      <c r="I201" s="53" t="str" cm="1">
        <f t="array" ref="I201">IF(E201="","",VLOOKUP(E201,'MASTER LIST'!$A1:$N1747,13,FALSE))</f>
        <v>U20</v>
      </c>
      <c r="J201" s="53" t="str" cm="1">
        <f t="array" ref="J201">IF(E201="","",VLOOKUP(E201,'MASTER LIST'!$A1:$N1747,10,FALSE))</f>
        <v>Q-BORNES PAVILLON AC</v>
      </c>
      <c r="K201" s="53" t="str" cm="1">
        <f t="array" ref="K201">IF(E201="","",VLOOKUP(E201,'MASTER LIST'!$A1:$N1747,11,FALSE))</f>
        <v>QB</v>
      </c>
    </row>
    <row r="202" spans="1:11" ht="35" customHeight="1" x14ac:dyDescent="0.2">
      <c r="A202" s="57">
        <v>5</v>
      </c>
      <c r="B202" s="57">
        <v>4</v>
      </c>
      <c r="C202" s="57">
        <v>1348</v>
      </c>
      <c r="D202" s="55" t="s">
        <v>623</v>
      </c>
      <c r="E202" s="58">
        <v>5049</v>
      </c>
      <c r="F202" s="53" t="str" cm="1">
        <f t="array" ref="F202">IF(E202="","",VLOOKUP(E202,'MASTER LIST'!$A1:$N1747,2,FALSE))</f>
        <v>MANAN</v>
      </c>
      <c r="G202" s="53" t="str" cm="1">
        <f t="array" ref="G202">IF(E202="","",VLOOKUP(E202,'MASTER LIST'!$A1:$N1747,3,FALSE))</f>
        <v>Kassamackenone</v>
      </c>
      <c r="H202" s="53" t="str" cm="1">
        <f t="array" ref="H202">IF(E202="","",VLOOKUP(E202,'MASTER LIST'!$A1:$N1747,4,FALSE))</f>
        <v>M</v>
      </c>
      <c r="I202" s="53" t="str" cm="1">
        <f t="array" ref="I202">IF(E202="","",VLOOKUP(E202,'MASTER LIST'!$A1:$N1747,13,FALSE))</f>
        <v>U20</v>
      </c>
      <c r="J202" s="53" t="str" cm="1">
        <f t="array" ref="J202">IF(E202="","",VLOOKUP(E202,'MASTER LIST'!$A1:$N1747,10,FALSE))</f>
        <v>BLACK RIVER STAR AC</v>
      </c>
      <c r="K202" s="53" t="str" cm="1">
        <f t="array" ref="K202">IF(E202="","",VLOOKUP(E202,'MASTER LIST'!$A1:$N1747,11,FALSE))</f>
        <v>BR</v>
      </c>
    </row>
    <row r="203" spans="1:11" ht="35" customHeight="1" x14ac:dyDescent="0.2">
      <c r="A203" s="57">
        <v>5</v>
      </c>
      <c r="B203" s="57">
        <v>5</v>
      </c>
      <c r="C203" s="57">
        <v>1271</v>
      </c>
      <c r="D203" s="55" t="s">
        <v>623</v>
      </c>
      <c r="E203" s="58">
        <v>3345</v>
      </c>
      <c r="F203" s="53" t="str" cm="1">
        <f t="array" ref="F203">IF(E203="","",VLOOKUP(E203,'MASTER LIST'!$A1:$N1747,2,FALSE))</f>
        <v>BHOYROO</v>
      </c>
      <c r="G203" s="53" t="str" cm="1">
        <f t="array" ref="G203">IF(E203="","",VLOOKUP(E203,'MASTER LIST'!$A1:$N1747,3,FALSE))</f>
        <v>Nelsen</v>
      </c>
      <c r="H203" s="53" t="str" cm="1">
        <f t="array" ref="H203">IF(E203="","",VLOOKUP(E203,'MASTER LIST'!$A1:$N1747,4,FALSE))</f>
        <v>M</v>
      </c>
      <c r="I203" s="53" t="str" cm="1">
        <f t="array" ref="I203">IF(E203="","",VLOOKUP(E203,'MASTER LIST'!$A1:$N1747,13,FALSE))</f>
        <v>U20</v>
      </c>
      <c r="J203" s="53" t="str" cm="1">
        <f t="array" ref="J203">IF(E203="","",VLOOKUP(E203,'MASTER LIST'!$A1:$N1747,10,FALSE))</f>
        <v>STANLEY / TREFLES AC</v>
      </c>
      <c r="K203" s="53" t="str" cm="1">
        <f t="array" ref="K203">IF(E203="","",VLOOKUP(E203,'MASTER LIST'!$A1:$N1747,11,FALSE))</f>
        <v>BBRH</v>
      </c>
    </row>
    <row r="204" spans="1:11" ht="35" customHeight="1" x14ac:dyDescent="0.2">
      <c r="A204" s="57">
        <v>5</v>
      </c>
      <c r="B204" s="57">
        <v>6</v>
      </c>
      <c r="C204" s="57">
        <v>1378</v>
      </c>
      <c r="D204" s="55" t="s">
        <v>623</v>
      </c>
      <c r="E204" s="58">
        <v>4546</v>
      </c>
      <c r="F204" s="53" t="str" cm="1">
        <f t="array" ref="F204">IF(E204="","",VLOOKUP(E204,'MASTER LIST'!$A1:$N1747,2,FALSE))</f>
        <v>FANNY</v>
      </c>
      <c r="G204" s="53" t="str" cm="1">
        <f t="array" ref="G204">IF(E204="","",VLOOKUP(E204,'MASTER LIST'!$A1:$N1747,3,FALSE))</f>
        <v xml:space="preserve">Julyan </v>
      </c>
      <c r="H204" s="53" t="str" cm="1">
        <f t="array" ref="H204">IF(E204="","",VLOOKUP(E204,'MASTER LIST'!$A1:$N1747,4,FALSE))</f>
        <v>M</v>
      </c>
      <c r="I204" s="53" t="str" cm="1">
        <f t="array" ref="I204">IF(E204="","",VLOOKUP(E204,'MASTER LIST'!$A1:$N1747,13,FALSE))</f>
        <v>U20</v>
      </c>
      <c r="J204" s="53" t="str" cm="1">
        <f t="array" ref="J204">IF(E204="","",VLOOKUP(E204,'MASTER LIST'!$A1:$N1747,10,FALSE))</f>
        <v>CUREPIPE HARLEM AC 'B'</v>
      </c>
      <c r="K204" s="53" t="str" cm="1">
        <f t="array" ref="K204">IF(E204="","",VLOOKUP(E204,'MASTER LIST'!$A1:$N1747,11,FALSE))</f>
        <v>CPE</v>
      </c>
    </row>
    <row r="205" spans="1:11" ht="35" customHeight="1" x14ac:dyDescent="0.2">
      <c r="A205" s="57">
        <v>5</v>
      </c>
      <c r="B205" s="57">
        <v>7</v>
      </c>
      <c r="C205" s="57">
        <v>1482</v>
      </c>
      <c r="D205" s="55" t="s">
        <v>623</v>
      </c>
      <c r="E205" s="58">
        <v>3769</v>
      </c>
      <c r="F205" s="53" t="str" cm="1">
        <f t="array" ref="F205">IF(E205="","",VLOOKUP(E205,'MASTER LIST'!$A1:$N1747,2,FALSE))</f>
        <v>LEGOFF</v>
      </c>
      <c r="G205" s="53" t="str" cm="1">
        <f t="array" ref="G205">IF(E205="","",VLOOKUP(E205,'MASTER LIST'!$A1:$N1747,3,FALSE))</f>
        <v>Sean Preston Tyler</v>
      </c>
      <c r="H205" s="53" t="str" cm="1">
        <f t="array" ref="H205">IF(E205="","",VLOOKUP(E205,'MASTER LIST'!$A1:$N1747,4,FALSE))</f>
        <v>M</v>
      </c>
      <c r="I205" s="53" t="str" cm="1">
        <f t="array" ref="I205">IF(E205="","",VLOOKUP(E205,'MASTER LIST'!$A1:$N1747,13,FALSE))</f>
        <v>U20</v>
      </c>
      <c r="J205" s="53" t="str" cm="1">
        <f t="array" ref="J205">IF(E205="","",VLOOKUP(E205,'MASTER LIST'!$A1:$N1747,10,FALSE))</f>
        <v>Q-BORNES PAVILLON AC</v>
      </c>
      <c r="K205" s="53" t="str" cm="1">
        <f t="array" ref="K205">IF(E205="","",VLOOKUP(E205,'MASTER LIST'!$A1:$N1747,11,FALSE))</f>
        <v>QB</v>
      </c>
    </row>
    <row r="206" spans="1:11" ht="35" customHeight="1" x14ac:dyDescent="0.2">
      <c r="A206" s="57">
        <v>5</v>
      </c>
      <c r="B206" s="57">
        <v>8</v>
      </c>
      <c r="C206" s="57">
        <v>1463</v>
      </c>
      <c r="D206" s="55" t="s">
        <v>623</v>
      </c>
      <c r="E206" s="58">
        <v>4614</v>
      </c>
      <c r="F206" s="53" t="str" cm="1">
        <f t="array" ref="F206">IF(E206="","",VLOOKUP(E206,'MASTER LIST'!$A1:$N1747,2,FALSE))</f>
        <v>BADAL</v>
      </c>
      <c r="G206" s="53" t="str" cm="1">
        <f t="array" ref="G206">IF(E206="","",VLOOKUP(E206,'MASTER LIST'!$A1:$N1747,3,FALSE))</f>
        <v>Ans Rohan</v>
      </c>
      <c r="H206" s="53" t="str" cm="1">
        <f t="array" ref="H206">IF(E206="","",VLOOKUP(E206,'MASTER LIST'!$A1:$N1747,4,FALSE))</f>
        <v>M</v>
      </c>
      <c r="I206" s="53" t="str" cm="1">
        <f t="array" ref="I206">IF(E206="","",VLOOKUP(E206,'MASTER LIST'!$A1:$N1747,13,FALSE))</f>
        <v>U20</v>
      </c>
      <c r="J206" s="53" t="str" cm="1">
        <f t="array" ref="J206">IF(E206="","",VLOOKUP(E206,'MASTER LIST'!$A1:$N1747,10,FALSE))</f>
        <v>Q-BORNES PAVILLON AC</v>
      </c>
      <c r="K206" s="53" t="str" cm="1">
        <f t="array" ref="K206">IF(E206="","",VLOOKUP(E206,'MASTER LIST'!$A1:$N1747,11,FALSE))</f>
        <v>QB</v>
      </c>
    </row>
    <row r="207" spans="1:11" ht="35" customHeight="1" x14ac:dyDescent="0.2">
      <c r="A207" s="53"/>
      <c r="B207" s="53"/>
      <c r="C207" s="53"/>
      <c r="D207" s="55"/>
      <c r="E207" s="56"/>
      <c r="F207" s="53" t="str" cm="1">
        <f t="array" ref="F207">IF(E207="","",VLOOKUP(E207,'MASTER LIST'!$A1:$N1747,2,FALSE))</f>
        <v/>
      </c>
      <c r="G207" s="53" t="str" cm="1">
        <f t="array" ref="G207">IF(E207="","",VLOOKUP(E207,'MASTER LIST'!$A1:$N1747,3,FALSE))</f>
        <v/>
      </c>
      <c r="H207" s="53" t="str" cm="1">
        <f t="array" ref="H207">IF(E207="","",VLOOKUP(E207,'MASTER LIST'!$A1:$N1747,4,FALSE))</f>
        <v/>
      </c>
      <c r="I207" s="53" t="str" cm="1">
        <f t="array" ref="I207">IF(E207="","",VLOOKUP(E207,'MASTER LIST'!$A1:$N1747,13,FALSE))</f>
        <v/>
      </c>
      <c r="J207" s="53" t="str" cm="1">
        <f t="array" ref="J207">IF(E207="","",VLOOKUP(E207,'MASTER LIST'!$A1:$N1747,10,FALSE))</f>
        <v/>
      </c>
      <c r="K207" s="53" t="str" cm="1">
        <f t="array" ref="K207">IF(E207="","",VLOOKUP(E207,'MASTER LIST'!$A1:$N1747,11,FALSE))</f>
        <v/>
      </c>
    </row>
    <row r="208" spans="1:11" ht="35" customHeight="1" x14ac:dyDescent="0.2">
      <c r="A208" s="57">
        <v>6</v>
      </c>
      <c r="B208" s="57">
        <v>1</v>
      </c>
      <c r="C208" s="57">
        <v>1328</v>
      </c>
      <c r="D208" s="55" t="s">
        <v>623</v>
      </c>
      <c r="E208" s="58">
        <v>4837</v>
      </c>
      <c r="F208" s="53" t="str" cm="1">
        <f t="array" ref="F208">IF(E208="","",VLOOKUP(E208,'MASTER LIST'!$A1:$N1747,2,FALSE))</f>
        <v>PANYANDY</v>
      </c>
      <c r="G208" s="53" t="str" cm="1">
        <f t="array" ref="G208">IF(E208="","",VLOOKUP(E208,'MASTER LIST'!$A1:$N1747,3,FALSE))</f>
        <v>Estelino</v>
      </c>
      <c r="H208" s="53" t="str" cm="1">
        <f t="array" ref="H208">IF(E208="","",VLOOKUP(E208,'MASTER LIST'!$A1:$N1747,4,FALSE))</f>
        <v>M</v>
      </c>
      <c r="I208" s="53" t="str" cm="1">
        <f t="array" ref="I208">IF(E208="","",VLOOKUP(E208,'MASTER LIST'!$A1:$N1747,13,FALSE))</f>
        <v>U16</v>
      </c>
      <c r="J208" s="53" t="str" cm="1">
        <f t="array" ref="J208">IF(E208="","",VLOOKUP(E208,'MASTER LIST'!$A1:$N1747,10,FALSE))</f>
        <v>BEAU BASSIN AC</v>
      </c>
      <c r="K208" s="53" t="str" cm="1">
        <f t="array" ref="K208">IF(E208="","",VLOOKUP(E208,'MASTER LIST'!$A1:$N1747,11,FALSE))</f>
        <v>BBRH</v>
      </c>
    </row>
    <row r="209" spans="1:11" ht="35" customHeight="1" x14ac:dyDescent="0.2">
      <c r="A209" s="57">
        <v>6</v>
      </c>
      <c r="B209" s="57">
        <v>2</v>
      </c>
      <c r="C209" s="57">
        <v>1427</v>
      </c>
      <c r="D209" s="55" t="s">
        <v>623</v>
      </c>
      <c r="E209" s="58">
        <v>2914</v>
      </c>
      <c r="F209" s="53" t="str" cm="1">
        <f t="array" ref="F209">IF(E209="","",VLOOKUP(E209,'MASTER LIST'!$A1:$N1747,2,FALSE))</f>
        <v>LOLOTTE</v>
      </c>
      <c r="G209" s="53" t="str" cm="1">
        <f t="array" ref="G209">IF(E209="","",VLOOKUP(E209,'MASTER LIST'!$A1:$N1747,3,FALSE))</f>
        <v>Yoni</v>
      </c>
      <c r="H209" s="53" t="str" cm="1">
        <f t="array" ref="H209">IF(E209="","",VLOOKUP(E209,'MASTER LIST'!$A1:$N1747,4,FALSE))</f>
        <v>M</v>
      </c>
      <c r="I209" s="53" t="str" cm="1">
        <f t="array" ref="I209">IF(E209="","",VLOOKUP(E209,'MASTER LIST'!$A1:$N1747,13,FALSE))</f>
        <v>U16</v>
      </c>
      <c r="J209" s="53" t="str" cm="1">
        <f t="array" ref="J209">IF(E209="","",VLOOKUP(E209,'MASTER LIST'!$A1:$N1747,10,FALSE))</f>
        <v>LE HOCHET AC</v>
      </c>
      <c r="K209" s="53" t="str" cm="1">
        <f t="array" ref="K209">IF(E209="","",VLOOKUP(E209,'MASTER LIST'!$A1:$N1747,11,FALSE))</f>
        <v>PAMP</v>
      </c>
    </row>
    <row r="210" spans="1:11" ht="35" customHeight="1" x14ac:dyDescent="0.2">
      <c r="A210" s="57">
        <v>6</v>
      </c>
      <c r="B210" s="57">
        <v>3</v>
      </c>
      <c r="C210" s="57">
        <v>1250</v>
      </c>
      <c r="D210" s="55" t="s">
        <v>623</v>
      </c>
      <c r="E210" s="58">
        <v>5090</v>
      </c>
      <c r="F210" s="53" t="str" cm="1">
        <f t="array" ref="F210">IF(E210="","",VLOOKUP(E210,'MASTER LIST'!$A1:$N1747,2,FALSE))</f>
        <v>ZAMA</v>
      </c>
      <c r="G210" s="53" t="str" cm="1">
        <f t="array" ref="G210">IF(E210="","",VLOOKUP(E210,'MASTER LIST'!$A1:$N1747,3,FALSE))</f>
        <v>Loic</v>
      </c>
      <c r="H210" s="53" t="str" cm="1">
        <f t="array" ref="H210">IF(E210="","",VLOOKUP(E210,'MASTER LIST'!$A1:$N1747,4,FALSE))</f>
        <v>M</v>
      </c>
      <c r="I210" s="53" t="str" cm="1">
        <f t="array" ref="I210">IF(E210="","",VLOOKUP(E210,'MASTER LIST'!$A1:$N1747,13,FALSE))</f>
        <v>U18</v>
      </c>
      <c r="J210" s="53" t="str" cm="1">
        <f t="array" ref="J210">IF(E210="","",VLOOKUP(E210,'MASTER LIST'!$A1:$N1747,10,FALSE))</f>
        <v>ROSE HILL AC</v>
      </c>
      <c r="K210" s="53" t="str" cm="1">
        <f t="array" ref="K210">IF(E210="","",VLOOKUP(E210,'MASTER LIST'!$A1:$N1747,11,FALSE))</f>
        <v>BBRH</v>
      </c>
    </row>
    <row r="211" spans="1:11" ht="35" customHeight="1" x14ac:dyDescent="0.2">
      <c r="A211" s="57">
        <v>6</v>
      </c>
      <c r="B211" s="57">
        <v>4</v>
      </c>
      <c r="C211" s="57">
        <v>1491</v>
      </c>
      <c r="D211" s="55" t="s">
        <v>623</v>
      </c>
      <c r="E211" s="58">
        <v>4683</v>
      </c>
      <c r="F211" s="53" t="str" cm="1">
        <f t="array" ref="F211">IF(E211="","",VLOOKUP(E211,'MASTER LIST'!$A1:$N1747,2,FALSE))</f>
        <v>ROSETTE</v>
      </c>
      <c r="G211" s="53" t="str" cm="1">
        <f t="array" ref="G211">IF(E211="","",VLOOKUP(E211,'MASTER LIST'!$A1:$N1747,3,FALSE))</f>
        <v>Orion</v>
      </c>
      <c r="H211" s="53" t="str" cm="1">
        <f t="array" ref="H211">IF(E211="","",VLOOKUP(E211,'MASTER LIST'!$A1:$N1747,4,FALSE))</f>
        <v>M</v>
      </c>
      <c r="I211" s="53" t="str" cm="1">
        <f t="array" ref="I211">IF(E211="","",VLOOKUP(E211,'MASTER LIST'!$A1:$N1747,13,FALSE))</f>
        <v>U18</v>
      </c>
      <c r="J211" s="53" t="str" cm="1">
        <f t="array" ref="J211">IF(E211="","",VLOOKUP(E211,'MASTER LIST'!$A1:$N1747,10,FALSE))</f>
        <v>Q-BORNES PAVILLON AC</v>
      </c>
      <c r="K211" s="53" t="str" cm="1">
        <f t="array" ref="K211">IF(E211="","",VLOOKUP(E211,'MASTER LIST'!$A1:$N1747,11,FALSE))</f>
        <v>QB</v>
      </c>
    </row>
    <row r="212" spans="1:11" ht="35" customHeight="1" x14ac:dyDescent="0.2">
      <c r="A212" s="57">
        <v>6</v>
      </c>
      <c r="B212" s="57">
        <v>5</v>
      </c>
      <c r="C212" s="57">
        <v>1276</v>
      </c>
      <c r="D212" s="55" t="s">
        <v>623</v>
      </c>
      <c r="E212" s="58">
        <v>4854</v>
      </c>
      <c r="F212" s="53" t="str" cm="1">
        <f t="array" ref="F212">IF(E212="","",VLOOKUP(E212,'MASTER LIST'!$A1:$N1747,2,FALSE))</f>
        <v>DOOBORY</v>
      </c>
      <c r="G212" s="53" t="str" cm="1">
        <f t="array" ref="G212">IF(E212="","",VLOOKUP(E212,'MASTER LIST'!$A1:$N1747,3,FALSE))</f>
        <v>Kiyan</v>
      </c>
      <c r="H212" s="53" t="str" cm="1">
        <f t="array" ref="H212">IF(E212="","",VLOOKUP(E212,'MASTER LIST'!$A1:$N1747,4,FALSE))</f>
        <v>M</v>
      </c>
      <c r="I212" s="53" t="str" cm="1">
        <f t="array" ref="I212">IF(E212="","",VLOOKUP(E212,'MASTER LIST'!$A1:$N1747,13,FALSE))</f>
        <v>U18</v>
      </c>
      <c r="J212" s="53" t="str" cm="1">
        <f t="array" ref="J212">IF(E212="","",VLOOKUP(E212,'MASTER LIST'!$A1:$N1747,10,FALSE))</f>
        <v>STANLEY / TREFLES AC</v>
      </c>
      <c r="K212" s="53" t="str" cm="1">
        <f t="array" ref="K212">IF(E212="","",VLOOKUP(E212,'MASTER LIST'!$A1:$N1747,11,FALSE))</f>
        <v>BBRH</v>
      </c>
    </row>
    <row r="213" spans="1:11" ht="35" customHeight="1" x14ac:dyDescent="0.2">
      <c r="A213" s="57">
        <v>6</v>
      </c>
      <c r="B213" s="57">
        <v>6</v>
      </c>
      <c r="C213" s="57">
        <v>1212</v>
      </c>
      <c r="D213" s="55" t="s">
        <v>623</v>
      </c>
      <c r="E213" s="58">
        <v>5120</v>
      </c>
      <c r="F213" s="53" t="str" cm="1">
        <f t="array" ref="F213">IF(E213="","",VLOOKUP(E213,'MASTER LIST'!$A1:$N1747,2,FALSE))</f>
        <v>SPEVILLE</v>
      </c>
      <c r="G213" s="53" t="str" cm="1">
        <f t="array" ref="G213">IF(E213="","",VLOOKUP(E213,'MASTER LIST'!$A1:$N1747,3,FALSE))</f>
        <v>Angel Denroy</v>
      </c>
      <c r="H213" s="53" t="str" cm="1">
        <f t="array" ref="H213">IF(E213="","",VLOOKUP(E213,'MASTER LIST'!$A1:$N1747,4,FALSE))</f>
        <v>M</v>
      </c>
      <c r="I213" s="53" t="str" cm="1">
        <f t="array" ref="I213">IF(E213="","",VLOOKUP(E213,'MASTER LIST'!$A1:$N1747,13,FALSE))</f>
        <v>U18</v>
      </c>
      <c r="J213" s="53" t="str" cm="1">
        <f t="array" ref="J213">IF(E213="","",VLOOKUP(E213,'MASTER LIST'!$A1:$N1747,10,FALSE))</f>
        <v>RONALD JOLICOEUR GRANDE MONTAGNE AC</v>
      </c>
      <c r="K213" s="53" t="str" cm="1">
        <f t="array" ref="K213">IF(E213="","",VLOOKUP(E213,'MASTER LIST'!$A1:$N1747,11,FALSE))</f>
        <v>ROD</v>
      </c>
    </row>
    <row r="214" spans="1:11" ht="35" customHeight="1" x14ac:dyDescent="0.2">
      <c r="A214" s="57">
        <v>6</v>
      </c>
      <c r="B214" s="57">
        <v>7</v>
      </c>
      <c r="C214" s="57">
        <v>1278</v>
      </c>
      <c r="D214" s="55" t="s">
        <v>623</v>
      </c>
      <c r="E214" s="58">
        <v>3222</v>
      </c>
      <c r="F214" s="53" t="str" cm="1">
        <f t="array" ref="F214">IF(E214="","",VLOOKUP(E214,'MASTER LIST'!$A1:$N1747,2,FALSE))</f>
        <v>GELLÉ</v>
      </c>
      <c r="G214" s="53" t="str" cm="1">
        <f t="array" ref="G214">IF(E214="","",VLOOKUP(E214,'MASTER LIST'!$A1:$N1747,3,FALSE))</f>
        <v>Romain</v>
      </c>
      <c r="H214" s="53" t="str" cm="1">
        <f t="array" ref="H214">IF(E214="","",VLOOKUP(E214,'MASTER LIST'!$A1:$N1747,4,FALSE))</f>
        <v>M</v>
      </c>
      <c r="I214" s="53" t="str" cm="1">
        <f t="array" ref="I214">IF(E214="","",VLOOKUP(E214,'MASTER LIST'!$A1:$N1747,13,FALSE))</f>
        <v>U18</v>
      </c>
      <c r="J214" s="53" t="str" cm="1">
        <f t="array" ref="J214">IF(E214="","",VLOOKUP(E214,'MASTER LIST'!$A1:$N1747,10,FALSE))</f>
        <v>STANLEY / TREFLES AC</v>
      </c>
      <c r="K214" s="53" t="str" cm="1">
        <f t="array" ref="K214">IF(E214="","",VLOOKUP(E214,'MASTER LIST'!$A1:$N1747,11,FALSE))</f>
        <v>BBRH</v>
      </c>
    </row>
    <row r="215" spans="1:11" ht="35" customHeight="1" x14ac:dyDescent="0.2">
      <c r="A215" s="57">
        <v>6</v>
      </c>
      <c r="B215" s="57">
        <v>8</v>
      </c>
      <c r="C215" s="57">
        <v>1354</v>
      </c>
      <c r="D215" s="55" t="s">
        <v>623</v>
      </c>
      <c r="E215" s="58">
        <v>4849</v>
      </c>
      <c r="F215" s="53" t="str" cm="1">
        <f t="array" ref="F215">IF(E215="","",VLOOKUP(E215,'MASTER LIST'!$A1:$N1747,2,FALSE))</f>
        <v>MODESTE</v>
      </c>
      <c r="G215" s="53" t="str" cm="1">
        <f t="array" ref="G215">IF(E215="","",VLOOKUP(E215,'MASTER LIST'!$A1:$N1747,3,FALSE))</f>
        <v>Giovani</v>
      </c>
      <c r="H215" s="53" t="str" cm="1">
        <f t="array" ref="H215">IF(E215="","",VLOOKUP(E215,'MASTER LIST'!$A1:$N1747,4,FALSE))</f>
        <v>M</v>
      </c>
      <c r="I215" s="53" t="str" cm="1">
        <f t="array" ref="I215">IF(E215="","",VLOOKUP(E215,'MASTER LIST'!$A1:$N1747,13,FALSE))</f>
        <v>U18</v>
      </c>
      <c r="J215" s="53" t="str" cm="1">
        <f t="array" ref="J215">IF(E215="","",VLOOKUP(E215,'MASTER LIST'!$A1:$N1747,10,FALSE))</f>
        <v>BLACK RIVER STAR AC</v>
      </c>
      <c r="K215" s="53" t="str" cm="1">
        <f t="array" ref="K215">IF(E215="","",VLOOKUP(E215,'MASTER LIST'!$A1:$N1747,11,FALSE))</f>
        <v>BR</v>
      </c>
    </row>
    <row r="216" spans="1:11" ht="35" customHeight="1" x14ac:dyDescent="0.2">
      <c r="A216" s="53"/>
      <c r="B216" s="53"/>
      <c r="C216" s="53"/>
      <c r="D216" s="55"/>
      <c r="E216" s="56"/>
      <c r="F216" s="53" t="str" cm="1">
        <f t="array" ref="F216">IF(E216="","",VLOOKUP(E216,'MASTER LIST'!$A1:$N1747,2,FALSE))</f>
        <v/>
      </c>
      <c r="G216" s="53" t="str" cm="1">
        <f t="array" ref="G216">IF(E216="","",VLOOKUP(E216,'MASTER LIST'!$A1:$N1747,3,FALSE))</f>
        <v/>
      </c>
      <c r="H216" s="53" t="str" cm="1">
        <f t="array" ref="H216">IF(E216="","",VLOOKUP(E216,'MASTER LIST'!$A1:$N1747,4,FALSE))</f>
        <v/>
      </c>
      <c r="I216" s="53" t="str" cm="1">
        <f t="array" ref="I216">IF(E216="","",VLOOKUP(E216,'MASTER LIST'!$A1:$N1747,13,FALSE))</f>
        <v/>
      </c>
      <c r="J216" s="53" t="str" cm="1">
        <f t="array" ref="J216">IF(E216="","",VLOOKUP(E216,'MASTER LIST'!$A1:$N1747,10,FALSE))</f>
        <v/>
      </c>
      <c r="K216" s="53" t="str" cm="1">
        <f t="array" ref="K216">IF(E216="","",VLOOKUP(E216,'MASTER LIST'!$A1:$N1747,11,FALSE))</f>
        <v/>
      </c>
    </row>
    <row r="217" spans="1:11" ht="35" customHeight="1" x14ac:dyDescent="0.2">
      <c r="A217" s="57">
        <v>7</v>
      </c>
      <c r="B217" s="57">
        <v>1</v>
      </c>
      <c r="C217" s="57">
        <v>1408</v>
      </c>
      <c r="D217" s="55" t="s">
        <v>623</v>
      </c>
      <c r="E217" s="58">
        <v>1213</v>
      </c>
      <c r="F217" s="53" t="str" cm="1">
        <f t="array" ref="F217">IF(E217="","",VLOOKUP(E217,'MASTER LIST'!$A1:$N1747,2,FALSE))</f>
        <v>LAROSE</v>
      </c>
      <c r="G217" s="53" t="str" cm="1">
        <f t="array" ref="G217">IF(E217="","",VLOOKUP(E217,'MASTER LIST'!$A1:$N1747,3,FALSE))</f>
        <v xml:space="preserve">Stewart </v>
      </c>
      <c r="H217" s="53" t="str" cm="1">
        <f t="array" ref="H217">IF(E217="","",VLOOKUP(E217,'MASTER LIST'!$A1:$N1747,4,FALSE))</f>
        <v>M</v>
      </c>
      <c r="I217" s="53" t="str" cm="1">
        <f t="array" ref="I217">IF(E217="","",VLOOKUP(E217,'MASTER LIST'!$A1:$N1747,13,FALSE))</f>
        <v>U18</v>
      </c>
      <c r="J217" s="53" t="str" cm="1">
        <f t="array" ref="J217">IF(E217="","",VLOOKUP(E217,'MASTER LIST'!$A1:$N1747,10,FALSE))</f>
        <v>FLOREAL STARS AC</v>
      </c>
      <c r="K217" s="53" t="str" cm="1">
        <f t="array" ref="K217">IF(E217="","",VLOOKUP(E217,'MASTER LIST'!$A1:$N1747,11,FALSE))</f>
        <v>CPE</v>
      </c>
    </row>
    <row r="218" spans="1:11" ht="35" customHeight="1" x14ac:dyDescent="0.2">
      <c r="A218" s="57">
        <v>7</v>
      </c>
      <c r="B218" s="57">
        <v>2</v>
      </c>
      <c r="C218" s="57">
        <v>1343</v>
      </c>
      <c r="D218" s="55" t="s">
        <v>623</v>
      </c>
      <c r="E218" s="58">
        <v>5147</v>
      </c>
      <c r="F218" s="54" t="s">
        <v>160</v>
      </c>
      <c r="G218" s="54" t="s">
        <v>480</v>
      </c>
      <c r="H218" s="54" t="s">
        <v>377</v>
      </c>
      <c r="I218" s="54" t="s">
        <v>16</v>
      </c>
      <c r="J218" s="54" t="s">
        <v>305</v>
      </c>
      <c r="K218" s="54" t="s">
        <v>27</v>
      </c>
    </row>
    <row r="219" spans="1:11" ht="35" customHeight="1" x14ac:dyDescent="0.2">
      <c r="A219" s="57">
        <v>7</v>
      </c>
      <c r="B219" s="57">
        <v>3</v>
      </c>
      <c r="C219" s="57">
        <v>1236</v>
      </c>
      <c r="D219" s="55" t="s">
        <v>623</v>
      </c>
      <c r="E219" s="58">
        <v>1508</v>
      </c>
      <c r="F219" s="53" t="str" cm="1">
        <f t="array" ref="F219">IF(E219="","",VLOOKUP(E219,'MASTER LIST'!$A1:$N1747,2,FALSE))</f>
        <v>PAULINE</v>
      </c>
      <c r="G219" s="53" t="str" cm="1">
        <f t="array" ref="G219">IF(E219="","",VLOOKUP(E219,'MASTER LIST'!$A1:$N1747,3,FALSE))</f>
        <v>Dimitry</v>
      </c>
      <c r="H219" s="53" t="str" cm="1">
        <f t="array" ref="H219">IF(E219="","",VLOOKUP(E219,'MASTER LIST'!$A1:$N1747,4,FALSE))</f>
        <v>M</v>
      </c>
      <c r="I219" s="53" t="str" cm="1">
        <f t="array" ref="I219">IF(E219="","",VLOOKUP(E219,'MASTER LIST'!$A1:$N1747,13,FALSE))</f>
        <v>U18</v>
      </c>
      <c r="J219" s="53" t="str" cm="1">
        <f t="array" ref="J219">IF(E219="","",VLOOKUP(E219,'MASTER LIST'!$A1:$N1747,10,FALSE))</f>
        <v>ROSE HILL AC</v>
      </c>
      <c r="K219" s="53" t="str" cm="1">
        <f t="array" ref="K219">IF(E219="","",VLOOKUP(E219,'MASTER LIST'!$A1:$N1747,11,FALSE))</f>
        <v>BBRH</v>
      </c>
    </row>
    <row r="220" spans="1:11" ht="35" customHeight="1" x14ac:dyDescent="0.2">
      <c r="A220" s="57">
        <v>7</v>
      </c>
      <c r="B220" s="57">
        <v>4</v>
      </c>
      <c r="C220" s="57">
        <v>1355</v>
      </c>
      <c r="D220" s="55" t="s">
        <v>623</v>
      </c>
      <c r="E220" s="58">
        <v>2579</v>
      </c>
      <c r="F220" s="53" t="str" cm="1">
        <f t="array" ref="F220">IF(E220="","",VLOOKUP(E220,'MASTER LIST'!$A1:$N1747,2,FALSE))</f>
        <v>NICOL</v>
      </c>
      <c r="G220" s="53" t="str" cm="1">
        <f t="array" ref="G220">IF(E220="","",VLOOKUP(E220,'MASTER LIST'!$A1:$N1747,3,FALSE))</f>
        <v xml:space="preserve">Ezekiel </v>
      </c>
      <c r="H220" s="53" t="str" cm="1">
        <f t="array" ref="H220">IF(E220="","",VLOOKUP(E220,'MASTER LIST'!$A1:$N1747,4,FALSE))</f>
        <v>M</v>
      </c>
      <c r="I220" s="53" t="str" cm="1">
        <f t="array" ref="I220">IF(E220="","",VLOOKUP(E220,'MASTER LIST'!$A1:$N1747,13,FALSE))</f>
        <v>U16</v>
      </c>
      <c r="J220" s="53" t="str" cm="1">
        <f t="array" ref="J220">IF(E220="","",VLOOKUP(E220,'MASTER LIST'!$A1:$N1747,10,FALSE))</f>
        <v>BLACK RIVER STAR AC</v>
      </c>
      <c r="K220" s="53" t="str" cm="1">
        <f t="array" ref="K220">IF(E220="","",VLOOKUP(E220,'MASTER LIST'!$A1:$N1747,11,FALSE))</f>
        <v>BR</v>
      </c>
    </row>
    <row r="221" spans="1:11" ht="35" customHeight="1" x14ac:dyDescent="0.2">
      <c r="A221" s="57">
        <v>7</v>
      </c>
      <c r="B221" s="57">
        <v>5</v>
      </c>
      <c r="C221" s="57">
        <v>1258</v>
      </c>
      <c r="D221" s="55" t="s">
        <v>623</v>
      </c>
      <c r="E221" s="58">
        <v>2281</v>
      </c>
      <c r="F221" s="53" t="str" cm="1">
        <f t="array" ref="F221">IF(E221="","",VLOOKUP(E221,'MASTER LIST'!$A1:$N1747,2,FALSE))</f>
        <v>BAPTISTE</v>
      </c>
      <c r="G221" s="53" t="str" cm="1">
        <f t="array" ref="G221">IF(E221="","",VLOOKUP(E221,'MASTER LIST'!$A1:$N1747,3,FALSE))</f>
        <v xml:space="preserve">Christiano </v>
      </c>
      <c r="H221" s="53" t="str" cm="1">
        <f t="array" ref="H221">IF(E221="","",VLOOKUP(E221,'MASTER LIST'!$A1:$N1747,4,FALSE))</f>
        <v>M</v>
      </c>
      <c r="I221" s="53" t="str" cm="1">
        <f t="array" aca="1" ref="I221" ca="1">IF(E221="","",VLOOKUP(E221,'MASTER LIST'!$A1:$N1747,13,FALSE))</f>
        <v>U18</v>
      </c>
      <c r="J221" s="53" t="str" cm="1">
        <f t="array" ref="J221">IF(E221="","",VLOOKUP(E221,'MASTER LIST'!$A1:$N1747,10,FALSE))</f>
        <v>ST REMY AC</v>
      </c>
      <c r="K221" s="53" t="str" cm="1">
        <f t="array" ref="K221">IF(E221="","",VLOOKUP(E221,'MASTER LIST'!$A1:$N1747,11,FALSE))</f>
        <v>FLQ</v>
      </c>
    </row>
    <row r="222" spans="1:11" ht="35" customHeight="1" x14ac:dyDescent="0.2">
      <c r="A222" s="57">
        <v>7</v>
      </c>
      <c r="B222" s="57">
        <v>6</v>
      </c>
      <c r="C222" s="57">
        <v>1472</v>
      </c>
      <c r="D222" s="55" t="s">
        <v>623</v>
      </c>
      <c r="E222" s="58">
        <v>4019</v>
      </c>
      <c r="F222" s="53" t="str" cm="1">
        <f t="array" ref="F222">IF(E222="","",VLOOKUP(E222,'MASTER LIST'!$A1:$N1747,2,FALSE))</f>
        <v>DESVAUX</v>
      </c>
      <c r="G222" s="53" t="str" cm="1">
        <f t="array" ref="G222">IF(E222="","",VLOOKUP(E222,'MASTER LIST'!$A1:$N1747,3,FALSE))</f>
        <v>Lucas Shawn Cristiano</v>
      </c>
      <c r="H222" s="53" t="str" cm="1">
        <f t="array" ref="H222">IF(E222="","",VLOOKUP(E222,'MASTER LIST'!$A1:$N1747,4,FALSE))</f>
        <v>M</v>
      </c>
      <c r="I222" s="53" t="str" cm="1">
        <f t="array" ref="I222">IF(E222="","",VLOOKUP(E222,'MASTER LIST'!$A1:$N1747,13,FALSE))</f>
        <v>U16</v>
      </c>
      <c r="J222" s="53" t="str" cm="1">
        <f t="array" ref="J222">IF(E222="","",VLOOKUP(E222,'MASTER LIST'!$A1:$N1747,10,FALSE))</f>
        <v>Q-BORNES PAVILLON AC</v>
      </c>
      <c r="K222" s="53" t="str" cm="1">
        <f t="array" ref="K222">IF(E222="","",VLOOKUP(E222,'MASTER LIST'!$A1:$N1747,11,FALSE))</f>
        <v>QB</v>
      </c>
    </row>
    <row r="223" spans="1:11" ht="35" customHeight="1" x14ac:dyDescent="0.2">
      <c r="A223" s="57">
        <v>7</v>
      </c>
      <c r="B223" s="57">
        <v>7</v>
      </c>
      <c r="C223" s="57">
        <v>1475</v>
      </c>
      <c r="D223" s="55" t="s">
        <v>623</v>
      </c>
      <c r="E223" s="58">
        <v>4190</v>
      </c>
      <c r="F223" s="53" t="str" cm="1">
        <f t="array" ref="F223">IF(E223="","",VLOOKUP(E223,'MASTER LIST'!$A1:$N1747,2,FALSE))</f>
        <v>FOWDAR</v>
      </c>
      <c r="G223" s="53" t="str" cm="1">
        <f t="array" ref="G223">IF(E223="","",VLOOKUP(E223,'MASTER LIST'!$A1:$N1747,3,FALSE))</f>
        <v>Zayon Krish</v>
      </c>
      <c r="H223" s="53" t="str" cm="1">
        <f t="array" ref="H223">IF(E223="","",VLOOKUP(E223,'MASTER LIST'!$A1:$N1747,4,FALSE))</f>
        <v>M</v>
      </c>
      <c r="I223" s="53" t="str" cm="1">
        <f t="array" ref="I223">IF(E223="","",VLOOKUP(E223,'MASTER LIST'!$A1:$N1747,13,FALSE))</f>
        <v>U18</v>
      </c>
      <c r="J223" s="53" t="str" cm="1">
        <f t="array" ref="J223">IF(E223="","",VLOOKUP(E223,'MASTER LIST'!$A1:$N1747,10,FALSE))</f>
        <v>Q-BORNES PAVILLON AC</v>
      </c>
      <c r="K223" s="53" t="str" cm="1">
        <f t="array" ref="K223">IF(E223="","",VLOOKUP(E223,'MASTER LIST'!$A1:$N1747,11,FALSE))</f>
        <v>QB</v>
      </c>
    </row>
    <row r="224" spans="1:11" ht="35" customHeight="1" x14ac:dyDescent="0.2">
      <c r="A224" s="57">
        <v>7</v>
      </c>
      <c r="B224" s="57">
        <v>8</v>
      </c>
      <c r="C224" s="57">
        <v>1370</v>
      </c>
      <c r="D224" s="55" t="s">
        <v>623</v>
      </c>
      <c r="E224" s="58">
        <v>4556</v>
      </c>
      <c r="F224" s="53" t="str" cm="1">
        <f t="array" ref="F224">IF(E224="","",VLOOKUP(E224,'MASTER LIST'!$A1:$N1747,2,FALSE))</f>
        <v xml:space="preserve">WHITE </v>
      </c>
      <c r="G224" s="53" t="str" cm="1">
        <f t="array" ref="G224">IF(E224="","",VLOOKUP(E224,'MASTER LIST'!$A1:$N1747,3,FALSE))</f>
        <v>Noor</v>
      </c>
      <c r="H224" s="53" t="str" cm="1">
        <f t="array" ref="H224">IF(E224="","",VLOOKUP(E224,'MASTER LIST'!$A1:$N1747,4,FALSE))</f>
        <v>M</v>
      </c>
      <c r="I224" s="53" t="str" cm="1">
        <f t="array" ref="I224">IF(E224="","",VLOOKUP(E224,'MASTER LIST'!$A1:$N1747,13,FALSE))</f>
        <v>U18</v>
      </c>
      <c r="J224" s="53" t="str" cm="1">
        <f t="array" ref="J224">IF(E224="","",VLOOKUP(E224,'MASTER LIST'!$A1:$N1747,10,FALSE))</f>
        <v>CUREPIPE HARLEM AC</v>
      </c>
      <c r="K224" s="53" t="str" cm="1">
        <f t="array" ref="K224">IF(E224="","",VLOOKUP(E224,'MASTER LIST'!$A1:$N1747,11,FALSE))</f>
        <v>CPE</v>
      </c>
    </row>
    <row r="225" spans="1:11" ht="35" customHeight="1" x14ac:dyDescent="0.2">
      <c r="A225" s="57">
        <v>7</v>
      </c>
      <c r="B225" s="57">
        <v>9</v>
      </c>
      <c r="C225" s="57">
        <v>1213</v>
      </c>
      <c r="D225" s="55" t="s">
        <v>623</v>
      </c>
      <c r="E225" s="58">
        <v>5026</v>
      </c>
      <c r="F225" s="53" t="str" cm="1">
        <f t="array" ref="F225">IF(E225="","",VLOOKUP(E225,'MASTER LIST'!$A1:$N1747,2,FALSE))</f>
        <v>ADELAIDE</v>
      </c>
      <c r="G225" s="53" t="str" cm="1">
        <f t="array" ref="G225">IF(E225="","",VLOOKUP(E225,'MASTER LIST'!$A1:$N1747,3,FALSE))</f>
        <v>Noah</v>
      </c>
      <c r="H225" s="53" t="str" cm="1">
        <f t="array" ref="H225">IF(E225="","",VLOOKUP(E225,'MASTER LIST'!$A1:$N1747,4,FALSE))</f>
        <v>M</v>
      </c>
      <c r="I225" s="53" t="str" cm="1">
        <f t="array" ref="I225">IF(E225="","",VLOOKUP(E225,'MASTER LIST'!$A1:$N1747,13,FALSE))</f>
        <v>U20</v>
      </c>
      <c r="J225" s="53" t="str" cm="1">
        <f t="array" ref="J225">IF(E225="","",VLOOKUP(E225,'MASTER LIST'!$A1:$N1747,10,FALSE))</f>
        <v>ROSE BELLE AC</v>
      </c>
      <c r="K225" s="53" t="str" cm="1">
        <f t="array" ref="K225">IF(E225="","",VLOOKUP(E225,'MASTER LIST'!$A1:$N1747,11,FALSE))</f>
        <v>GP</v>
      </c>
    </row>
    <row r="226" spans="1:11" ht="35" customHeight="1" x14ac:dyDescent="0.2">
      <c r="A226" s="53"/>
      <c r="B226" s="53"/>
      <c r="C226" s="53"/>
      <c r="D226" s="55"/>
      <c r="E226" s="56"/>
      <c r="F226" s="53" t="str" cm="1">
        <f t="array" ref="F226">IF(E226="","",VLOOKUP(E226,'MASTER LIST'!$A1:$N1747,2,FALSE))</f>
        <v/>
      </c>
      <c r="G226" s="53" t="str" cm="1">
        <f t="array" ref="G226">IF(E226="","",VLOOKUP(E226,'MASTER LIST'!$A1:$N1747,3,FALSE))</f>
        <v/>
      </c>
      <c r="H226" s="53" t="str" cm="1">
        <f t="array" ref="H226">IF(E226="","",VLOOKUP(E226,'MASTER LIST'!$A1:$N1747,4,FALSE))</f>
        <v/>
      </c>
      <c r="I226" s="53" t="str" cm="1">
        <f t="array" ref="I226">IF(E226="","",VLOOKUP(E226,'MASTER LIST'!$A1:$N1747,13,FALSE))</f>
        <v/>
      </c>
      <c r="J226" s="53" t="str" cm="1">
        <f t="array" ref="J226">IF(E226="","",VLOOKUP(E226,'MASTER LIST'!$A1:$N1747,10,FALSE))</f>
        <v/>
      </c>
      <c r="K226" s="53" t="str" cm="1">
        <f t="array" ref="K226">IF(E226="","",VLOOKUP(E226,'MASTER LIST'!$A1:$N1747,11,FALSE))</f>
        <v/>
      </c>
    </row>
    <row r="227" spans="1:11" ht="35" customHeight="1" x14ac:dyDescent="0.2">
      <c r="A227" s="57">
        <v>8</v>
      </c>
      <c r="B227" s="57">
        <v>1</v>
      </c>
      <c r="C227" s="57">
        <v>1495</v>
      </c>
      <c r="D227" s="55" t="s">
        <v>623</v>
      </c>
      <c r="E227" s="58">
        <v>4383</v>
      </c>
      <c r="F227" s="53" t="str" cm="1">
        <f t="array" ref="F227">IF(E227="","",VLOOKUP(E227,'MASTER LIST'!$A1:$N1747,2,FALSE))</f>
        <v>VEERASAMY</v>
      </c>
      <c r="G227" s="53" t="str" cm="1">
        <f t="array" ref="G227">IF(E227="","",VLOOKUP(E227,'MASTER LIST'!$A1:$N1747,3,FALSE))</f>
        <v>Yowem Elkessen</v>
      </c>
      <c r="H227" s="53" t="str" cm="1">
        <f t="array" ref="H227">IF(E227="","",VLOOKUP(E227,'MASTER LIST'!$A1:$N1747,4,FALSE))</f>
        <v>M</v>
      </c>
      <c r="I227" s="53" t="str" cm="1">
        <f t="array" ref="I227">IF(E227="","",VLOOKUP(E227,'MASTER LIST'!$A1:$N1747,13,FALSE))</f>
        <v>U18</v>
      </c>
      <c r="J227" s="53" t="str" cm="1">
        <f t="array" ref="J227">IF(E227="","",VLOOKUP(E227,'MASTER LIST'!$A1:$N1747,10,FALSE))</f>
        <v>Q-BORNES PAVILLON AC</v>
      </c>
      <c r="K227" s="53" t="str" cm="1">
        <f t="array" ref="K227">IF(E227="","",VLOOKUP(E227,'MASTER LIST'!$A1:$N1747,11,FALSE))</f>
        <v>QB</v>
      </c>
    </row>
    <row r="228" spans="1:11" ht="35" customHeight="1" x14ac:dyDescent="0.2">
      <c r="A228" s="57">
        <v>8</v>
      </c>
      <c r="B228" s="57">
        <v>2</v>
      </c>
      <c r="C228" s="57">
        <v>1358</v>
      </c>
      <c r="D228" s="55" t="s">
        <v>623</v>
      </c>
      <c r="E228" s="58">
        <v>3944</v>
      </c>
      <c r="F228" s="53" t="str" cm="1">
        <f t="array" ref="F228">IF(E228="","",VLOOKUP(E228,'MASTER LIST'!$A1:$N1747,2,FALSE))</f>
        <v>TOWSEE</v>
      </c>
      <c r="G228" s="53" t="str" cm="1">
        <f t="array" ref="G228">IF(E228="","",VLOOKUP(E228,'MASTER LIST'!$A1:$N1747,3,FALSE))</f>
        <v>Jamel</v>
      </c>
      <c r="H228" s="53" t="str" cm="1">
        <f t="array" ref="H228">IF(E228="","",VLOOKUP(E228,'MASTER LIST'!$A1:$N1747,4,FALSE))</f>
        <v>M</v>
      </c>
      <c r="I228" s="53" t="str" cm="1">
        <f t="array" ref="I228">IF(E228="","",VLOOKUP(E228,'MASTER LIST'!$A1:$N1747,13,FALSE))</f>
        <v>U18</v>
      </c>
      <c r="J228" s="53" t="str" cm="1">
        <f t="array" ref="J228">IF(E228="","",VLOOKUP(E228,'MASTER LIST'!$A1:$N1747,10,FALSE))</f>
        <v>BLACK RIVER STAR AC</v>
      </c>
      <c r="K228" s="53" t="str" cm="1">
        <f t="array" ref="K228">IF(E228="","",VLOOKUP(E228,'MASTER LIST'!$A1:$N1747,11,FALSE))</f>
        <v>BR</v>
      </c>
    </row>
    <row r="229" spans="1:11" ht="35" customHeight="1" x14ac:dyDescent="0.2">
      <c r="A229" s="57">
        <v>8</v>
      </c>
      <c r="B229" s="57">
        <v>3</v>
      </c>
      <c r="C229" s="57">
        <v>1262</v>
      </c>
      <c r="D229" s="55" t="s">
        <v>623</v>
      </c>
      <c r="E229" s="58">
        <v>4183</v>
      </c>
      <c r="F229" s="53" t="str" cm="1">
        <f t="array" ref="F229">IF(E229="","",VLOOKUP(E229,'MASTER LIST'!$A1:$N1747,2,FALSE))</f>
        <v>EDOUARD</v>
      </c>
      <c r="G229" s="53" t="str" cm="1">
        <f t="array" ref="G229">IF(E229="","",VLOOKUP(E229,'MASTER LIST'!$A1:$N1747,3,FALSE))</f>
        <v>Jean Elano</v>
      </c>
      <c r="H229" s="53" t="str" cm="1">
        <f t="array" ref="H229">IF(E229="","",VLOOKUP(E229,'MASTER LIST'!$A1:$N1747,4,FALSE))</f>
        <v>M</v>
      </c>
      <c r="I229" s="53" t="str" cm="1">
        <f t="array" ref="I229">IF(E229="","",VLOOKUP(E229,'MASTER LIST'!$A1:$N1747,13,FALSE))</f>
        <v>U18</v>
      </c>
      <c r="J229" s="53" t="str" cm="1">
        <f t="array" ref="J229">IF(E229="","",VLOOKUP(E229,'MASTER LIST'!$A1:$N1747,10,FALSE))</f>
        <v>ST REMY AC</v>
      </c>
      <c r="K229" s="53" t="str" cm="1">
        <f t="array" ref="K229">IF(E229="","",VLOOKUP(E229,'MASTER LIST'!$A1:$N1747,11,FALSE))</f>
        <v>FLQ</v>
      </c>
    </row>
    <row r="230" spans="1:11" ht="35" customHeight="1" x14ac:dyDescent="0.2">
      <c r="A230" s="57">
        <v>8</v>
      </c>
      <c r="B230" s="57">
        <v>4</v>
      </c>
      <c r="C230" s="57">
        <v>1409</v>
      </c>
      <c r="D230" s="55" t="s">
        <v>623</v>
      </c>
      <c r="E230" s="58">
        <v>4798</v>
      </c>
      <c r="F230" s="53" t="str" cm="1">
        <f t="array" ref="F230">IF(E230="","",VLOOKUP(E230,'MASTER LIST'!$A1:$N1747,2,FALSE))</f>
        <v xml:space="preserve"> ANTOINE</v>
      </c>
      <c r="G230" s="53" t="str" cm="1">
        <f t="array" ref="G230">IF(E230="","",VLOOKUP(E230,'MASTER LIST'!$A1:$N1747,3,FALSE))</f>
        <v>Mathieu Cedric</v>
      </c>
      <c r="H230" s="53" t="str" cm="1">
        <f t="array" ref="H230">IF(E230="","",VLOOKUP(E230,'MASTER LIST'!$A1:$N1747,4,FALSE))</f>
        <v>M</v>
      </c>
      <c r="I230" s="53" t="str" cm="1">
        <f t="array" ref="I230">IF(E230="","",VLOOKUP(E230,'MASTER LIST'!$A1:$N1747,13,FALSE))</f>
        <v>U16</v>
      </c>
      <c r="J230" s="53" t="str" cm="1">
        <f t="array" ref="J230">IF(E230="","",VLOOKUP(E230,'MASTER LIST'!$A1:$N1747,10,FALSE))</f>
        <v>GYMKHANA VACOAS AC</v>
      </c>
      <c r="K230" s="53" t="str" cm="1">
        <f t="array" ref="K230">IF(E230="","",VLOOKUP(E230,'MASTER LIST'!$A1:$N1747,11,FALSE))</f>
        <v>VCPH</v>
      </c>
    </row>
    <row r="231" spans="1:11" ht="35" customHeight="1" x14ac:dyDescent="0.2">
      <c r="A231" s="57">
        <v>8</v>
      </c>
      <c r="B231" s="57">
        <v>5</v>
      </c>
      <c r="C231" s="57">
        <v>1376</v>
      </c>
      <c r="D231" s="55" t="s">
        <v>623</v>
      </c>
      <c r="E231" s="58">
        <v>4229</v>
      </c>
      <c r="F231" s="53" t="str" cm="1">
        <f t="array" ref="F231">IF(E231="","",VLOOKUP(E231,'MASTER LIST'!$A1:$N1747,2,FALSE))</f>
        <v>CAMOIN</v>
      </c>
      <c r="G231" s="53" t="str" cm="1">
        <f t="array" ref="G231">IF(E231="","",VLOOKUP(E231,'MASTER LIST'!$A1:$N1747,3,FALSE))</f>
        <v>Matthieu Adrien</v>
      </c>
      <c r="H231" s="53" t="str" cm="1">
        <f t="array" ref="H231">IF(E231="","",VLOOKUP(E231,'MASTER LIST'!$A1:$N1747,4,FALSE))</f>
        <v>M</v>
      </c>
      <c r="I231" s="53" t="str" cm="1">
        <f t="array" ref="I231">IF(E231="","",VLOOKUP(E231,'MASTER LIST'!$A1:$N1747,13,FALSE))</f>
        <v>U18</v>
      </c>
      <c r="J231" s="53" t="str" cm="1">
        <f t="array" ref="J231">IF(E231="","",VLOOKUP(E231,'MASTER LIST'!$A1:$N1747,10,FALSE))</f>
        <v>CUREPIPE HARLEM AC 'B'</v>
      </c>
      <c r="K231" s="53" t="str" cm="1">
        <f t="array" ref="K231">IF(E231="","",VLOOKUP(E231,'MASTER LIST'!$A1:$N1747,11,FALSE))</f>
        <v>CPE</v>
      </c>
    </row>
    <row r="232" spans="1:11" ht="35" customHeight="1" x14ac:dyDescent="0.2">
      <c r="A232" s="57">
        <v>8</v>
      </c>
      <c r="B232" s="57">
        <v>6</v>
      </c>
      <c r="C232" s="57">
        <v>1323</v>
      </c>
      <c r="D232" s="55" t="s">
        <v>623</v>
      </c>
      <c r="E232" s="58">
        <v>4836</v>
      </c>
      <c r="F232" s="53" t="str" cm="1">
        <f t="array" ref="F232">IF(E232="","",VLOOKUP(E232,'MASTER LIST'!$A1:$N1747,2,FALSE))</f>
        <v>BIENAIMÈ</v>
      </c>
      <c r="G232" s="53" t="str" cm="1">
        <f t="array" ref="G232">IF(E232="","",VLOOKUP(E232,'MASTER LIST'!$A1:$N1747,3,FALSE))</f>
        <v>Lyam</v>
      </c>
      <c r="H232" s="53" t="str" cm="1">
        <f t="array" ref="H232">IF(E232="","",VLOOKUP(E232,'MASTER LIST'!$A1:$N1747,4,FALSE))</f>
        <v>M</v>
      </c>
      <c r="I232" s="53" t="str" cm="1">
        <f t="array" ref="I232">IF(E232="","",VLOOKUP(E232,'MASTER LIST'!$A1:$N1747,13,FALSE))</f>
        <v>U18</v>
      </c>
      <c r="J232" s="53" t="str" cm="1">
        <f t="array" ref="J232">IF(E232="","",VLOOKUP(E232,'MASTER LIST'!$A1:$N1747,10,FALSE))</f>
        <v>BEAU BASSIN AC</v>
      </c>
      <c r="K232" s="53" t="str" cm="1">
        <f t="array" ref="K232">IF(E232="","",VLOOKUP(E232,'MASTER LIST'!$A1:$N1747,11,FALSE))</f>
        <v>BBRH</v>
      </c>
    </row>
    <row r="233" spans="1:11" ht="35" customHeight="1" x14ac:dyDescent="0.2">
      <c r="A233" s="57">
        <v>8</v>
      </c>
      <c r="B233" s="57">
        <v>7</v>
      </c>
      <c r="C233" s="57">
        <v>1413</v>
      </c>
      <c r="D233" s="55" t="s">
        <v>623</v>
      </c>
      <c r="E233" s="58">
        <v>4780</v>
      </c>
      <c r="F233" s="53" t="str" cm="1">
        <f t="array" ref="F233">IF(E233="","",VLOOKUP(E233,'MASTER LIST'!$A1:$N1747,2,FALSE))</f>
        <v xml:space="preserve">ARMEL </v>
      </c>
      <c r="G233" s="53" t="str" cm="1">
        <f t="array" ref="G233">IF(E233="","",VLOOKUP(E233,'MASTER LIST'!$A1:$N1747,3,FALSE))</f>
        <v>Téo</v>
      </c>
      <c r="H233" s="53" t="str" cm="1">
        <f t="array" ref="H233">IF(E233="","",VLOOKUP(E233,'MASTER LIST'!$A1:$N1747,4,FALSE))</f>
        <v>M</v>
      </c>
      <c r="I233" s="53" t="str" cm="1">
        <f t="array" ref="I233">IF(E233="","",VLOOKUP(E233,'MASTER LIST'!$A1:$N1747,13,FALSE))</f>
        <v>U18</v>
      </c>
      <c r="J233" s="53" t="str" cm="1">
        <f t="array" ref="J233">IF(E233="","",VLOOKUP(E233,'MASTER LIST'!$A1:$N1747,10,FALSE))</f>
        <v>LE HOCHET AC</v>
      </c>
      <c r="K233" s="53" t="str" cm="1">
        <f t="array" ref="K233">IF(E233="","",VLOOKUP(E233,'MASTER LIST'!$A1:$N1747,11,FALSE))</f>
        <v>PAMP</v>
      </c>
    </row>
    <row r="234" spans="1:11" ht="35" customHeight="1" x14ac:dyDescent="0.2">
      <c r="A234" s="57">
        <v>8</v>
      </c>
      <c r="B234" s="57">
        <v>8</v>
      </c>
      <c r="C234" s="57">
        <v>1241</v>
      </c>
      <c r="D234" s="55" t="s">
        <v>623</v>
      </c>
      <c r="E234" s="58">
        <v>3605</v>
      </c>
      <c r="F234" s="53" t="str" cm="1">
        <f t="array" ref="F234">IF(E234="","",VLOOKUP(E234,'MASTER LIST'!$A1:$N1747,2,FALSE))</f>
        <v>RAVINA</v>
      </c>
      <c r="G234" s="53" t="str" cm="1">
        <f t="array" ref="G234">IF(E234="","",VLOOKUP(E234,'MASTER LIST'!$A1:$N1747,3,FALSE))</f>
        <v>Damien</v>
      </c>
      <c r="H234" s="53" t="str" cm="1">
        <f t="array" ref="H234">IF(E234="","",VLOOKUP(E234,'MASTER LIST'!$A1:$N1747,4,FALSE))</f>
        <v>M</v>
      </c>
      <c r="I234" s="53" t="str" cm="1">
        <f t="array" ref="I234">IF(E234="","",VLOOKUP(E234,'MASTER LIST'!$A1:$N1747,13,FALSE))</f>
        <v>U18</v>
      </c>
      <c r="J234" s="53" t="str" cm="1">
        <f t="array" ref="J234">IF(E234="","",VLOOKUP(E234,'MASTER LIST'!$A1:$N1747,10,FALSE))</f>
        <v>ROSE HILL AC</v>
      </c>
      <c r="K234" s="53" t="str" cm="1">
        <f t="array" ref="K234">IF(E234="","",VLOOKUP(E234,'MASTER LIST'!$A1:$N1747,11,FALSE))</f>
        <v>BBRH</v>
      </c>
    </row>
    <row r="235" spans="1:11" ht="35" customHeight="1" x14ac:dyDescent="0.2">
      <c r="A235" s="53"/>
      <c r="B235" s="53"/>
      <c r="C235" s="53"/>
      <c r="D235" s="55"/>
      <c r="E235" s="56"/>
      <c r="F235" s="53" t="str" cm="1">
        <f t="array" ref="F235">IF(E235="","",VLOOKUP(E235,'MASTER LIST'!$A1:$N1747,2,FALSE))</f>
        <v/>
      </c>
      <c r="G235" s="53" t="str" cm="1">
        <f t="array" ref="G235">IF(E235="","",VLOOKUP(E235,'MASTER LIST'!$A1:$N1747,3,FALSE))</f>
        <v/>
      </c>
      <c r="H235" s="53" t="str" cm="1">
        <f t="array" ref="H235">IF(E235="","",VLOOKUP(E235,'MASTER LIST'!$A1:$N1747,4,FALSE))</f>
        <v/>
      </c>
      <c r="I235" s="53" t="str" cm="1">
        <f t="array" ref="I235">IF(E235="","",VLOOKUP(E235,'MASTER LIST'!$A1:$N1747,13,FALSE))</f>
        <v/>
      </c>
      <c r="J235" s="53" t="str" cm="1">
        <f t="array" ref="J235">IF(E235="","",VLOOKUP(E235,'MASTER LIST'!$A1:$N1747,10,FALSE))</f>
        <v/>
      </c>
      <c r="K235" s="53" t="str" cm="1">
        <f t="array" ref="K235">IF(E235="","",VLOOKUP(E235,'MASTER LIST'!$A1:$N1747,11,FALSE))</f>
        <v/>
      </c>
    </row>
    <row r="236" spans="1:11" ht="35" customHeight="1" x14ac:dyDescent="0.2">
      <c r="A236" s="57">
        <v>9</v>
      </c>
      <c r="B236" s="57">
        <v>1</v>
      </c>
      <c r="C236" s="57">
        <v>1285</v>
      </c>
      <c r="D236" s="55" t="s">
        <v>623</v>
      </c>
      <c r="E236" s="58">
        <v>3219</v>
      </c>
      <c r="F236" s="53" t="str" cm="1">
        <f t="array" ref="F236">IF(E236="","",VLOOKUP(E236,'MASTER LIST'!$A1:$N1747,2,FALSE))</f>
        <v xml:space="preserve">NEWTON </v>
      </c>
      <c r="G236" s="53" t="str" cm="1">
        <f t="array" ref="G236">IF(E236="","",VLOOKUP(E236,'MASTER LIST'!$A1:$N1747,3,FALSE))</f>
        <v>Raphael</v>
      </c>
      <c r="H236" s="53" t="str" cm="1">
        <f t="array" ref="H236">IF(E236="","",VLOOKUP(E236,'MASTER LIST'!$A1:$N1747,4,FALSE))</f>
        <v>M</v>
      </c>
      <c r="I236" s="53" t="str" cm="1">
        <f t="array" ref="I236">IF(E236="","",VLOOKUP(E236,'MASTER LIST'!$A1:$N1747,13,FALSE))</f>
        <v>U18</v>
      </c>
      <c r="J236" s="53" t="str" cm="1">
        <f t="array" ref="J236">IF(E236="","",VLOOKUP(E236,'MASTER LIST'!$A1:$N1747,10,FALSE))</f>
        <v>STANLEY / TREFLES AC</v>
      </c>
      <c r="K236" s="53" t="str" cm="1">
        <f t="array" ref="K236">IF(E236="","",VLOOKUP(E236,'MASTER LIST'!$A1:$N1747,11,FALSE))</f>
        <v>BBRH</v>
      </c>
    </row>
    <row r="237" spans="1:11" ht="35" customHeight="1" x14ac:dyDescent="0.2">
      <c r="A237" s="57">
        <v>9</v>
      </c>
      <c r="B237" s="57">
        <v>2</v>
      </c>
      <c r="C237" s="57">
        <v>1429</v>
      </c>
      <c r="D237" s="55" t="s">
        <v>623</v>
      </c>
      <c r="E237" s="58">
        <v>1013</v>
      </c>
      <c r="F237" s="53" t="str" cm="1">
        <f t="array" ref="F237">IF(E237="","",VLOOKUP(E237,'MASTER LIST'!$A1:$N1747,2,FALSE))</f>
        <v>PITCHEN</v>
      </c>
      <c r="G237" s="53" t="str" cm="1">
        <f t="array" ref="G237">IF(E237="","",VLOOKUP(E237,'MASTER LIST'!$A1:$N1747,3,FALSE))</f>
        <v>Owen</v>
      </c>
      <c r="H237" s="53" t="str" cm="1">
        <f t="array" ref="H237">IF(E237="","",VLOOKUP(E237,'MASTER LIST'!$A1:$N1747,4,FALSE))</f>
        <v>M</v>
      </c>
      <c r="I237" s="53" t="str" cm="1">
        <f t="array" ref="I237">IF(E237="","",VLOOKUP(E237,'MASTER LIST'!$A1:$N1747,13,FALSE))</f>
        <v>U18</v>
      </c>
      <c r="J237" s="53" t="str" cm="1">
        <f t="array" ref="J237">IF(E237="","",VLOOKUP(E237,'MASTER LIST'!$A1:$N1747,10,FALSE))</f>
        <v>LE HOCHET AC</v>
      </c>
      <c r="K237" s="53" t="str" cm="1">
        <f t="array" ref="K237">IF(E237="","",VLOOKUP(E237,'MASTER LIST'!$A1:$N1747,11,FALSE))</f>
        <v>PAMP</v>
      </c>
    </row>
    <row r="238" spans="1:11" ht="35" customHeight="1" x14ac:dyDescent="0.2">
      <c r="A238" s="57">
        <v>9</v>
      </c>
      <c r="B238" s="57">
        <v>3</v>
      </c>
      <c r="C238" s="57">
        <v>1359</v>
      </c>
      <c r="D238" s="55" t="s">
        <v>623</v>
      </c>
      <c r="E238" s="58">
        <v>4550</v>
      </c>
      <c r="F238" s="53" t="str" cm="1">
        <f t="array" ref="F238">IF(E238="","",VLOOKUP(E238,'MASTER LIST'!$A1:$N1747,2,FALSE))</f>
        <v>TRAPU</v>
      </c>
      <c r="G238" s="53" t="str" cm="1">
        <f t="array" ref="G238">IF(E238="","",VLOOKUP(E238,'MASTER LIST'!$A1:$N1747,3,FALSE))</f>
        <v>Lucas</v>
      </c>
      <c r="H238" s="53" t="str" cm="1">
        <f t="array" ref="H238">IF(E238="","",VLOOKUP(E238,'MASTER LIST'!$A1:$N1747,4,FALSE))</f>
        <v>M</v>
      </c>
      <c r="I238" s="53" t="str" cm="1">
        <f t="array" ref="I238">IF(E238="","",VLOOKUP(E238,'MASTER LIST'!$A1:$N1747,13,FALSE))</f>
        <v>U18</v>
      </c>
      <c r="J238" s="53" t="str" cm="1">
        <f t="array" ref="J238">IF(E238="","",VLOOKUP(E238,'MASTER LIST'!$A1:$N1747,10,FALSE))</f>
        <v>BLACK RIVER STAR AC</v>
      </c>
      <c r="K238" s="53" t="str" cm="1">
        <f t="array" ref="K238">IF(E238="","",VLOOKUP(E238,'MASTER LIST'!$A1:$N1747,11,FALSE))</f>
        <v>BR</v>
      </c>
    </row>
    <row r="239" spans="1:11" ht="35" customHeight="1" x14ac:dyDescent="0.2">
      <c r="A239" s="57">
        <v>9</v>
      </c>
      <c r="B239" s="57">
        <v>4</v>
      </c>
      <c r="C239" s="57">
        <v>1464</v>
      </c>
      <c r="D239" s="55" t="s">
        <v>623</v>
      </c>
      <c r="E239" s="58">
        <v>2951</v>
      </c>
      <c r="F239" s="53" t="str" cm="1">
        <f t="array" ref="F239">IF(E239="","",VLOOKUP(E239,'MASTER LIST'!$A1:$N1747,2,FALSE))</f>
        <v>BALLARAM</v>
      </c>
      <c r="G239" s="53" t="str" cm="1">
        <f t="array" ref="G239">IF(E239="","",VLOOKUP(E239,'MASTER LIST'!$A1:$N1747,3,FALSE))</f>
        <v>Garrett</v>
      </c>
      <c r="H239" s="53" t="str" cm="1">
        <f t="array" ref="H239">IF(E239="","",VLOOKUP(E239,'MASTER LIST'!$A1:$N1747,4,FALSE))</f>
        <v>M</v>
      </c>
      <c r="I239" s="53" t="str" cm="1">
        <f t="array" ref="I239">IF(E239="","",VLOOKUP(E239,'MASTER LIST'!$A1:$N1747,13,FALSE))</f>
        <v>U16</v>
      </c>
      <c r="J239" s="53" t="str" cm="1">
        <f t="array" ref="J239">IF(E239="","",VLOOKUP(E239,'MASTER LIST'!$A1:$N1747,10,FALSE))</f>
        <v>Q-BORNES PAVILLON AC</v>
      </c>
      <c r="K239" s="53" t="str" cm="1">
        <f t="array" ref="K239">IF(E239="","",VLOOKUP(E239,'MASTER LIST'!$A1:$N1747,11,FALSE))</f>
        <v>QB</v>
      </c>
    </row>
    <row r="240" spans="1:11" ht="35" customHeight="1" x14ac:dyDescent="0.2">
      <c r="A240" s="57">
        <v>9</v>
      </c>
      <c r="B240" s="57">
        <v>5</v>
      </c>
      <c r="C240" s="57">
        <v>1244</v>
      </c>
      <c r="D240" s="55" t="s">
        <v>623</v>
      </c>
      <c r="E240" s="58">
        <v>4909</v>
      </c>
      <c r="F240" s="53" t="str" cm="1">
        <f t="array" ref="F240">IF(E240="","",VLOOKUP(E240,'MASTER LIST'!$A1:$N1747,2,FALSE))</f>
        <v>SOOPRAYEN</v>
      </c>
      <c r="G240" s="53" t="str" cm="1">
        <f t="array" ref="G240">IF(E240="","",VLOOKUP(E240,'MASTER LIST'!$A1:$N1747,3,FALSE))</f>
        <v>Velen</v>
      </c>
      <c r="H240" s="53" t="str" cm="1">
        <f t="array" ref="H240">IF(E240="","",VLOOKUP(E240,'MASTER LIST'!$A1:$N1747,4,FALSE))</f>
        <v>M</v>
      </c>
      <c r="I240" s="53" t="str" cm="1">
        <f t="array" ref="I240">IF(E240="","",VLOOKUP(E240,'MASTER LIST'!$A1:$N1747,13,FALSE))</f>
        <v>U18</v>
      </c>
      <c r="J240" s="53" t="str" cm="1">
        <f t="array" ref="J240">IF(E240="","",VLOOKUP(E240,'MASTER LIST'!$A1:$N1747,10,FALSE))</f>
        <v>ROSE HILL AC</v>
      </c>
      <c r="K240" s="53" t="str" cm="1">
        <f t="array" ref="K240">IF(E240="","",VLOOKUP(E240,'MASTER LIST'!$A1:$N1747,11,FALSE))</f>
        <v>BBRH</v>
      </c>
    </row>
    <row r="241" spans="1:11" ht="35" customHeight="1" x14ac:dyDescent="0.2">
      <c r="A241" s="57">
        <v>9</v>
      </c>
      <c r="B241" s="57">
        <v>6</v>
      </c>
      <c r="C241" s="57">
        <v>1334</v>
      </c>
      <c r="D241" s="55" t="s">
        <v>623</v>
      </c>
      <c r="E241" s="58">
        <v>4549</v>
      </c>
      <c r="F241" s="53" t="str" cm="1">
        <f t="array" ref="F241">IF(E241="","",VLOOKUP(E241,'MASTER LIST'!$A1:$N1747,2,FALSE))</f>
        <v>AUNDEE</v>
      </c>
      <c r="G241" s="53" t="str" cm="1">
        <f t="array" ref="G241">IF(E241="","",VLOOKUP(E241,'MASTER LIST'!$A1:$N1747,3,FALSE))</f>
        <v>Shawn</v>
      </c>
      <c r="H241" s="53" t="str" cm="1">
        <f t="array" ref="H241">IF(E241="","",VLOOKUP(E241,'MASTER LIST'!$A1:$N1747,4,FALSE))</f>
        <v>M</v>
      </c>
      <c r="I241" s="53" t="str" cm="1">
        <f t="array" ref="I241">IF(E241="","",VLOOKUP(E241,'MASTER LIST'!$A1:$N1747,13,FALSE))</f>
        <v>U18</v>
      </c>
      <c r="J241" s="53" t="str" cm="1">
        <f t="array" ref="J241">IF(E241="","",VLOOKUP(E241,'MASTER LIST'!$A1:$N1747,10,FALSE))</f>
        <v>BLACK RIVER STAR AC</v>
      </c>
      <c r="K241" s="53" t="str" cm="1">
        <f t="array" ref="K241">IF(E241="","",VLOOKUP(E241,'MASTER LIST'!$A1:$N1747,11,FALSE))</f>
        <v>BR</v>
      </c>
    </row>
    <row r="242" spans="1:11" ht="35" customHeight="1" x14ac:dyDescent="0.2">
      <c r="A242" s="57">
        <v>9</v>
      </c>
      <c r="B242" s="57">
        <v>7</v>
      </c>
      <c r="C242" s="57">
        <v>1497</v>
      </c>
      <c r="D242" s="55" t="s">
        <v>623</v>
      </c>
      <c r="E242" s="58">
        <v>4494</v>
      </c>
      <c r="F242" s="53" t="str" cm="1">
        <f t="array" ref="F242">IF(E242="","",VLOOKUP(E242,'MASTER LIST'!$A1:$N1747,2,FALSE))</f>
        <v>VICTOIRE</v>
      </c>
      <c r="G242" s="53" t="str" cm="1">
        <f t="array" ref="G242">IF(E242="","",VLOOKUP(E242,'MASTER LIST'!$A1:$N1747,3,FALSE))</f>
        <v>Jean Noah Wyatt</v>
      </c>
      <c r="H242" s="53" t="str" cm="1">
        <f t="array" ref="H242">IF(E242="","",VLOOKUP(E242,'MASTER LIST'!$A1:$N1747,4,FALSE))</f>
        <v>M</v>
      </c>
      <c r="I242" s="53" t="str" cm="1">
        <f t="array" ref="I242">IF(E242="","",VLOOKUP(E242,'MASTER LIST'!$A1:$N1747,13,FALSE))</f>
        <v>U18</v>
      </c>
      <c r="J242" s="53" t="str" cm="1">
        <f t="array" ref="J242">IF(E242="","",VLOOKUP(E242,'MASTER LIST'!$A1:$N1747,10,FALSE))</f>
        <v>Q-BORNES PAVILLON AC</v>
      </c>
      <c r="K242" s="53" t="str" cm="1">
        <f t="array" ref="K242">IF(E242="","",VLOOKUP(E242,'MASTER LIST'!$A1:$N1747,11,FALSE))</f>
        <v>QB</v>
      </c>
    </row>
    <row r="243" spans="1:11" ht="35" customHeight="1" x14ac:dyDescent="0.2">
      <c r="A243" s="57">
        <v>9</v>
      </c>
      <c r="B243" s="57">
        <v>8</v>
      </c>
      <c r="C243" s="57">
        <v>1377</v>
      </c>
      <c r="D243" s="55" t="s">
        <v>623</v>
      </c>
      <c r="E243" s="58">
        <v>3947</v>
      </c>
      <c r="F243" s="53" t="str" cm="1">
        <f t="array" ref="F243">IF(E243="","",VLOOKUP(E243,'MASTER LIST'!$A1:$N1747,2,FALSE))</f>
        <v xml:space="preserve">CLÉMENT </v>
      </c>
      <c r="G243" s="53" t="str" cm="1">
        <f t="array" ref="G243">IF(E243="","",VLOOKUP(E243,'MASTER LIST'!$A1:$N1747,3,FALSE))</f>
        <v>Bryson</v>
      </c>
      <c r="H243" s="53" t="str" cm="1">
        <f t="array" ref="H243">IF(E243="","",VLOOKUP(E243,'MASTER LIST'!$A1:$N1747,4,FALSE))</f>
        <v>M</v>
      </c>
      <c r="I243" s="53" t="str" cm="1">
        <f t="array" ref="I243">IF(E243="","",VLOOKUP(E243,'MASTER LIST'!$A1:$N1747,13,FALSE))</f>
        <v>U18</v>
      </c>
      <c r="J243" s="53" t="str" cm="1">
        <f t="array" ref="J243">IF(E243="","",VLOOKUP(E243,'MASTER LIST'!$A1:$N1747,10,FALSE))</f>
        <v>CUREPIPE HARLEM AC 'B'</v>
      </c>
      <c r="K243" s="53" t="str" cm="1">
        <f t="array" ref="K243">IF(E243="","",VLOOKUP(E243,'MASTER LIST'!$A1:$N1747,11,FALSE))</f>
        <v>CPE</v>
      </c>
    </row>
    <row r="244" spans="1:11" ht="35" customHeight="1" x14ac:dyDescent="0.2">
      <c r="A244" s="53"/>
      <c r="B244" s="53"/>
      <c r="C244" s="53"/>
      <c r="D244" s="55"/>
      <c r="E244" s="56"/>
      <c r="F244" s="53" t="str" cm="1">
        <f t="array" ref="F244">IF(E244="","",VLOOKUP(E244,'MASTER LIST'!$A1:$N1747,2,FALSE))</f>
        <v/>
      </c>
      <c r="G244" s="53" t="str" cm="1">
        <f t="array" ref="G244">IF(E244="","",VLOOKUP(E244,'MASTER LIST'!$A1:$N1747,3,FALSE))</f>
        <v/>
      </c>
      <c r="H244" s="53" t="str" cm="1">
        <f t="array" ref="H244">IF(E244="","",VLOOKUP(E244,'MASTER LIST'!$A1:$N1747,4,FALSE))</f>
        <v/>
      </c>
      <c r="I244" s="53" t="str" cm="1">
        <f t="array" ref="I244">IF(E244="","",VLOOKUP(E244,'MASTER LIST'!$A1:$N1747,13,FALSE))</f>
        <v/>
      </c>
      <c r="J244" s="53" t="str" cm="1">
        <f t="array" ref="J244">IF(E244="","",VLOOKUP(E244,'MASTER LIST'!$A1:$N1747,10,FALSE))</f>
        <v/>
      </c>
      <c r="K244" s="53" t="str" cm="1">
        <f t="array" ref="K244">IF(E244="","",VLOOKUP(E244,'MASTER LIST'!$A1:$N1747,11,FALSE))</f>
        <v/>
      </c>
    </row>
    <row r="245" spans="1:11" ht="35" customHeight="1" x14ac:dyDescent="0.2">
      <c r="A245" s="53"/>
      <c r="B245" s="53"/>
      <c r="C245" s="53"/>
      <c r="D245" s="55"/>
      <c r="E245" s="56"/>
      <c r="F245" s="53" t="str" cm="1">
        <f t="array" ref="F245">IF(E245="","",VLOOKUP(E245,'MASTER LIST'!$A1:$N1747,2,FALSE))</f>
        <v/>
      </c>
      <c r="G245" s="53" t="str" cm="1">
        <f t="array" ref="G245">IF(E245="","",VLOOKUP(E245,'MASTER LIST'!$A1:$N1747,3,FALSE))</f>
        <v/>
      </c>
      <c r="H245" s="53" t="str" cm="1">
        <f t="array" ref="H245">IF(E245="","",VLOOKUP(E245,'MASTER LIST'!$A1:$N1747,4,FALSE))</f>
        <v/>
      </c>
      <c r="I245" s="53" t="str" cm="1">
        <f t="array" ref="I245">IF(E245="","",VLOOKUP(E245,'MASTER LIST'!$A1:$N1747,13,FALSE))</f>
        <v/>
      </c>
      <c r="J245" s="53" t="str" cm="1">
        <f t="array" ref="J245">IF(E245="","",VLOOKUP(E245,'MASTER LIST'!$A1:$N1747,10,FALSE))</f>
        <v/>
      </c>
      <c r="K245" s="53" t="str" cm="1">
        <f t="array" ref="K245">IF(E245="","",VLOOKUP(E245,'MASTER LIST'!$A1:$N1747,11,FALSE))</f>
        <v/>
      </c>
    </row>
    <row r="246" spans="1:11" ht="35" customHeight="1" x14ac:dyDescent="0.2">
      <c r="A246" s="57">
        <v>1</v>
      </c>
      <c r="B246" s="57">
        <v>1</v>
      </c>
      <c r="C246" s="57">
        <v>1358</v>
      </c>
      <c r="D246" s="55" t="s">
        <v>675</v>
      </c>
      <c r="E246" s="58">
        <v>3944</v>
      </c>
      <c r="F246" s="53" t="str" cm="1">
        <f t="array" ref="F246">IF(E246="","",VLOOKUP(E246,'MASTER LIST'!$A1:$N1747,2,FALSE))</f>
        <v>TOWSEE</v>
      </c>
      <c r="G246" s="53" t="str" cm="1">
        <f t="array" ref="G246">IF(E246="","",VLOOKUP(E246,'MASTER LIST'!$A1:$N1747,3,FALSE))</f>
        <v>Jamel</v>
      </c>
      <c r="H246" s="53" t="str" cm="1">
        <f t="array" ref="H246">IF(E246="","",VLOOKUP(E246,'MASTER LIST'!$A1:$N1747,4,FALSE))</f>
        <v>M</v>
      </c>
      <c r="I246" s="53" t="str" cm="1">
        <f t="array" ref="I246">IF(E246="","",VLOOKUP(E246,'MASTER LIST'!$A1:$N1747,13,FALSE))</f>
        <v>U18</v>
      </c>
      <c r="J246" s="53" t="str" cm="1">
        <f t="array" ref="J246">IF(E246="","",VLOOKUP(E246,'MASTER LIST'!$A1:$N1747,10,FALSE))</f>
        <v>BLACK RIVER STAR AC</v>
      </c>
      <c r="K246" s="53" t="str" cm="1">
        <f t="array" ref="K246">IF(E246="","",VLOOKUP(E246,'MASTER LIST'!$A1:$N1747,11,FALSE))</f>
        <v>BR</v>
      </c>
    </row>
    <row r="247" spans="1:11" ht="35" customHeight="1" x14ac:dyDescent="0.2">
      <c r="A247" s="57">
        <v>1</v>
      </c>
      <c r="B247" s="57">
        <v>2</v>
      </c>
      <c r="C247" s="57">
        <v>1489</v>
      </c>
      <c r="D247" s="55" t="s">
        <v>675</v>
      </c>
      <c r="E247" s="58">
        <v>1651</v>
      </c>
      <c r="F247" s="53" t="str" cm="1">
        <f t="array" ref="F247">IF(E247="","",VLOOKUP(E247,'MASTER LIST'!$A1:$N1747,2,FALSE))</f>
        <v>RENE</v>
      </c>
      <c r="G247" s="53" t="str" cm="1">
        <f t="array" ref="G247">IF(E247="","",VLOOKUP(E247,'MASTER LIST'!$A1:$N1747,3,FALSE))</f>
        <v>Maxim</v>
      </c>
      <c r="H247" s="53" t="str" cm="1">
        <f t="array" ref="H247">IF(E247="","",VLOOKUP(E247,'MASTER LIST'!$A1:$N1747,4,FALSE))</f>
        <v>M</v>
      </c>
      <c r="I247" s="53" t="str" cm="1">
        <f t="array" ref="I247">IF(E247="","",VLOOKUP(E247,'MASTER LIST'!$A1:$N1747,13,FALSE))</f>
        <v>U18</v>
      </c>
      <c r="J247" s="53" t="str" cm="1">
        <f t="array" ref="J247">IF(E247="","",VLOOKUP(E247,'MASTER LIST'!$A1:$N1747,10,FALSE))</f>
        <v>Q-BORNES PAVILLON AC</v>
      </c>
      <c r="K247" s="53" t="str" cm="1">
        <f t="array" ref="K247">IF(E247="","",VLOOKUP(E247,'MASTER LIST'!$A1:$N1747,11,FALSE))</f>
        <v>QB</v>
      </c>
    </row>
    <row r="248" spans="1:11" ht="35" customHeight="1" x14ac:dyDescent="0.2">
      <c r="A248" s="57">
        <v>1</v>
      </c>
      <c r="B248" s="57">
        <v>3</v>
      </c>
      <c r="C248" s="57">
        <v>1335</v>
      </c>
      <c r="D248" s="55" t="s">
        <v>675</v>
      </c>
      <c r="E248" s="58">
        <v>4551</v>
      </c>
      <c r="F248" s="53" t="str" cm="1">
        <f t="array" ref="F248">IF(E248="","",VLOOKUP(E248,'MASTER LIST'!$A1:$N1747,2,FALSE))</f>
        <v>BAPTISTE</v>
      </c>
      <c r="G248" s="53" t="str" cm="1">
        <f t="array" ref="G248">IF(E248="","",VLOOKUP(E248,'MASTER LIST'!$A1:$N1747,3,FALSE))</f>
        <v>Yanel</v>
      </c>
      <c r="H248" s="53" t="str" cm="1">
        <f t="array" ref="H248">IF(E248="","",VLOOKUP(E248,'MASTER LIST'!$A1:$N1747,4,FALSE))</f>
        <v>M</v>
      </c>
      <c r="I248" s="53" t="str" cm="1">
        <f t="array" ref="I248">IF(E248="","",VLOOKUP(E248,'MASTER LIST'!$A1:$N1747,13,FALSE))</f>
        <v>U18</v>
      </c>
      <c r="J248" s="53" t="str" cm="1">
        <f t="array" ref="J248">IF(E248="","",VLOOKUP(E248,'MASTER LIST'!$A1:$N1747,10,FALSE))</f>
        <v>BLACK RIVER STAR AC</v>
      </c>
      <c r="K248" s="53" t="str" cm="1">
        <f t="array" ref="K248">IF(E248="","",VLOOKUP(E248,'MASTER LIST'!$A1:$N1747,11,FALSE))</f>
        <v>BR</v>
      </c>
    </row>
    <row r="249" spans="1:11" ht="35" customHeight="1" x14ac:dyDescent="0.2">
      <c r="A249" s="57">
        <v>1</v>
      </c>
      <c r="B249" s="57">
        <v>4</v>
      </c>
      <c r="C249" s="57">
        <v>1216</v>
      </c>
      <c r="D249" s="55" t="s">
        <v>675</v>
      </c>
      <c r="E249" s="58">
        <v>4717</v>
      </c>
      <c r="F249" s="53" t="str" cm="1">
        <f t="array" ref="F249">IF(E249="","",VLOOKUP(E249,'MASTER LIST'!$A1:$N1747,2,FALSE))</f>
        <v>BOTTE</v>
      </c>
      <c r="G249" s="53" t="str" cm="1">
        <f t="array" ref="G249">IF(E249="","",VLOOKUP(E249,'MASTER LIST'!$A1:$N1747,3,FALSE))</f>
        <v>Julian</v>
      </c>
      <c r="H249" s="53" t="str" cm="1">
        <f t="array" ref="H249">IF(E249="","",VLOOKUP(E249,'MASTER LIST'!$A1:$N1747,4,FALSE))</f>
        <v>M</v>
      </c>
      <c r="I249" s="53" t="str" cm="1">
        <f t="array" ref="I249">IF(E249="","",VLOOKUP(E249,'MASTER LIST'!$A1:$N1747,13,FALSE))</f>
        <v>U18</v>
      </c>
      <c r="J249" s="53" t="str" cm="1">
        <f t="array" ref="J249">IF(E249="","",VLOOKUP(E249,'MASTER LIST'!$A1:$N1747,10,FALSE))</f>
        <v>ROSE HILL AC</v>
      </c>
      <c r="K249" s="53" t="str" cm="1">
        <f t="array" ref="K249">IF(E249="","",VLOOKUP(E249,'MASTER LIST'!$A1:$N1747,11,FALSE))</f>
        <v>BBRH</v>
      </c>
    </row>
    <row r="250" spans="1:11" ht="35" customHeight="1" x14ac:dyDescent="0.2">
      <c r="A250" s="57">
        <v>1</v>
      </c>
      <c r="B250" s="57">
        <v>5</v>
      </c>
      <c r="C250" s="57">
        <v>1356</v>
      </c>
      <c r="D250" s="55" t="s">
        <v>675</v>
      </c>
      <c r="E250" s="58">
        <v>2942</v>
      </c>
      <c r="F250" s="53" t="str" cm="1">
        <f t="array" ref="F250">IF(E250="","",VLOOKUP(E250,'MASTER LIST'!$A1:$N1747,2,FALSE))</f>
        <v>OXIDE</v>
      </c>
      <c r="G250" s="53" t="str" cm="1">
        <f t="array" ref="G250">IF(E250="","",VLOOKUP(E250,'MASTER LIST'!$A1:$N1747,3,FALSE))</f>
        <v>Samuel Jean Sorenzo</v>
      </c>
      <c r="H250" s="53" t="str" cm="1">
        <f t="array" ref="H250">IF(E250="","",VLOOKUP(E250,'MASTER LIST'!$A1:$N1747,4,FALSE))</f>
        <v>M</v>
      </c>
      <c r="I250" s="53" t="str" cm="1">
        <f t="array" ref="I250">IF(E250="","",VLOOKUP(E250,'MASTER LIST'!$A1:$N1747,13,FALSE))</f>
        <v>U18</v>
      </c>
      <c r="J250" s="53" t="str" cm="1">
        <f t="array" ref="J250">IF(E250="","",VLOOKUP(E250,'MASTER LIST'!$A1:$N1747,10,FALSE))</f>
        <v>BLACK RIVER STAR AC</v>
      </c>
      <c r="K250" s="53" t="str" cm="1">
        <f t="array" ref="K250">IF(E250="","",VLOOKUP(E250,'MASTER LIST'!$A1:$N1747,11,FALSE))</f>
        <v>BR</v>
      </c>
    </row>
    <row r="251" spans="1:11" ht="35" customHeight="1" x14ac:dyDescent="0.2">
      <c r="A251" s="57">
        <v>1</v>
      </c>
      <c r="B251" s="57">
        <v>6</v>
      </c>
      <c r="C251" s="57">
        <v>1266</v>
      </c>
      <c r="D251" s="55" t="s">
        <v>675</v>
      </c>
      <c r="E251" s="58">
        <v>2202</v>
      </c>
      <c r="F251" s="53" t="str" cm="1">
        <f t="array" ref="F251">IF(E251="","",VLOOKUP(E251,'MASTER LIST'!$A1:$N1747,2,FALSE))</f>
        <v>TAILLY</v>
      </c>
      <c r="G251" s="53" t="str" cm="1">
        <f t="array" ref="G251">IF(E251="","",VLOOKUP(E251,'MASTER LIST'!$A1:$N1747,3,FALSE))</f>
        <v>Brice E G</v>
      </c>
      <c r="H251" s="53" t="str" cm="1">
        <f t="array" ref="H251">IF(E251="","",VLOOKUP(E251,'MASTER LIST'!$A1:$N1747,4,FALSE))</f>
        <v>M</v>
      </c>
      <c r="I251" s="53" t="str" cm="1">
        <f t="array" ref="I251">IF(E251="","",VLOOKUP(E251,'MASTER LIST'!$A1:$N1747,13,FALSE))</f>
        <v>U18</v>
      </c>
      <c r="J251" s="53" t="str" cm="1">
        <f t="array" ref="J251">IF(E251="","",VLOOKUP(E251,'MASTER LIST'!$A1:$N1747,10,FALSE))</f>
        <v>ST REMY AC</v>
      </c>
      <c r="K251" s="53" t="str" cm="1">
        <f t="array" ref="K251">IF(E251="","",VLOOKUP(E251,'MASTER LIST'!$A1:$N1747,11,FALSE))</f>
        <v>FLQ</v>
      </c>
    </row>
    <row r="252" spans="1:11" ht="35" customHeight="1" x14ac:dyDescent="0.2">
      <c r="A252" s="57">
        <v>1</v>
      </c>
      <c r="B252" s="57">
        <v>7</v>
      </c>
      <c r="C252" s="57">
        <v>1260</v>
      </c>
      <c r="D252" s="55" t="s">
        <v>675</v>
      </c>
      <c r="E252" s="58">
        <v>2827</v>
      </c>
      <c r="F252" s="53" t="str" cm="1">
        <f t="array" ref="F252">IF(E252="","",VLOOKUP(E252,'MASTER LIST'!$A1:$N1747,2,FALSE))</f>
        <v>CROUCHE</v>
      </c>
      <c r="G252" s="53" t="str" cm="1">
        <f t="array" ref="G252">IF(E252="","",VLOOKUP(E252,'MASTER LIST'!$A1:$N1747,3,FALSE))</f>
        <v xml:space="preserve">Roinito </v>
      </c>
      <c r="H252" s="53" t="str" cm="1">
        <f t="array" ref="H252">IF(E252="","",VLOOKUP(E252,'MASTER LIST'!$A1:$N1747,4,FALSE))</f>
        <v>M</v>
      </c>
      <c r="I252" s="53" t="str" cm="1">
        <f t="array" ref="I252">IF(E252="","",VLOOKUP(E252,'MASTER LIST'!$A1:$N1747,13,FALSE))</f>
        <v>U18</v>
      </c>
      <c r="J252" s="53" t="str" cm="1">
        <f t="array" ref="J252">IF(E252="","",VLOOKUP(E252,'MASTER LIST'!$A1:$N1747,10,FALSE))</f>
        <v>ST REMY AC</v>
      </c>
      <c r="K252" s="53" t="str" cm="1">
        <f t="array" ref="K252">IF(E252="","",VLOOKUP(E252,'MASTER LIST'!$A1:$N1747,11,FALSE))</f>
        <v>FLQ</v>
      </c>
    </row>
    <row r="253" spans="1:11" ht="35" customHeight="1" x14ac:dyDescent="0.2">
      <c r="A253" s="57">
        <v>1</v>
      </c>
      <c r="B253" s="57">
        <v>8</v>
      </c>
      <c r="C253" s="57">
        <v>1364</v>
      </c>
      <c r="D253" s="55" t="s">
        <v>675</v>
      </c>
      <c r="E253" s="58">
        <v>1252</v>
      </c>
      <c r="F253" s="53" t="str" cm="1">
        <f t="array" ref="F253">IF(E253="","",VLOOKUP(E253,'MASTER LIST'!$A1:$N1747,2,FALSE))</f>
        <v>GOOLAMALEE</v>
      </c>
      <c r="G253" s="53" t="str" cm="1">
        <f t="array" ref="G253">IF(E253="","",VLOOKUP(E253,'MASTER LIST'!$A1:$N1747,3,FALSE))</f>
        <v>Deon</v>
      </c>
      <c r="H253" s="53" t="str" cm="1">
        <f t="array" ref="H253">IF(E253="","",VLOOKUP(E253,'MASTER LIST'!$A1:$N1747,4,FALSE))</f>
        <v>M</v>
      </c>
      <c r="I253" s="53" t="str" cm="1">
        <f t="array" ref="I253">IF(E253="","",VLOOKUP(E253,'MASTER LIST'!$A1:$N1747,13,FALSE))</f>
        <v>U18</v>
      </c>
      <c r="J253" s="53" t="str" cm="1">
        <f t="array" ref="J253">IF(E253="","",VLOOKUP(E253,'MASTER LIST'!$A1:$N1747,10,FALSE))</f>
        <v>CUREPIPE HARLEM AC</v>
      </c>
      <c r="K253" s="53" t="str" cm="1">
        <f t="array" ref="K253">IF(E253="","",VLOOKUP(E253,'MASTER LIST'!$A1:$N1747,11,FALSE))</f>
        <v>CPE</v>
      </c>
    </row>
    <row r="254" spans="1:11" ht="35" customHeight="1" x14ac:dyDescent="0.2">
      <c r="A254" s="53"/>
      <c r="B254" s="53"/>
      <c r="C254" s="53"/>
      <c r="D254" s="55"/>
      <c r="E254" s="56"/>
      <c r="F254" s="53" t="str" cm="1">
        <f t="array" ref="F254">IF(E254="","",VLOOKUP(E254,'MASTER LIST'!$A1:$N1747,2,FALSE))</f>
        <v/>
      </c>
      <c r="G254" s="53" t="str" cm="1">
        <f t="array" ref="G254">IF(E254="","",VLOOKUP(E254,'MASTER LIST'!$A1:$N1747,3,FALSE))</f>
        <v/>
      </c>
      <c r="H254" s="53" t="str" cm="1">
        <f t="array" ref="H254">IF(E254="","",VLOOKUP(E254,'MASTER LIST'!$A1:$N1747,4,FALSE))</f>
        <v/>
      </c>
      <c r="I254" s="53" t="str" cm="1">
        <f t="array" ref="I254">IF(E254="","",VLOOKUP(E254,'MASTER LIST'!$A1:$N1747,13,FALSE))</f>
        <v/>
      </c>
      <c r="J254" s="53" t="str" cm="1">
        <f t="array" ref="J254">IF(E254="","",VLOOKUP(E254,'MASTER LIST'!$A1:$N1747,10,FALSE))</f>
        <v/>
      </c>
      <c r="K254" s="53" t="str" cm="1">
        <f t="array" ref="K254">IF(E254="","",VLOOKUP(E254,'MASTER LIST'!$A1:$N1747,11,FALSE))</f>
        <v/>
      </c>
    </row>
    <row r="255" spans="1:11" ht="35" customHeight="1" x14ac:dyDescent="0.2">
      <c r="A255" s="57">
        <v>2</v>
      </c>
      <c r="B255" s="57">
        <v>1</v>
      </c>
      <c r="C255" s="57">
        <v>1272</v>
      </c>
      <c r="D255" s="55" t="s">
        <v>675</v>
      </c>
      <c r="E255" s="58">
        <v>4813</v>
      </c>
      <c r="F255" s="53" t="str" cm="1">
        <f t="array" ref="F255">IF(E255="","",VLOOKUP(E255,'MASTER LIST'!$A1:$N1747,2,FALSE))</f>
        <v>CHENEL</v>
      </c>
      <c r="G255" s="53" t="str" cm="1">
        <f t="array" ref="G255">IF(E255="","",VLOOKUP(E255,'MASTER LIST'!$A1:$N1747,3,FALSE))</f>
        <v>Geremy</v>
      </c>
      <c r="H255" s="53" t="str" cm="1">
        <f t="array" ref="H255">IF(E255="","",VLOOKUP(E255,'MASTER LIST'!$A1:$N1747,4,FALSE))</f>
        <v>M</v>
      </c>
      <c r="I255" s="53" t="str" cm="1">
        <f t="array" ref="I255">IF(E255="","",VLOOKUP(E255,'MASTER LIST'!$A1:$N1747,13,FALSE))</f>
        <v>U20</v>
      </c>
      <c r="J255" s="53" t="str" cm="1">
        <f t="array" ref="J255">IF(E255="","",VLOOKUP(E255,'MASTER LIST'!$A1:$N1747,10,FALSE))</f>
        <v>STANLEY / TREFLES AC</v>
      </c>
      <c r="K255" s="53" t="str" cm="1">
        <f t="array" ref="K255">IF(E255="","",VLOOKUP(E255,'MASTER LIST'!$A1:$N1747,11,FALSE))</f>
        <v>BBRH</v>
      </c>
    </row>
    <row r="256" spans="1:11" ht="35" customHeight="1" x14ac:dyDescent="0.2">
      <c r="A256" s="57">
        <v>2</v>
      </c>
      <c r="B256" s="57">
        <v>2</v>
      </c>
      <c r="C256" s="57">
        <v>1230</v>
      </c>
      <c r="D256" s="55" t="s">
        <v>675</v>
      </c>
      <c r="E256" s="58">
        <v>4904</v>
      </c>
      <c r="F256" s="53" t="str" cm="1">
        <f t="array" ref="F256">IF(E256="","",VLOOKUP(E256,'MASTER LIST'!$A1:$N1747,2,FALSE))</f>
        <v>MANITTE</v>
      </c>
      <c r="G256" s="53" t="str" cm="1">
        <f t="array" ref="G256">IF(E256="","",VLOOKUP(E256,'MASTER LIST'!$A1:$N1747,3,FALSE))</f>
        <v>Lonnie</v>
      </c>
      <c r="H256" s="53" t="str" cm="1">
        <f t="array" ref="H256">IF(E256="","",VLOOKUP(E256,'MASTER LIST'!$A1:$N1747,4,FALSE))</f>
        <v>M</v>
      </c>
      <c r="I256" s="53" t="str" cm="1">
        <f t="array" ref="I256">IF(E256="","",VLOOKUP(E256,'MASTER LIST'!$A1:$N1747,13,FALSE))</f>
        <v>SENIOR</v>
      </c>
      <c r="J256" s="53" t="str" cm="1">
        <f t="array" ref="J256">IF(E256="","",VLOOKUP(E256,'MASTER LIST'!$A1:$N1747,10,FALSE))</f>
        <v>ROSE HILL AC</v>
      </c>
      <c r="K256" s="53" t="str" cm="1">
        <f t="array" ref="K256">IF(E256="","",VLOOKUP(E256,'MASTER LIST'!$A1:$N1747,11,FALSE))</f>
        <v>BBRH</v>
      </c>
    </row>
    <row r="257" spans="1:11" ht="35" customHeight="1" x14ac:dyDescent="0.2">
      <c r="A257" s="57">
        <v>2</v>
      </c>
      <c r="B257" s="57">
        <v>3</v>
      </c>
      <c r="C257" s="57">
        <v>1259</v>
      </c>
      <c r="D257" s="55" t="s">
        <v>675</v>
      </c>
      <c r="E257" s="58">
        <v>4184</v>
      </c>
      <c r="F257" s="53" t="str" cm="1">
        <f t="array" ref="F257">IF(E257="","",VLOOKUP(E257,'MASTER LIST'!$A1:$N1747,2,FALSE))</f>
        <v>CALIS</v>
      </c>
      <c r="G257" s="53" t="str" cm="1">
        <f t="array" ref="G257">IF(E257="","",VLOOKUP(E257,'MASTER LIST'!$A1:$N1747,3,FALSE))</f>
        <v>Jean Pascal</v>
      </c>
      <c r="H257" s="53" t="str" cm="1">
        <f t="array" ref="H257">IF(E257="","",VLOOKUP(E257,'MASTER LIST'!$A1:$N1747,4,FALSE))</f>
        <v>M</v>
      </c>
      <c r="I257" s="53" t="str" cm="1">
        <f t="array" ref="I257">IF(E257="","",VLOOKUP(E257,'MASTER LIST'!$A1:$N1747,13,FALSE))</f>
        <v>SENIOR</v>
      </c>
      <c r="J257" s="53" t="str" cm="1">
        <f t="array" ref="J257">IF(E257="","",VLOOKUP(E257,'MASTER LIST'!$A1:$N1747,10,FALSE))</f>
        <v>ST REMY AC</v>
      </c>
      <c r="K257" s="53" t="str" cm="1">
        <f t="array" ref="K257">IF(E257="","",VLOOKUP(E257,'MASTER LIST'!$A1:$N1747,11,FALSE))</f>
        <v>FLQ</v>
      </c>
    </row>
    <row r="258" spans="1:11" ht="35" customHeight="1" x14ac:dyDescent="0.2">
      <c r="A258" s="57">
        <v>2</v>
      </c>
      <c r="B258" s="57">
        <v>4</v>
      </c>
      <c r="C258" s="57">
        <v>1437</v>
      </c>
      <c r="D258" s="55" t="s">
        <v>675</v>
      </c>
      <c r="E258" s="58">
        <v>4990</v>
      </c>
      <c r="F258" s="53" t="str" cm="1">
        <f t="array" ref="F258">IF(E258="","",VLOOKUP(E258,'MASTER LIST'!$A1:$N1747,2,FALSE))</f>
        <v>FLORE</v>
      </c>
      <c r="G258" s="53" t="str" cm="1">
        <f t="array" ref="G258">IF(E258="","",VLOOKUP(E258,'MASTER LIST'!$A1:$N1747,3,FALSE))</f>
        <v>Jean Nicodeme</v>
      </c>
      <c r="H258" s="53" t="str" cm="1">
        <f t="array" ref="H258">IF(E258="","",VLOOKUP(E258,'MASTER LIST'!$A1:$N1747,4,FALSE))</f>
        <v>M</v>
      </c>
      <c r="I258" s="53" t="str" cm="1">
        <f t="array" ref="I258">IF(E258="","",VLOOKUP(E258,'MASTER LIST'!$A1:$N1747,13,FALSE))</f>
        <v>SENIOR</v>
      </c>
      <c r="J258" s="53" t="str" cm="1">
        <f t="array" ref="J258">IF(E258="","",VLOOKUP(E258,'MASTER LIST'!$A1:$N1747,10,FALSE))</f>
        <v>PETIT GABRIEL WARRIORS AC</v>
      </c>
      <c r="K258" s="53" t="str" cm="1">
        <f t="array" ref="K258">IF(E258="","",VLOOKUP(E258,'MASTER LIST'!$A1:$N1747,11,FALSE))</f>
        <v>ROD</v>
      </c>
    </row>
    <row r="259" spans="1:11" ht="35" customHeight="1" x14ac:dyDescent="0.2">
      <c r="A259" s="57">
        <v>2</v>
      </c>
      <c r="B259" s="57">
        <v>5</v>
      </c>
      <c r="C259" s="57">
        <v>1320</v>
      </c>
      <c r="D259" s="55" t="s">
        <v>675</v>
      </c>
      <c r="E259" s="58">
        <v>4748</v>
      </c>
      <c r="F259" s="53" t="str" cm="1">
        <f t="array" ref="F259">IF(E259="","",VLOOKUP(E259,'MASTER LIST'!$A1:$N1747,2,FALSE))</f>
        <v>PIERRUS</v>
      </c>
      <c r="G259" s="53" t="str" cm="1">
        <f t="array" ref="G259">IF(E259="","",VLOOKUP(E259,'MASTER LIST'!$A1:$N1747,3,FALSE))</f>
        <v>Geremy</v>
      </c>
      <c r="H259" s="53" t="str" cm="1">
        <f t="array" ref="H259">IF(E259="","",VLOOKUP(E259,'MASTER LIST'!$A1:$N1747,4,FALSE))</f>
        <v>M</v>
      </c>
      <c r="I259" s="53" t="str" cm="1">
        <f t="array" ref="I259">IF(E259="","",VLOOKUP(E259,'MASTER LIST'!$A1:$N1747,13,FALSE))</f>
        <v>SENIOR</v>
      </c>
      <c r="J259" s="53" t="str" cm="1">
        <f t="array" ref="J259">IF(E259="","",VLOOKUP(E259,'MASTER LIST'!$A1:$N1747,10,FALSE))</f>
        <v>ASS. SPORTIVE VC/PH</v>
      </c>
      <c r="K259" s="53" t="str" cm="1">
        <f t="array" ref="K259">IF(E259="","",VLOOKUP(E259,'MASTER LIST'!$A1:$N1747,11,FALSE))</f>
        <v>VCPH</v>
      </c>
    </row>
    <row r="260" spans="1:11" ht="35" customHeight="1" x14ac:dyDescent="0.2">
      <c r="A260" s="57">
        <v>2</v>
      </c>
      <c r="B260" s="57">
        <v>6</v>
      </c>
      <c r="C260" s="57">
        <v>1290</v>
      </c>
      <c r="D260" s="55" t="s">
        <v>675</v>
      </c>
      <c r="E260" s="58">
        <v>1426</v>
      </c>
      <c r="F260" s="53" t="str" cm="1">
        <f t="array" ref="F260">IF(E260="","",VLOOKUP(E260,'MASTER LIST'!$A1:$N1747,2,FALSE))</f>
        <v xml:space="preserve">SEEDOO </v>
      </c>
      <c r="G260" s="53" t="str" cm="1">
        <f t="array" ref="G260">IF(E260="","",VLOOKUP(E260,'MASTER LIST'!$A1:$N1747,3,FALSE))</f>
        <v>Hazell</v>
      </c>
      <c r="H260" s="53" t="str" cm="1">
        <f t="array" ref="H260">IF(E260="","",VLOOKUP(E260,'MASTER LIST'!$A1:$N1747,4,FALSE))</f>
        <v>M</v>
      </c>
      <c r="I260" s="53" t="str" cm="1">
        <f t="array" ref="I260">IF(E260="","",VLOOKUP(E260,'MASTER LIST'!$A1:$N1747,13,FALSE))</f>
        <v>U20</v>
      </c>
      <c r="J260" s="53" t="str" cm="1">
        <f t="array" ref="J260">IF(E260="","",VLOOKUP(E260,'MASTER LIST'!$A1:$N1747,10,FALSE))</f>
        <v>STANLEY / TREFLES AC</v>
      </c>
      <c r="K260" s="53" t="str" cm="1">
        <f t="array" ref="K260">IF(E260="","",VLOOKUP(E260,'MASTER LIST'!$A1:$N1747,11,FALSE))</f>
        <v>BBRH</v>
      </c>
    </row>
    <row r="261" spans="1:11" ht="35" customHeight="1" x14ac:dyDescent="0.2">
      <c r="A261" s="57">
        <v>2</v>
      </c>
      <c r="B261" s="57">
        <v>7</v>
      </c>
      <c r="C261" s="57">
        <v>1261</v>
      </c>
      <c r="D261" s="55" t="s">
        <v>675</v>
      </c>
      <c r="E261" s="58">
        <v>1472</v>
      </c>
      <c r="F261" s="53" t="str" cm="1">
        <f t="array" ref="F261">IF(E261="","",VLOOKUP(E261,'MASTER LIST'!$A1:$N1747,2,FALSE))</f>
        <v xml:space="preserve">DEVALET </v>
      </c>
      <c r="G261" s="53" t="str" cm="1">
        <f t="array" ref="G261">IF(E261="","",VLOOKUP(E261,'MASTER LIST'!$A1:$N1747,3,FALSE))</f>
        <v>Alexandre</v>
      </c>
      <c r="H261" s="53" t="str" cm="1">
        <f t="array" ref="H261">IF(E261="","",VLOOKUP(E261,'MASTER LIST'!$A1:$N1747,4,FALSE))</f>
        <v>M</v>
      </c>
      <c r="I261" s="53" t="str" cm="1">
        <f t="array" ref="I261">IF(E261="","",VLOOKUP(E261,'MASTER LIST'!$A1:$N1747,13,FALSE))</f>
        <v>SENIOR</v>
      </c>
      <c r="J261" s="53" t="str" cm="1">
        <f t="array" ref="J261">IF(E261="","",VLOOKUP(E261,'MASTER LIST'!$A1:$N1747,10,FALSE))</f>
        <v>ST REMY AC</v>
      </c>
      <c r="K261" s="53" t="str" cm="1">
        <f t="array" ref="K261">IF(E261="","",VLOOKUP(E261,'MASTER LIST'!$A1:$N1747,11,FALSE))</f>
        <v>FLQ</v>
      </c>
    </row>
    <row r="262" spans="1:11" ht="35" customHeight="1" x14ac:dyDescent="0.2">
      <c r="A262" s="57">
        <v>2</v>
      </c>
      <c r="B262" s="57">
        <v>8</v>
      </c>
      <c r="C262" s="57">
        <v>1346</v>
      </c>
      <c r="D262" s="55" t="s">
        <v>675</v>
      </c>
      <c r="E262" s="58">
        <v>4584</v>
      </c>
      <c r="F262" s="53" t="str" cm="1">
        <f t="array" ref="F262">IF(E262="","",VLOOKUP(E262,'MASTER LIST'!$A1:$N1747,2,FALSE))</f>
        <v>LE GENTIL</v>
      </c>
      <c r="G262" s="53" t="str" cm="1">
        <f t="array" ref="G262">IF(E262="","",VLOOKUP(E262,'MASTER LIST'!$A1:$N1747,3,FALSE))</f>
        <v>Erwin</v>
      </c>
      <c r="H262" s="53" t="str" cm="1">
        <f t="array" ref="H262">IF(E262="","",VLOOKUP(E262,'MASTER LIST'!$A1:$N1747,4,FALSE))</f>
        <v>M</v>
      </c>
      <c r="I262" s="53" t="str" cm="1">
        <f t="array" ref="I262">IF(E262="","",VLOOKUP(E262,'MASTER LIST'!$A1:$N1747,13,FALSE))</f>
        <v>U20</v>
      </c>
      <c r="J262" s="53" t="str" cm="1">
        <f t="array" ref="J262">IF(E262="","",VLOOKUP(E262,'MASTER LIST'!$A1:$N1747,10,FALSE))</f>
        <v>BLACK RIVER STAR AC</v>
      </c>
      <c r="K262" s="53" t="str" cm="1">
        <f t="array" ref="K262">IF(E262="","",VLOOKUP(E262,'MASTER LIST'!$A1:$N1747,11,FALSE))</f>
        <v>BR</v>
      </c>
    </row>
    <row r="263" spans="1:11" ht="35" customHeight="1" x14ac:dyDescent="0.2">
      <c r="A263" s="53"/>
      <c r="B263" s="53"/>
      <c r="C263" s="53"/>
      <c r="D263" s="55"/>
      <c r="E263" s="56"/>
      <c r="F263" s="53" t="str" cm="1">
        <f t="array" ref="F263">IF(E263="","",VLOOKUP(E263,'MASTER LIST'!$A1:$N1747,2,FALSE))</f>
        <v/>
      </c>
      <c r="G263" s="53" t="str" cm="1">
        <f t="array" ref="G263">IF(E263="","",VLOOKUP(E263,'MASTER LIST'!$A1:$N1747,3,FALSE))</f>
        <v/>
      </c>
      <c r="H263" s="53" t="str" cm="1">
        <f t="array" ref="H263">IF(E263="","",VLOOKUP(E263,'MASTER LIST'!$A1:$N1747,4,FALSE))</f>
        <v/>
      </c>
      <c r="I263" s="53" t="str" cm="1">
        <f t="array" ref="I263">IF(E263="","",VLOOKUP(E263,'MASTER LIST'!$A1:$N1747,13,FALSE))</f>
        <v/>
      </c>
      <c r="J263" s="53" t="str" cm="1">
        <f t="array" ref="J263">IF(E263="","",VLOOKUP(E263,'MASTER LIST'!$A1:$N1747,10,FALSE))</f>
        <v/>
      </c>
      <c r="K263" s="53" t="str" cm="1">
        <f t="array" ref="K263">IF(E263="","",VLOOKUP(E263,'MASTER LIST'!$A1:$N1747,11,FALSE))</f>
        <v/>
      </c>
    </row>
    <row r="264" spans="1:11" ht="35" customHeight="1" x14ac:dyDescent="0.2">
      <c r="A264" s="57">
        <v>1</v>
      </c>
      <c r="B264" s="57">
        <v>1</v>
      </c>
      <c r="C264" s="57">
        <v>1462</v>
      </c>
      <c r="D264" s="55" t="s">
        <v>269</v>
      </c>
      <c r="E264" s="58">
        <v>4949</v>
      </c>
      <c r="F264" s="53" t="str" cm="1">
        <f t="array" ref="F264">IF(E264="","",VLOOKUP(E264,'MASTER LIST'!$A1:$N1747,2,FALSE))</f>
        <v>AUGUSTE</v>
      </c>
      <c r="G264" s="53" t="str" cm="1">
        <f t="array" ref="G264">IF(E264="","",VLOOKUP(E264,'MASTER LIST'!$A1:$N1747,3,FALSE))</f>
        <v>Jean Alexandre</v>
      </c>
      <c r="H264" s="53" t="str" cm="1">
        <f t="array" ref="H264">IF(E264="","",VLOOKUP(E264,'MASTER LIST'!$A1:$N1747,4,FALSE))</f>
        <v>M</v>
      </c>
      <c r="I264" s="53" t="str" cm="1">
        <f t="array" ref="I264">IF(E264="","",VLOOKUP(E264,'MASTER LIST'!$A1:$N1747,13,FALSE))</f>
        <v>SENIOR</v>
      </c>
      <c r="J264" s="53" t="str" cm="1">
        <f t="array" ref="J264">IF(E264="","",VLOOKUP(E264,'MASTER LIST'!$A1:$N1747,10,FALSE))</f>
        <v>Q-BORNES PAVILLON AC</v>
      </c>
      <c r="K264" s="53" t="str" cm="1">
        <f t="array" ref="K264">IF(E264="","",VLOOKUP(E264,'MASTER LIST'!$A1:$N1747,11,FALSE))</f>
        <v>QB</v>
      </c>
    </row>
    <row r="265" spans="1:11" ht="35" customHeight="1" x14ac:dyDescent="0.2">
      <c r="A265" s="57">
        <v>1</v>
      </c>
      <c r="B265" s="57">
        <v>2</v>
      </c>
      <c r="C265" s="57">
        <v>1313</v>
      </c>
      <c r="D265" s="55" t="s">
        <v>269</v>
      </c>
      <c r="E265" s="58">
        <v>1031</v>
      </c>
      <c r="F265" s="53" t="str" cm="1">
        <f t="array" ref="F265">IF(E265="","",VLOOKUP(E265,'MASTER LIST'!$A1:$N1747,2,FALSE))</f>
        <v>AUBEELUCK</v>
      </c>
      <c r="G265" s="53" t="str" cm="1">
        <f t="array" ref="G265">IF(E265="","",VLOOKUP(E265,'MASTER LIST'!$A1:$N1747,3,FALSE))</f>
        <v>Yash</v>
      </c>
      <c r="H265" s="53" t="str" cm="1">
        <f t="array" ref="H265">IF(E265="","",VLOOKUP(E265,'MASTER LIST'!$A1:$N1747,4,FALSE))</f>
        <v>M</v>
      </c>
      <c r="I265" s="53" t="str" cm="1">
        <f t="array" aca="1" ref="I265" ca="1">IF(E265="","",VLOOKUP(E265,'MASTER LIST'!$A1:$N1747,13,FALSE))</f>
        <v>SENIOR</v>
      </c>
      <c r="J265" s="53" t="str" cm="1">
        <f t="array" ref="J265">IF(E265="","",VLOOKUP(E265,'MASTER LIST'!$A1:$N1747,10,FALSE))</f>
        <v>ASS. SPORTIVE VC/PH</v>
      </c>
      <c r="K265" s="53" t="str" cm="1">
        <f t="array" ref="K265">IF(E265="","",VLOOKUP(E265,'MASTER LIST'!$A1:$N1747,11,FALSE))</f>
        <v>VCPH</v>
      </c>
    </row>
    <row r="266" spans="1:11" ht="35" customHeight="1" x14ac:dyDescent="0.2">
      <c r="A266" s="57">
        <v>1</v>
      </c>
      <c r="B266" s="57">
        <v>3</v>
      </c>
      <c r="C266" s="57">
        <v>1471</v>
      </c>
      <c r="D266" s="55" t="s">
        <v>269</v>
      </c>
      <c r="E266" s="58">
        <v>4685</v>
      </c>
      <c r="F266" s="54" t="s">
        <v>694</v>
      </c>
      <c r="G266" s="54" t="s">
        <v>695</v>
      </c>
      <c r="H266" s="54" t="s">
        <v>377</v>
      </c>
      <c r="I266" s="54" t="s">
        <v>58</v>
      </c>
      <c r="J266" s="54" t="s">
        <v>21</v>
      </c>
      <c r="K266" s="54" t="s">
        <v>22</v>
      </c>
    </row>
    <row r="267" spans="1:11" ht="35" customHeight="1" x14ac:dyDescent="0.2">
      <c r="A267" s="57">
        <v>1</v>
      </c>
      <c r="B267" s="57">
        <v>4</v>
      </c>
      <c r="C267" s="57">
        <v>1234</v>
      </c>
      <c r="D267" s="55" t="s">
        <v>269</v>
      </c>
      <c r="E267" s="58">
        <v>2323</v>
      </c>
      <c r="F267" s="53" t="str" cm="1">
        <f t="array" ref="F267">IF(E267="","",VLOOKUP(E267,'MASTER LIST'!$A1:$N1747,2,FALSE))</f>
        <v>NUMA</v>
      </c>
      <c r="G267" s="53" t="str" cm="1">
        <f t="array" ref="G267">IF(E267="","",VLOOKUP(E267,'MASTER LIST'!$A1:$N1747,3,FALSE))</f>
        <v>Quentin</v>
      </c>
      <c r="H267" s="53" t="str" cm="1">
        <f t="array" ref="H267">IF(E267="","",VLOOKUP(E267,'MASTER LIST'!$A1:$N1747,4,FALSE))</f>
        <v>M</v>
      </c>
      <c r="I267" s="53" t="str" cm="1">
        <f t="array" ref="I267">IF(E267="","",VLOOKUP(E267,'MASTER LIST'!$A1:$N1747,13,FALSE))</f>
        <v>U20</v>
      </c>
      <c r="J267" s="53" t="str" cm="1">
        <f t="array" ref="J267">IF(E267="","",VLOOKUP(E267,'MASTER LIST'!$A1:$N1747,10,FALSE))</f>
        <v>ROSE HILL AC</v>
      </c>
      <c r="K267" s="53" t="str" cm="1">
        <f t="array" ref="K267">IF(E267="","",VLOOKUP(E267,'MASTER LIST'!$A1:$N1747,11,FALSE))</f>
        <v>BBRH</v>
      </c>
    </row>
    <row r="268" spans="1:11" ht="35" customHeight="1" x14ac:dyDescent="0.2">
      <c r="A268" s="57">
        <v>1</v>
      </c>
      <c r="B268" s="57">
        <v>5</v>
      </c>
      <c r="C268" s="57">
        <v>1347</v>
      </c>
      <c r="D268" s="55" t="s">
        <v>269</v>
      </c>
      <c r="E268" s="58">
        <v>3423</v>
      </c>
      <c r="F268" s="53" t="str" cm="1">
        <f t="array" ref="F268">IF(E268="","",VLOOKUP(E268,'MASTER LIST'!$A1:$N1747,2,FALSE))</f>
        <v>LUFOR</v>
      </c>
      <c r="G268" s="53" t="str" cm="1">
        <f t="array" ref="G268">IF(E268="","",VLOOKUP(E268,'MASTER LIST'!$A1:$N1747,3,FALSE))</f>
        <v>Trishaan</v>
      </c>
      <c r="H268" s="53" t="str" cm="1">
        <f t="array" ref="H268">IF(E268="","",VLOOKUP(E268,'MASTER LIST'!$A1:$N1747,4,FALSE))</f>
        <v>M</v>
      </c>
      <c r="I268" s="53" t="str" cm="1">
        <f t="array" ref="I268">IF(E268="","",VLOOKUP(E268,'MASTER LIST'!$A1:$N1747,13,FALSE))</f>
        <v>U20</v>
      </c>
      <c r="J268" s="53" t="str" cm="1">
        <f t="array" ref="J268">IF(E268="","",VLOOKUP(E268,'MASTER LIST'!$A1:$N1747,10,FALSE))</f>
        <v>BLACK RIVER STAR AC</v>
      </c>
      <c r="K268" s="53" t="str" cm="1">
        <f t="array" ref="K268">IF(E268="","",VLOOKUP(E268,'MASTER LIST'!$A1:$N1747,11,FALSE))</f>
        <v>BR</v>
      </c>
    </row>
    <row r="269" spans="1:11" ht="35" customHeight="1" x14ac:dyDescent="0.2">
      <c r="A269" s="57">
        <v>1</v>
      </c>
      <c r="B269" s="57">
        <v>6</v>
      </c>
      <c r="C269" s="57">
        <v>1281</v>
      </c>
      <c r="D269" s="55" t="s">
        <v>269</v>
      </c>
      <c r="E269" s="58">
        <v>1907</v>
      </c>
      <c r="F269" s="53" t="str" cm="1">
        <f t="array" ref="F269">IF(E269="","",VLOOKUP(E269,'MASTER LIST'!$A1:$N1747,2,FALSE))</f>
        <v>LAGAILLARDE</v>
      </c>
      <c r="G269" s="53" t="str" cm="1">
        <f t="array" ref="G269">IF(E269="","",VLOOKUP(E269,'MASTER LIST'!$A1:$N1747,3,FALSE))</f>
        <v>Elliote</v>
      </c>
      <c r="H269" s="53" t="str" cm="1">
        <f t="array" ref="H269">IF(E269="","",VLOOKUP(E269,'MASTER LIST'!$A1:$N1747,4,FALSE))</f>
        <v>M</v>
      </c>
      <c r="I269" s="53" t="str" cm="1">
        <f t="array" ref="I269">IF(E269="","",VLOOKUP(E269,'MASTER LIST'!$A1:$N1747,13,FALSE))</f>
        <v>SENIOR</v>
      </c>
      <c r="J269" s="53" t="str" cm="1">
        <f t="array" ref="J269">IF(E269="","",VLOOKUP(E269,'MASTER LIST'!$A1:$N1747,10,FALSE))</f>
        <v>STANLEY / TREFLES AC</v>
      </c>
      <c r="K269" s="53" t="str" cm="1">
        <f t="array" ref="K269">IF(E269="","",VLOOKUP(E269,'MASTER LIST'!$A1:$N1747,11,FALSE))</f>
        <v>BBRH</v>
      </c>
    </row>
    <row r="270" spans="1:11" ht="35" customHeight="1" x14ac:dyDescent="0.2">
      <c r="A270" s="57">
        <v>1</v>
      </c>
      <c r="B270" s="57">
        <v>7</v>
      </c>
      <c r="C270" s="57">
        <v>1247</v>
      </c>
      <c r="D270" s="55" t="s">
        <v>269</v>
      </c>
      <c r="E270" s="58">
        <v>1895</v>
      </c>
      <c r="F270" s="53" t="str" cm="1">
        <f t="array" ref="F270">IF(E270="","",VLOOKUP(E270,'MASTER LIST'!$A1:$N1747,2,FALSE))</f>
        <v>TRON</v>
      </c>
      <c r="G270" s="53" t="str" cm="1">
        <f t="array" ref="G270">IF(E270="","",VLOOKUP(E270,'MASTER LIST'!$A1:$N1747,3,FALSE))</f>
        <v xml:space="preserve">Giorgino </v>
      </c>
      <c r="H270" s="53" t="str" cm="1">
        <f t="array" ref="H270">IF(E270="","",VLOOKUP(E270,'MASTER LIST'!$A1:$N1747,4,FALSE))</f>
        <v>M</v>
      </c>
      <c r="I270" s="53" t="str" cm="1">
        <f t="array" ref="I270">IF(E270="","",VLOOKUP(E270,'MASTER LIST'!$A1:$N1747,13,FALSE))</f>
        <v>U20</v>
      </c>
      <c r="J270" s="53" t="str" cm="1">
        <f t="array" ref="J270">IF(E270="","",VLOOKUP(E270,'MASTER LIST'!$A1:$N1747,10,FALSE))</f>
        <v>ROSE HILL AC</v>
      </c>
      <c r="K270" s="53" t="str" cm="1">
        <f t="array" ref="K270">IF(E270="","",VLOOKUP(E270,'MASTER LIST'!$A1:$N1747,11,FALSE))</f>
        <v>BBRH</v>
      </c>
    </row>
    <row r="271" spans="1:11" ht="35" customHeight="1" x14ac:dyDescent="0.2">
      <c r="A271" s="57">
        <v>1</v>
      </c>
      <c r="B271" s="57">
        <v>8</v>
      </c>
      <c r="C271" s="57">
        <v>1222</v>
      </c>
      <c r="D271" s="55" t="s">
        <v>269</v>
      </c>
      <c r="E271" s="58">
        <v>5097</v>
      </c>
      <c r="F271" s="53" t="str" cm="1">
        <f t="array" ref="F271">IF(E271="","",VLOOKUP(E271,'MASTER LIST'!$A1:$N1747,2,FALSE))</f>
        <v xml:space="preserve">COTE </v>
      </c>
      <c r="G271" s="53" t="str" cm="1">
        <f t="array" ref="G271">IF(E271="","",VLOOKUP(E271,'MASTER LIST'!$A1:$N1747,3,FALSE))</f>
        <v>Jeremy</v>
      </c>
      <c r="H271" s="53" t="str" cm="1">
        <f t="array" ref="H271">IF(E271="","",VLOOKUP(E271,'MASTER LIST'!$A1:$N1747,4,FALSE))</f>
        <v>M</v>
      </c>
      <c r="I271" s="53" t="str" cm="1">
        <f t="array" ref="I271">IF(E271="","",VLOOKUP(E271,'MASTER LIST'!$A1:$N1747,13,FALSE))</f>
        <v>SENIOR</v>
      </c>
      <c r="J271" s="53" t="str" cm="1">
        <f t="array" ref="J271">IF(E271="","",VLOOKUP(E271,'MASTER LIST'!$A1:$N1747,10,FALSE))</f>
        <v>ROSE HILL AC</v>
      </c>
      <c r="K271" s="53" t="str" cm="1">
        <f t="array" ref="K271">IF(E271="","",VLOOKUP(E271,'MASTER LIST'!$A1:$N1747,11,FALSE))</f>
        <v>BBRH</v>
      </c>
    </row>
    <row r="272" spans="1:11" ht="35" customHeight="1" x14ac:dyDescent="0.2">
      <c r="A272" s="80">
        <v>1</v>
      </c>
      <c r="B272" s="80">
        <v>9</v>
      </c>
      <c r="C272" s="80">
        <v>1298</v>
      </c>
      <c r="D272" s="55" t="s">
        <v>118</v>
      </c>
      <c r="E272" s="58">
        <v>1562</v>
      </c>
      <c r="F272" s="53" t="str" cm="1">
        <f t="array" ref="F272">IF(E272="","",VLOOKUP(E272,'MASTER LIST'!$A258:$N2004,2,FALSE))</f>
        <v>RAVATON</v>
      </c>
      <c r="G272" s="53" t="str" cm="1">
        <f t="array" ref="G272">IF(E272="","",VLOOKUP(E272,'MASTER LIST'!$A258:$N2004,3,FALSE))</f>
        <v>Steward C</v>
      </c>
      <c r="H272" s="53" t="str" cm="1">
        <f t="array" ref="H272">IF(E272="","",VLOOKUP(E272,'MASTER LIST'!$A258:$N2004,4,FALSE))</f>
        <v>M</v>
      </c>
      <c r="I272" s="53" t="str" cm="1">
        <f t="array" ref="I272">IF(E272="","",VLOOKUP(E272,'MASTER LIST'!$A258:$N2004,13,FALSE))</f>
        <v>MASTERS</v>
      </c>
      <c r="J272" s="53" t="str" cm="1">
        <f t="array" ref="J272">IF(E272="","",VLOOKUP(E272,'MASTER LIST'!$A258:$N2004,10,FALSE))</f>
        <v>FAUCON FLACQ AC</v>
      </c>
      <c r="K272" s="53" t="str" cm="1">
        <f t="array" ref="K272">IF(E272="","",VLOOKUP(E272,'MASTER LIST'!$A258:$N2004,11,FALSE))</f>
        <v>FLQ</v>
      </c>
    </row>
    <row r="273" spans="1:11" ht="35" customHeight="1" x14ac:dyDescent="0.2">
      <c r="A273" s="89"/>
      <c r="B273" s="89"/>
      <c r="C273" s="89"/>
      <c r="D273" s="55"/>
      <c r="E273" s="58"/>
      <c r="F273" s="53"/>
      <c r="G273" s="53"/>
      <c r="H273" s="53"/>
      <c r="I273" s="53"/>
      <c r="J273" s="53"/>
      <c r="K273" s="53"/>
    </row>
    <row r="274" spans="1:11" ht="35" customHeight="1" x14ac:dyDescent="0.2">
      <c r="A274" s="57">
        <v>2</v>
      </c>
      <c r="B274" s="57">
        <v>1</v>
      </c>
      <c r="C274" s="57">
        <v>1357</v>
      </c>
      <c r="D274" s="55" t="s">
        <v>269</v>
      </c>
      <c r="E274" s="58">
        <v>3425</v>
      </c>
      <c r="F274" s="53" t="str" cm="1">
        <f t="array" ref="F274">IF(E274="","",VLOOKUP(E274,'MASTER LIST'!$A1:$N1747,2,FALSE))</f>
        <v>THISBE</v>
      </c>
      <c r="G274" s="53" t="str" cm="1">
        <f t="array" ref="G274">IF(E274="","",VLOOKUP(E274,'MASTER LIST'!$A1:$N1747,3,FALSE))</f>
        <v>Adrien</v>
      </c>
      <c r="H274" s="53" t="str" cm="1">
        <f t="array" ref="H274">IF(E274="","",VLOOKUP(E274,'MASTER LIST'!$A1:$N1747,4,FALSE))</f>
        <v>M</v>
      </c>
      <c r="I274" s="53" t="str" cm="1">
        <f t="array" ref="I274">IF(E274="","",VLOOKUP(E274,'MASTER LIST'!$A1:$N1747,13,FALSE))</f>
        <v>SENIOR</v>
      </c>
      <c r="J274" s="53" t="str" cm="1">
        <f t="array" ref="J274">IF(E274="","",VLOOKUP(E274,'MASTER LIST'!$A1:$N1747,10,FALSE))</f>
        <v>BLACK RIVER STAR AC</v>
      </c>
      <c r="K274" s="53" t="str" cm="1">
        <f t="array" ref="K274">IF(E274="","",VLOOKUP(E274,'MASTER LIST'!$A1:$N1747,11,FALSE))</f>
        <v>BR</v>
      </c>
    </row>
    <row r="275" spans="1:11" ht="35" customHeight="1" x14ac:dyDescent="0.2">
      <c r="A275" s="57">
        <v>2</v>
      </c>
      <c r="B275" s="57">
        <v>2</v>
      </c>
      <c r="C275" s="57">
        <v>1269</v>
      </c>
      <c r="D275" s="55" t="s">
        <v>269</v>
      </c>
      <c r="E275" s="58">
        <v>3348</v>
      </c>
      <c r="F275" s="53" t="str" cm="1">
        <f t="array" ref="F275">IF(E275="","",VLOOKUP(E275,'MASTER LIST'!$A1:$N1747,2,FALSE))</f>
        <v>AUGUSTIN</v>
      </c>
      <c r="G275" s="53" t="str" cm="1">
        <f t="array" ref="G275">IF(E275="","",VLOOKUP(E275,'MASTER LIST'!$A1:$N1747,3,FALSE))</f>
        <v>Terrence Yoddy</v>
      </c>
      <c r="H275" s="53" t="str" cm="1">
        <f t="array" ref="H275">IF(E275="","",VLOOKUP(E275,'MASTER LIST'!$A1:$N1747,4,FALSE))</f>
        <v>M</v>
      </c>
      <c r="I275" s="53" t="str" cm="1">
        <f t="array" ref="I275">IF(E275="","",VLOOKUP(E275,'MASTER LIST'!$A1:$N1747,13,FALSE))</f>
        <v>U20</v>
      </c>
      <c r="J275" s="53" t="str" cm="1">
        <f t="array" ref="J275">IF(E275="","",VLOOKUP(E275,'MASTER LIST'!$A1:$N1747,10,FALSE))</f>
        <v>STANLEY / TREFLES AC</v>
      </c>
      <c r="K275" s="53" t="str" cm="1">
        <f t="array" ref="K275">IF(E275="","",VLOOKUP(E275,'MASTER LIST'!$A1:$N1747,11,FALSE))</f>
        <v>BBRH</v>
      </c>
    </row>
    <row r="276" spans="1:11" ht="35" customHeight="1" x14ac:dyDescent="0.2">
      <c r="A276" s="57">
        <v>2</v>
      </c>
      <c r="B276" s="57">
        <v>3</v>
      </c>
      <c r="C276" s="57">
        <v>1473</v>
      </c>
      <c r="D276" s="55" t="s">
        <v>269</v>
      </c>
      <c r="E276" s="58">
        <v>2218</v>
      </c>
      <c r="F276" s="53" t="str" cm="1">
        <f t="array" ref="F276">IF(E276="","",VLOOKUP(E276,'MASTER LIST'!$A1:$N1747,2,FALSE))</f>
        <v>DICK</v>
      </c>
      <c r="G276" s="53" t="str" cm="1">
        <f t="array" ref="G276">IF(E276="","",VLOOKUP(E276,'MASTER LIST'!$A1:$N1747,3,FALSE))</f>
        <v>Daryll David</v>
      </c>
      <c r="H276" s="53" t="str" cm="1">
        <f t="array" ref="H276">IF(E276="","",VLOOKUP(E276,'MASTER LIST'!$A1:$N1747,4,FALSE))</f>
        <v>M</v>
      </c>
      <c r="I276" s="53" t="str" cm="1">
        <f t="array" ref="I276">IF(E276="","",VLOOKUP(E276,'MASTER LIST'!$A1:$N1747,13,FALSE))</f>
        <v>SENIOR</v>
      </c>
      <c r="J276" s="53" t="str" cm="1">
        <f t="array" ref="J276">IF(E276="","",VLOOKUP(E276,'MASTER LIST'!$A1:$N1747,10,FALSE))</f>
        <v>Q-BORNES PAVILLON AC</v>
      </c>
      <c r="K276" s="53" t="str" cm="1">
        <f t="array" ref="K276">IF(E276="","",VLOOKUP(E276,'MASTER LIST'!$A1:$N1747,11,FALSE))</f>
        <v>QB</v>
      </c>
    </row>
    <row r="277" spans="1:11" ht="35" customHeight="1" x14ac:dyDescent="0.2">
      <c r="A277" s="57">
        <v>2</v>
      </c>
      <c r="B277" s="57">
        <v>4</v>
      </c>
      <c r="C277" s="57">
        <v>1270</v>
      </c>
      <c r="D277" s="55" t="s">
        <v>269</v>
      </c>
      <c r="E277" s="58">
        <v>1908</v>
      </c>
      <c r="F277" s="53" t="str" cm="1">
        <f t="array" ref="F277">IF(E277="","",VLOOKUP(E277,'MASTER LIST'!$A1:$N1747,2,FALSE))</f>
        <v>BANNYMANDHUB</v>
      </c>
      <c r="G277" s="53" t="str" cm="1">
        <f t="array" ref="G277">IF(E277="","",VLOOKUP(E277,'MASTER LIST'!$A1:$N1747,3,FALSE))</f>
        <v>Rohan</v>
      </c>
      <c r="H277" s="53" t="str" cm="1">
        <f t="array" ref="H277">IF(E277="","",VLOOKUP(E277,'MASTER LIST'!$A1:$N1747,4,FALSE))</f>
        <v>M</v>
      </c>
      <c r="I277" s="53" t="str" cm="1">
        <f t="array" ref="I277">IF(E277="","",VLOOKUP(E277,'MASTER LIST'!$A1:$N1747,13,FALSE))</f>
        <v>U20</v>
      </c>
      <c r="J277" s="53" t="str" cm="1">
        <f t="array" ref="J277">IF(E277="","",VLOOKUP(E277,'MASTER LIST'!$A1:$N1747,10,FALSE))</f>
        <v>STANLEY / TREFLES AC</v>
      </c>
      <c r="K277" s="53" t="str" cm="1">
        <f t="array" ref="K277">IF(E277="","",VLOOKUP(E277,'MASTER LIST'!$A1:$N1747,11,FALSE))</f>
        <v>BBRH</v>
      </c>
    </row>
    <row r="278" spans="1:11" ht="35" customHeight="1" x14ac:dyDescent="0.2">
      <c r="A278" s="57">
        <v>2</v>
      </c>
      <c r="B278" s="57">
        <v>5</v>
      </c>
      <c r="C278" s="57">
        <v>1442</v>
      </c>
      <c r="D278" s="55" t="s">
        <v>269</v>
      </c>
      <c r="E278" s="58">
        <v>2457</v>
      </c>
      <c r="F278" s="53" t="str" cm="1">
        <f t="array" ref="F278">IF(E278="","",VLOOKUP(E278,'MASTER LIST'!$A1:$N1747,2,FALSE))</f>
        <v>PIERRE LOUIS</v>
      </c>
      <c r="G278" s="53" t="str" cm="1">
        <f t="array" ref="G278">IF(E278="","",VLOOKUP(E278,'MASTER LIST'!$A1:$N1747,3,FALSE))</f>
        <v>Lucas C.</v>
      </c>
      <c r="H278" s="53" t="str" cm="1">
        <f t="array" ref="H278">IF(E278="","",VLOOKUP(E278,'MASTER LIST'!$A1:$N1747,4,FALSE))</f>
        <v>M</v>
      </c>
      <c r="I278" s="53" t="str" cm="1">
        <f t="array" ref="I278">IF(E278="","",VLOOKUP(E278,'MASTER LIST'!$A1:$N1747,13,FALSE))</f>
        <v>U20</v>
      </c>
      <c r="J278" s="53" t="str" cm="1">
        <f t="array" ref="J278">IF(E278="","",VLOOKUP(E278,'MASTER LIST'!$A1:$N1747,10,FALSE))</f>
        <v>PETIT GABRIEL WARRIORS AC</v>
      </c>
      <c r="K278" s="53" t="str" cm="1">
        <f t="array" ref="K278">IF(E278="","",VLOOKUP(E278,'MASTER LIST'!$A1:$N1747,11,FALSE))</f>
        <v>ROD</v>
      </c>
    </row>
    <row r="279" spans="1:11" ht="35" customHeight="1" x14ac:dyDescent="0.2">
      <c r="A279" s="57">
        <v>2</v>
      </c>
      <c r="B279" s="57">
        <v>6</v>
      </c>
      <c r="C279" s="57">
        <v>1365</v>
      </c>
      <c r="D279" s="55" t="s">
        <v>269</v>
      </c>
      <c r="E279" s="58">
        <v>2513</v>
      </c>
      <c r="F279" s="53" t="str" cm="1">
        <f t="array" ref="F279">IF(E279="","",VLOOKUP(E279,'MASTER LIST'!$A1:$N1747,2,FALSE))</f>
        <v>HELENE</v>
      </c>
      <c r="G279" s="53" t="str" cm="1">
        <f t="array" ref="G279">IF(E279="","",VLOOKUP(E279,'MASTER LIST'!$A1:$N1747,3,FALSE))</f>
        <v>Ryan</v>
      </c>
      <c r="H279" s="53" t="str" cm="1">
        <f t="array" ref="H279">IF(E279="","",VLOOKUP(E279,'MASTER LIST'!$A1:$N1747,4,FALSE))</f>
        <v>M</v>
      </c>
      <c r="I279" s="53" t="str" cm="1">
        <f t="array" ref="I279">IF(E279="","",VLOOKUP(E279,'MASTER LIST'!$A1:$N1747,13,FALSE))</f>
        <v>SENIOR</v>
      </c>
      <c r="J279" s="53" t="str" cm="1">
        <f t="array" ref="J279">IF(E279="","",VLOOKUP(E279,'MASTER LIST'!$A1:$N1747,10,FALSE))</f>
        <v>CUREPIPE HARLEM AC</v>
      </c>
      <c r="K279" s="53" t="str" cm="1">
        <f t="array" ref="K279">IF(E279="","",VLOOKUP(E279,'MASTER LIST'!$A1:$N1747,11,FALSE))</f>
        <v>CPE</v>
      </c>
    </row>
    <row r="280" spans="1:11" ht="35" customHeight="1" x14ac:dyDescent="0.2">
      <c r="A280" s="57">
        <v>2</v>
      </c>
      <c r="B280" s="57">
        <v>7</v>
      </c>
      <c r="C280" s="57">
        <v>1314</v>
      </c>
      <c r="D280" s="55" t="s">
        <v>269</v>
      </c>
      <c r="E280" s="58">
        <v>4746</v>
      </c>
      <c r="F280" s="53" t="str" cm="1">
        <f t="array" ref="F280">IF(E280="","",VLOOKUP(E280,'MASTER LIST'!$A1:$N1747,2,FALSE))</f>
        <v>BEEFNAH</v>
      </c>
      <c r="G280" s="53" t="str" cm="1">
        <f t="array" ref="G280">IF(E280="","",VLOOKUP(E280,'MASTER LIST'!$A1:$N1747,3,FALSE))</f>
        <v>Kevin</v>
      </c>
      <c r="H280" s="53" t="str" cm="1">
        <f t="array" ref="H280">IF(E280="","",VLOOKUP(E280,'MASTER LIST'!$A1:$N1747,4,FALSE))</f>
        <v>M</v>
      </c>
      <c r="I280" s="53" t="str" cm="1">
        <f t="array" ref="I280">IF(E280="","",VLOOKUP(E280,'MASTER LIST'!$A1:$N1747,13,FALSE))</f>
        <v>SENIOR</v>
      </c>
      <c r="J280" s="53" t="str" cm="1">
        <f t="array" ref="J280">IF(E280="","",VLOOKUP(E280,'MASTER LIST'!$A1:$N1747,10,FALSE))</f>
        <v>ASS. SPORTIVE VC/PH</v>
      </c>
      <c r="K280" s="53" t="str" cm="1">
        <f t="array" ref="K280">IF(E280="","",VLOOKUP(E280,'MASTER LIST'!$A1:$N1747,11,FALSE))</f>
        <v>VCPH</v>
      </c>
    </row>
    <row r="281" spans="1:11" ht="35" customHeight="1" x14ac:dyDescent="0.2">
      <c r="A281" s="57">
        <v>2</v>
      </c>
      <c r="B281" s="57">
        <v>8</v>
      </c>
      <c r="C281" s="57">
        <v>1435</v>
      </c>
      <c r="D281" s="55" t="s">
        <v>269</v>
      </c>
      <c r="E281" s="58">
        <v>4771</v>
      </c>
      <c r="F281" s="53" t="str" cm="1">
        <f t="array" ref="F281">IF(E281="","",VLOOKUP(E281,'MASTER LIST'!$A1:$N1747,2,FALSE))</f>
        <v>NUNCOO</v>
      </c>
      <c r="G281" s="53" t="str" cm="1">
        <f t="array" ref="G281">IF(E281="","",VLOOKUP(E281,'MASTER LIST'!$A1:$N1747,3,FALSE))</f>
        <v xml:space="preserve">Ludovic Dineshwar </v>
      </c>
      <c r="H281" s="53" t="str" cm="1">
        <f t="array" ref="H281">IF(E281="","",VLOOKUP(E281,'MASTER LIST'!$A1:$N1747,4,FALSE))</f>
        <v>M</v>
      </c>
      <c r="I281" s="53" t="str" cm="1">
        <f t="array" ref="I281">IF(E281="","",VLOOKUP(E281,'MASTER LIST'!$A1:$N1747,13,FALSE))</f>
        <v>SENIOR</v>
      </c>
      <c r="J281" s="53" t="str" cm="1">
        <f t="array" ref="J281">IF(E281="","",VLOOKUP(E281,'MASTER LIST'!$A1:$N1747,10,FALSE))</f>
        <v>MEDINE AC</v>
      </c>
      <c r="K281" s="53" t="str" cm="1">
        <f t="array" ref="K281">IF(E281="","",VLOOKUP(E281,'MASTER LIST'!$A1:$N1747,11,FALSE))</f>
        <v>BR</v>
      </c>
    </row>
    <row r="282" spans="1:11" ht="35" customHeight="1" x14ac:dyDescent="0.2">
      <c r="A282" s="53"/>
      <c r="B282" s="53"/>
      <c r="C282" s="53"/>
      <c r="D282" s="55"/>
      <c r="E282" s="56"/>
      <c r="F282" s="53" t="str" cm="1">
        <f t="array" ref="F282">IF(E282="","",VLOOKUP(E282,'MASTER LIST'!$A1:$N1747,2,FALSE))</f>
        <v/>
      </c>
      <c r="G282" s="53" t="str" cm="1">
        <f t="array" ref="G282">IF(E282="","",VLOOKUP(E282,'MASTER LIST'!$A1:$N1747,3,FALSE))</f>
        <v/>
      </c>
      <c r="H282" s="53" t="str" cm="1">
        <f t="array" ref="H282">IF(E282="","",VLOOKUP(E282,'MASTER LIST'!$A1:$N1747,4,FALSE))</f>
        <v/>
      </c>
      <c r="I282" s="53" t="str" cm="1">
        <f t="array" ref="I282">IF(E282="","",VLOOKUP(E282,'MASTER LIST'!$A1:$N1747,13,FALSE))</f>
        <v/>
      </c>
      <c r="J282" s="53" t="str" cm="1">
        <f t="array" ref="J282">IF(E282="","",VLOOKUP(E282,'MASTER LIST'!$A1:$N1747,10,FALSE))</f>
        <v/>
      </c>
      <c r="K282" s="53" t="str" cm="1">
        <f t="array" ref="K282">IF(E282="","",VLOOKUP(E282,'MASTER LIST'!$A1:$N1747,11,FALSE))</f>
        <v/>
      </c>
    </row>
    <row r="283" spans="1:11" ht="35" customHeight="1" x14ac:dyDescent="0.2">
      <c r="A283" s="57">
        <v>3</v>
      </c>
      <c r="B283" s="57">
        <v>1</v>
      </c>
      <c r="C283" s="57">
        <v>1284</v>
      </c>
      <c r="D283" s="55" t="s">
        <v>269</v>
      </c>
      <c r="E283" s="58">
        <v>1967</v>
      </c>
      <c r="F283" s="53" t="str" cm="1">
        <f t="array" ref="F283">IF(E283="","",VLOOKUP(E283,'MASTER LIST'!$A1:$N1747,2,FALSE))</f>
        <v>MARIANNE</v>
      </c>
      <c r="G283" s="53" t="str" cm="1">
        <f t="array" ref="G283">IF(E283="","",VLOOKUP(E283,'MASTER LIST'!$A1:$N1747,3,FALSE))</f>
        <v>Rosario</v>
      </c>
      <c r="H283" s="53" t="str" cm="1">
        <f t="array" ref="H283">IF(E283="","",VLOOKUP(E283,'MASTER LIST'!$A1:$N1747,4,FALSE))</f>
        <v>M</v>
      </c>
      <c r="I283" s="53" t="str" cm="1">
        <f t="array" ref="I283">IF(E283="","",VLOOKUP(E283,'MASTER LIST'!$A1:$N1747,13,FALSE))</f>
        <v>MASTERS</v>
      </c>
      <c r="J283" s="53" t="str" cm="1">
        <f t="array" ref="J283">IF(E283="","",VLOOKUP(E283,'MASTER LIST'!$A1:$N1747,10,FALSE))</f>
        <v>STANLEY / TREFLES AC</v>
      </c>
      <c r="K283" s="53" t="str" cm="1">
        <f t="array" ref="K283">IF(E283="","",VLOOKUP(E283,'MASTER LIST'!$A1:$N1747,11,FALSE))</f>
        <v>BBRH</v>
      </c>
    </row>
    <row r="284" spans="1:11" ht="35" customHeight="1" x14ac:dyDescent="0.2">
      <c r="A284" s="57">
        <v>3</v>
      </c>
      <c r="B284" s="57">
        <v>3</v>
      </c>
      <c r="C284" s="57">
        <v>1317</v>
      </c>
      <c r="D284" s="55" t="s">
        <v>269</v>
      </c>
      <c r="E284" s="58">
        <v>4753</v>
      </c>
      <c r="F284" s="53" t="str" cm="1">
        <f t="array" ref="F284">IF(E284="","",VLOOKUP(E284,'MASTER LIST'!$A1:$N1747,2,FALSE))</f>
        <v>JADOU</v>
      </c>
      <c r="G284" s="53" t="str" cm="1">
        <f t="array" ref="G284">IF(E284="","",VLOOKUP(E284,'MASTER LIST'!$A1:$N1747,3,FALSE))</f>
        <v>Jessley</v>
      </c>
      <c r="H284" s="53" t="str" cm="1">
        <f t="array" ref="H284">IF(E284="","",VLOOKUP(E284,'MASTER LIST'!$A1:$N1747,4,FALSE))</f>
        <v>M</v>
      </c>
      <c r="I284" s="53" t="str" cm="1">
        <f t="array" ref="I284">IF(E284="","",VLOOKUP(E284,'MASTER LIST'!$A1:$N1747,13,FALSE))</f>
        <v>SENIOR</v>
      </c>
      <c r="J284" s="53" t="str" cm="1">
        <f t="array" ref="J284">IF(E284="","",VLOOKUP(E284,'MASTER LIST'!$A1:$N1747,10,FALSE))</f>
        <v>ASS. SPORTIVE VC/PH</v>
      </c>
      <c r="K284" s="53" t="str" cm="1">
        <f t="array" ref="K284">IF(E284="","",VLOOKUP(E284,'MASTER LIST'!$A1:$N1747,11,FALSE))</f>
        <v>VCPH</v>
      </c>
    </row>
    <row r="285" spans="1:11" ht="35" customHeight="1" x14ac:dyDescent="0.2">
      <c r="A285" s="57">
        <v>3</v>
      </c>
      <c r="B285" s="57">
        <v>4</v>
      </c>
      <c r="C285" s="57">
        <v>1388</v>
      </c>
      <c r="D285" s="55" t="s">
        <v>269</v>
      </c>
      <c r="E285" s="58">
        <v>5137</v>
      </c>
      <c r="F285" s="53" t="str" cm="1">
        <f t="array" ref="F285">IF(E285="","",VLOOKUP(E285,'MASTER LIST'!$A1:$N1747,2,FALSE))</f>
        <v>NADAL</v>
      </c>
      <c r="G285" s="53" t="str" cm="1">
        <f t="array" ref="G285">IF(E285="","",VLOOKUP(E285,'MASTER LIST'!$A1:$N1747,3,FALSE))</f>
        <v>Jeffrey</v>
      </c>
      <c r="H285" s="53" t="str" cm="1">
        <f t="array" ref="H285">IF(E285="","",VLOOKUP(E285,'MASTER LIST'!$A1:$N1747,4,FALSE))</f>
        <v>M</v>
      </c>
      <c r="I285" s="53" t="str" cm="1">
        <f t="array" ref="I285">IF(E285="","",VLOOKUP(E285,'MASTER LIST'!$A1:$N1747,13,FALSE))</f>
        <v>SENIOR</v>
      </c>
      <c r="J285" s="53" t="str" cm="1">
        <f t="array" ref="J285">IF(E285="","",VLOOKUP(E285,'MASTER LIST'!$A1:$N1747,10,FALSE))</f>
        <v>CUREPIPE HARLEM AC 'B'</v>
      </c>
      <c r="K285" s="53" t="str" cm="1">
        <f t="array" ref="K285">IF(E285="","",VLOOKUP(E285,'MASTER LIST'!$A1:$N1747,11,FALSE))</f>
        <v>CPE</v>
      </c>
    </row>
    <row r="286" spans="1:11" ht="35" customHeight="1" x14ac:dyDescent="0.2">
      <c r="A286" s="57">
        <v>3</v>
      </c>
      <c r="B286" s="57">
        <v>5</v>
      </c>
      <c r="C286" s="57">
        <v>1481</v>
      </c>
      <c r="D286" s="55" t="s">
        <v>269</v>
      </c>
      <c r="E286" s="58">
        <v>2485</v>
      </c>
      <c r="F286" s="53" t="str" cm="1">
        <f t="array" ref="F286">IF(E286="","",VLOOKUP(E286,'MASTER LIST'!$A1:$N1747,2,FALSE))</f>
        <v>LATREILLE</v>
      </c>
      <c r="G286" s="53" t="str" cm="1">
        <f t="array" ref="G286">IF(E286="","",VLOOKUP(E286,'MASTER LIST'!$A1:$N1747,3,FALSE))</f>
        <v>Yanis</v>
      </c>
      <c r="H286" s="53" t="str" cm="1">
        <f t="array" ref="H286">IF(E286="","",VLOOKUP(E286,'MASTER LIST'!$A1:$N1747,4,FALSE))</f>
        <v>M</v>
      </c>
      <c r="I286" s="53" t="str" cm="1">
        <f t="array" ref="I286">IF(E286="","",VLOOKUP(E286,'MASTER LIST'!$A1:$N1747,13,FALSE))</f>
        <v>SENIOR</v>
      </c>
      <c r="J286" s="53" t="str" cm="1">
        <f t="array" ref="J286">IF(E286="","",VLOOKUP(E286,'MASTER LIST'!$A1:$N1747,10,FALSE))</f>
        <v>Q-BORNES PAVILLON AC</v>
      </c>
      <c r="K286" s="53" t="str" cm="1">
        <f t="array" ref="K286">IF(E286="","",VLOOKUP(E286,'MASTER LIST'!$A1:$N1747,11,FALSE))</f>
        <v>QB</v>
      </c>
    </row>
    <row r="287" spans="1:11" ht="35" customHeight="1" x14ac:dyDescent="0.2">
      <c r="A287" s="57">
        <v>3</v>
      </c>
      <c r="B287" s="57">
        <v>7</v>
      </c>
      <c r="C287" s="57">
        <v>1353</v>
      </c>
      <c r="D287" s="55" t="s">
        <v>269</v>
      </c>
      <c r="E287" s="58">
        <v>2926</v>
      </c>
      <c r="F287" s="53" t="str" cm="1">
        <f t="array" ref="F287">IF(E287="","",VLOOKUP(E287,'MASTER LIST'!$A1:$N1747,2,FALSE))</f>
        <v>MEUNIER</v>
      </c>
      <c r="G287" s="53" t="str" cm="1">
        <f t="array" ref="G287">IF(E287="","",VLOOKUP(E287,'MASTER LIST'!$A1:$N1747,3,FALSE))</f>
        <v>Justin</v>
      </c>
      <c r="H287" s="53" t="str" cm="1">
        <f t="array" ref="H287">IF(E287="","",VLOOKUP(E287,'MASTER LIST'!$A1:$N1747,4,FALSE))</f>
        <v>M</v>
      </c>
      <c r="I287" s="53" t="str" cm="1">
        <f t="array" ref="I287">IF(E287="","",VLOOKUP(E287,'MASTER LIST'!$A1:$N1747,13,FALSE))</f>
        <v>SENIOR</v>
      </c>
      <c r="J287" s="53" t="str" cm="1">
        <f t="array" ref="J287">IF(E287="","",VLOOKUP(E287,'MASTER LIST'!$A1:$N1747,10,FALSE))</f>
        <v>BLACK RIVER STAR AC</v>
      </c>
      <c r="K287" s="53" t="str" cm="1">
        <f t="array" ref="K287">IF(E287="","",VLOOKUP(E287,'MASTER LIST'!$A1:$N1747,11,FALSE))</f>
        <v>BR</v>
      </c>
    </row>
    <row r="288" spans="1:11" ht="35" customHeight="1" x14ac:dyDescent="0.2">
      <c r="A288" s="57">
        <v>3</v>
      </c>
      <c r="B288" s="57">
        <v>7</v>
      </c>
      <c r="C288" s="57">
        <v>1469</v>
      </c>
      <c r="D288" s="55" t="s">
        <v>269</v>
      </c>
      <c r="E288" s="58">
        <v>5039</v>
      </c>
      <c r="F288" s="53" t="str" cm="1">
        <f t="array" ref="F288">IF(E288="","",VLOOKUP(E288,'MASTER LIST'!$A1:$N1747,2,FALSE))</f>
        <v>CHENGADOO</v>
      </c>
      <c r="G288" s="53" t="str" cm="1">
        <f t="array" ref="G288">IF(E288="","",VLOOKUP(E288,'MASTER LIST'!$A1:$N1747,3,FALSE))</f>
        <v>Keshav</v>
      </c>
      <c r="H288" s="53" t="str" cm="1">
        <f t="array" ref="H288">IF(E288="","",VLOOKUP(E288,'MASTER LIST'!$A1:$N1747,4,FALSE))</f>
        <v>M</v>
      </c>
      <c r="I288" s="53" t="str" cm="1">
        <f t="array" ref="I288">IF(E288="","",VLOOKUP(E288,'MASTER LIST'!$A1:$N1747,13,FALSE))</f>
        <v>SENIOR</v>
      </c>
      <c r="J288" s="53" t="str" cm="1">
        <f t="array" ref="J288">IF(E288="","",VLOOKUP(E288,'MASTER LIST'!$A1:$N1747,10,FALSE))</f>
        <v>Q-BORNES PAVILLON AC</v>
      </c>
      <c r="K288" s="53" t="str" cm="1">
        <f t="array" ref="K288">IF(E288="","",VLOOKUP(E288,'MASTER LIST'!$A1:$N1747,11,FALSE))</f>
        <v>QB</v>
      </c>
    </row>
    <row r="289" spans="1:11" ht="35" customHeight="1" x14ac:dyDescent="0.2">
      <c r="A289" s="57">
        <v>3</v>
      </c>
      <c r="B289" s="57">
        <v>8</v>
      </c>
      <c r="C289" s="57">
        <v>1452</v>
      </c>
      <c r="D289" s="55" t="s">
        <v>269</v>
      </c>
      <c r="E289" s="58">
        <v>1343</v>
      </c>
      <c r="F289" s="53" t="str" cm="1">
        <f t="array" ref="F289">IF(E289="","",VLOOKUP(E289,'MASTER LIST'!$A1:$N1747,2,FALSE))</f>
        <v>NAPANAHANI</v>
      </c>
      <c r="G289" s="53" t="str" cm="1">
        <f t="array" ref="G289">IF(E289="","",VLOOKUP(E289,'MASTER LIST'!$A1:$N1747,3,FALSE))</f>
        <v>Adel</v>
      </c>
      <c r="H289" s="53" t="str" cm="1">
        <f t="array" ref="H289">IF(E289="","",VLOOKUP(E289,'MASTER LIST'!$A1:$N1747,4,FALSE))</f>
        <v>M</v>
      </c>
      <c r="I289" s="53" t="str" cm="1">
        <f t="array" ref="I289">IF(E289="","",VLOOKUP(E289,'MASTER LIST'!$A1:$N1747,13,FALSE))</f>
        <v>SENIOR</v>
      </c>
      <c r="J289" s="53" t="str" cm="1">
        <f t="array" ref="J289">IF(E289="","",VLOOKUP(E289,'MASTER LIST'!$A1:$N1747,10,FALSE))</f>
        <v>P-LOUIS RACERS AC</v>
      </c>
      <c r="K289" s="53" t="str" cm="1">
        <f t="array" ref="K289">IF(E289="","",VLOOKUP(E289,'MASTER LIST'!$A1:$N1747,11,FALSE))</f>
        <v>PL</v>
      </c>
    </row>
    <row r="290" spans="1:11" ht="35" customHeight="1" x14ac:dyDescent="0.2">
      <c r="A290" s="53"/>
      <c r="B290" s="53"/>
      <c r="C290" s="53"/>
      <c r="D290" s="55"/>
      <c r="E290" s="56"/>
      <c r="F290" s="53" t="str" cm="1">
        <f t="array" ref="F290">IF(E290="","",VLOOKUP(E290,'MASTER LIST'!$A1:$N1747,2,FALSE))</f>
        <v/>
      </c>
      <c r="G290" s="53" t="str" cm="1">
        <f t="array" ref="G290">IF(E290="","",VLOOKUP(E290,'MASTER LIST'!$A1:$N1747,3,FALSE))</f>
        <v/>
      </c>
      <c r="H290" s="53" t="str" cm="1">
        <f t="array" ref="H290">IF(E290="","",VLOOKUP(E290,'MASTER LIST'!$A1:$N1747,4,FALSE))</f>
        <v/>
      </c>
      <c r="I290" s="53" t="str" cm="1">
        <f t="array" ref="I290">IF(E290="","",VLOOKUP(E290,'MASTER LIST'!$A1:$N1747,13,FALSE))</f>
        <v/>
      </c>
      <c r="J290" s="53" t="str" cm="1">
        <f t="array" ref="J290">IF(E290="","",VLOOKUP(E290,'MASTER LIST'!$A1:$N1747,10,FALSE))</f>
        <v/>
      </c>
      <c r="K290" s="53" t="str" cm="1">
        <f t="array" ref="K290">IF(E290="","",VLOOKUP(E290,'MASTER LIST'!$A1:$N1747,11,FALSE))</f>
        <v/>
      </c>
    </row>
    <row r="291" spans="1:11" ht="35" customHeight="1" x14ac:dyDescent="0.2">
      <c r="A291" s="57">
        <v>4</v>
      </c>
      <c r="B291" s="57">
        <v>1</v>
      </c>
      <c r="C291" s="57">
        <v>1214</v>
      </c>
      <c r="D291" s="55" t="s">
        <v>269</v>
      </c>
      <c r="E291" s="58">
        <v>5028</v>
      </c>
      <c r="F291" s="53" t="str" cm="1">
        <f t="array" ref="F291">IF(E291="","",VLOOKUP(E291,'MASTER LIST'!$A1:$N1747,2,FALSE))</f>
        <v>RODEEA</v>
      </c>
      <c r="G291" s="53" t="str" cm="1">
        <f t="array" ref="G291">IF(E291="","",VLOOKUP(E291,'MASTER LIST'!$A1:$N1747,3,FALSE))</f>
        <v>Rayyan</v>
      </c>
      <c r="H291" s="53" t="str" cm="1">
        <f t="array" ref="H291">IF(E291="","",VLOOKUP(E291,'MASTER LIST'!$A1:$N1747,4,FALSE))</f>
        <v>M</v>
      </c>
      <c r="I291" s="53" t="str" cm="1">
        <f t="array" ref="I291">IF(E291="","",VLOOKUP(E291,'MASTER LIST'!$A1:$N1747,13,FALSE))</f>
        <v>SENIOR</v>
      </c>
      <c r="J291" s="53" t="str" cm="1">
        <f t="array" ref="J291">IF(E291="","",VLOOKUP(E291,'MASTER LIST'!$A1:$N1747,10,FALSE))</f>
        <v>ROSE BELLE AC</v>
      </c>
      <c r="K291" s="53" t="str" cm="1">
        <f t="array" ref="K291">IF(E291="","",VLOOKUP(E291,'MASTER LIST'!$A1:$N1747,11,FALSE))</f>
        <v>GP</v>
      </c>
    </row>
    <row r="292" spans="1:11" ht="35" customHeight="1" x14ac:dyDescent="0.2">
      <c r="A292" s="57">
        <v>4</v>
      </c>
      <c r="B292" s="57">
        <v>2</v>
      </c>
      <c r="C292" s="57">
        <v>1271</v>
      </c>
      <c r="D292" s="55" t="s">
        <v>269</v>
      </c>
      <c r="E292" s="58">
        <v>3345</v>
      </c>
      <c r="F292" s="53" t="str" cm="1">
        <f t="array" ref="F292">IF(E292="","",VLOOKUP(E292,'MASTER LIST'!$A1:$N1747,2,FALSE))</f>
        <v>BHOYROO</v>
      </c>
      <c r="G292" s="53" t="str" cm="1">
        <f t="array" ref="G292">IF(E292="","",VLOOKUP(E292,'MASTER LIST'!$A1:$N1747,3,FALSE))</f>
        <v>Nelsen</v>
      </c>
      <c r="H292" s="53" t="str" cm="1">
        <f t="array" ref="H292">IF(E292="","",VLOOKUP(E292,'MASTER LIST'!$A1:$N1747,4,FALSE))</f>
        <v>M</v>
      </c>
      <c r="I292" s="53" t="str" cm="1">
        <f t="array" ref="I292">IF(E292="","",VLOOKUP(E292,'MASTER LIST'!$A1:$N1747,13,FALSE))</f>
        <v>U20</v>
      </c>
      <c r="J292" s="53" t="str" cm="1">
        <f t="array" ref="J292">IF(E292="","",VLOOKUP(E292,'MASTER LIST'!$A1:$N1747,10,FALSE))</f>
        <v>STANLEY / TREFLES AC</v>
      </c>
      <c r="K292" s="53" t="str" cm="1">
        <f t="array" ref="K292">IF(E292="","",VLOOKUP(E292,'MASTER LIST'!$A1:$N1747,11,FALSE))</f>
        <v>BBRH</v>
      </c>
    </row>
    <row r="293" spans="1:11" ht="35" customHeight="1" x14ac:dyDescent="0.2">
      <c r="A293" s="57">
        <v>4</v>
      </c>
      <c r="B293" s="57">
        <v>3</v>
      </c>
      <c r="C293" s="57">
        <v>1273</v>
      </c>
      <c r="D293" s="55" t="s">
        <v>269</v>
      </c>
      <c r="E293" s="58">
        <v>5011</v>
      </c>
      <c r="F293" s="53" t="str" cm="1">
        <f t="array" ref="F293">IF(E293="","",VLOOKUP(E293,'MASTER LIST'!$A1:$N1747,2,FALSE))</f>
        <v>CLAIR</v>
      </c>
      <c r="G293" s="53" t="str" cm="1">
        <f t="array" ref="G293">IF(E293="","",VLOOKUP(E293,'MASTER LIST'!$A1:$N1747,3,FALSE))</f>
        <v>Alexandre</v>
      </c>
      <c r="H293" s="53" t="str" cm="1">
        <f t="array" ref="H293">IF(E293="","",VLOOKUP(E293,'MASTER LIST'!$A1:$N1747,4,FALSE))</f>
        <v>M</v>
      </c>
      <c r="I293" s="53" t="str" cm="1">
        <f t="array" ref="I293">IF(E293="","",VLOOKUP(E293,'MASTER LIST'!$A1:$N1747,13,FALSE))</f>
        <v>U20</v>
      </c>
      <c r="J293" s="53" t="str" cm="1">
        <f t="array" ref="J293">IF(E293="","",VLOOKUP(E293,'MASTER LIST'!$A1:$N1747,10,FALSE))</f>
        <v>STANLEY / TREFLES AC</v>
      </c>
      <c r="K293" s="53" t="str" cm="1">
        <f t="array" ref="K293">IF(E293="","",VLOOKUP(E293,'MASTER LIST'!$A1:$N1747,11,FALSE))</f>
        <v>BBRH</v>
      </c>
    </row>
    <row r="294" spans="1:11" ht="35" customHeight="1" x14ac:dyDescent="0.2">
      <c r="A294" s="57">
        <v>4</v>
      </c>
      <c r="B294" s="57">
        <v>4</v>
      </c>
      <c r="C294" s="57">
        <v>1487</v>
      </c>
      <c r="D294" s="55" t="s">
        <v>269</v>
      </c>
      <c r="E294" s="58">
        <v>4389</v>
      </c>
      <c r="F294" s="53" t="str" cm="1">
        <f t="array" ref="F294">IF(E294="","",VLOOKUP(E294,'MASTER LIST'!$A1:$N1747,2,FALSE))</f>
        <v>NAWOSAH</v>
      </c>
      <c r="G294" s="53" t="str" cm="1">
        <f t="array" ref="G294">IF(E294="","",VLOOKUP(E294,'MASTER LIST'!$A1:$N1747,3,FALSE))</f>
        <v>Nirav</v>
      </c>
      <c r="H294" s="53" t="str" cm="1">
        <f t="array" ref="H294">IF(E294="","",VLOOKUP(E294,'MASTER LIST'!$A1:$N1747,4,FALSE))</f>
        <v>M</v>
      </c>
      <c r="I294" s="53" t="str" cm="1">
        <f t="array" ref="I294">IF(E294="","",VLOOKUP(E294,'MASTER LIST'!$A1:$N1747,13,FALSE))</f>
        <v>U20</v>
      </c>
      <c r="J294" s="53" t="str" cm="1">
        <f t="array" ref="J294">IF(E294="","",VLOOKUP(E294,'MASTER LIST'!$A1:$N1747,10,FALSE))</f>
        <v>Q-BORNES PAVILLON AC</v>
      </c>
      <c r="K294" s="53" t="str" cm="1">
        <f t="array" ref="K294">IF(E294="","",VLOOKUP(E294,'MASTER LIST'!$A1:$N1747,11,FALSE))</f>
        <v>QB</v>
      </c>
    </row>
    <row r="295" spans="1:11" ht="35" customHeight="1" x14ac:dyDescent="0.2">
      <c r="A295" s="57">
        <v>4</v>
      </c>
      <c r="B295" s="57">
        <v>5</v>
      </c>
      <c r="C295" s="57">
        <v>1498</v>
      </c>
      <c r="D295" s="55" t="s">
        <v>269</v>
      </c>
      <c r="E295" s="58">
        <v>2856</v>
      </c>
      <c r="F295" s="53" t="str" cm="1">
        <f t="array" ref="F295">IF(E295="","",VLOOKUP(E295,'MASTER LIST'!$A1:$N1747,2,FALSE))</f>
        <v>YAN PING YUEN</v>
      </c>
      <c r="G295" s="53" t="str" cm="1">
        <f t="array" ref="G295">IF(E295="","",VLOOKUP(E295,'MASTER LIST'!$A1:$N1747,3,FALSE))</f>
        <v>Rueben</v>
      </c>
      <c r="H295" s="53" t="str" cm="1">
        <f t="array" ref="H295">IF(E295="","",VLOOKUP(E295,'MASTER LIST'!$A1:$N1747,4,FALSE))</f>
        <v>M</v>
      </c>
      <c r="I295" s="53" t="str" cm="1">
        <f t="array" ref="I295">IF(E295="","",VLOOKUP(E295,'MASTER LIST'!$A1:$N1747,13,FALSE))</f>
        <v>SENIOR</v>
      </c>
      <c r="J295" s="53" t="str" cm="1">
        <f t="array" ref="J295">IF(E295="","",VLOOKUP(E295,'MASTER LIST'!$A1:$N1747,10,FALSE))</f>
        <v>Q-BORNES PAVILLON AC</v>
      </c>
      <c r="K295" s="53" t="str" cm="1">
        <f t="array" ref="K295">IF(E295="","",VLOOKUP(E295,'MASTER LIST'!$A1:$N1747,11,FALSE))</f>
        <v>QB</v>
      </c>
    </row>
    <row r="296" spans="1:11" ht="35" customHeight="1" x14ac:dyDescent="0.2">
      <c r="A296" s="57">
        <v>4</v>
      </c>
      <c r="B296" s="57">
        <v>6</v>
      </c>
      <c r="C296" s="57">
        <v>1277</v>
      </c>
      <c r="D296" s="55" t="s">
        <v>269</v>
      </c>
      <c r="E296" s="58">
        <v>3421</v>
      </c>
      <c r="F296" s="53" t="str" cm="1">
        <f t="array" ref="F296">IF(E296="","",VLOOKUP(E296,'MASTER LIST'!$A1:$N1747,2,FALSE))</f>
        <v>GASPARD</v>
      </c>
      <c r="G296" s="53" t="str" cm="1">
        <f t="array" ref="G296">IF(E296="","",VLOOKUP(E296,'MASTER LIST'!$A1:$N1747,3,FALSE))</f>
        <v>Emilio</v>
      </c>
      <c r="H296" s="53" t="str" cm="1">
        <f t="array" ref="H296">IF(E296="","",VLOOKUP(E296,'MASTER LIST'!$A1:$N1747,4,FALSE))</f>
        <v>M</v>
      </c>
      <c r="I296" s="53" t="str" cm="1">
        <f t="array" ref="I296">IF(E296="","",VLOOKUP(E296,'MASTER LIST'!$A1:$N1747,13,FALSE))</f>
        <v>SENIOR</v>
      </c>
      <c r="J296" s="53" t="str" cm="1">
        <f t="array" ref="J296">IF(E296="","",VLOOKUP(E296,'MASTER LIST'!$A1:$N1747,10,FALSE))</f>
        <v>STANLEY / TREFLES AC</v>
      </c>
      <c r="K296" s="53" t="str" cm="1">
        <f t="array" ref="K296">IF(E296="","",VLOOKUP(E296,'MASTER LIST'!$A1:$N1747,11,FALSE))</f>
        <v>BBRH</v>
      </c>
    </row>
    <row r="297" spans="1:11" ht="35" customHeight="1" x14ac:dyDescent="0.2">
      <c r="A297" s="57">
        <v>4</v>
      </c>
      <c r="B297" s="57">
        <v>7</v>
      </c>
      <c r="C297" s="57">
        <v>1287</v>
      </c>
      <c r="D297" s="55" t="s">
        <v>269</v>
      </c>
      <c r="E297" s="58">
        <v>3349</v>
      </c>
      <c r="F297" s="53" t="str" cm="1">
        <f t="array" ref="F297">IF(E297="","",VLOOKUP(E297,'MASTER LIST'!$A1:$N1747,2,FALSE))</f>
        <v>RICAUD</v>
      </c>
      <c r="G297" s="53" t="str" cm="1">
        <f t="array" ref="G297">IF(E297="","",VLOOKUP(E297,'MASTER LIST'!$A1:$N1747,3,FALSE))</f>
        <v>Greg</v>
      </c>
      <c r="H297" s="53" t="str" cm="1">
        <f t="array" ref="H297">IF(E297="","",VLOOKUP(E297,'MASTER LIST'!$A1:$N1747,4,FALSE))</f>
        <v>M</v>
      </c>
      <c r="I297" s="53" t="str" cm="1">
        <f t="array" ref="I297">IF(E297="","",VLOOKUP(E297,'MASTER LIST'!$A1:$N1747,13,FALSE))</f>
        <v>SENIOR</v>
      </c>
      <c r="J297" s="53" t="str" cm="1">
        <f t="array" ref="J297">IF(E297="","",VLOOKUP(E297,'MASTER LIST'!$A1:$N1747,10,FALSE))</f>
        <v>STANLEY / TREFLES AC</v>
      </c>
      <c r="K297" s="53" t="str" cm="1">
        <f t="array" ref="K297">IF(E297="","",VLOOKUP(E297,'MASTER LIST'!$A1:$N1747,11,FALSE))</f>
        <v>BBRH</v>
      </c>
    </row>
    <row r="298" spans="1:11" ht="35" customHeight="1" x14ac:dyDescent="0.2">
      <c r="A298" s="57">
        <v>4</v>
      </c>
      <c r="B298" s="57">
        <v>8</v>
      </c>
      <c r="C298" s="57">
        <v>1207</v>
      </c>
      <c r="D298" s="55" t="s">
        <v>269</v>
      </c>
      <c r="E298" s="58">
        <v>3178</v>
      </c>
      <c r="F298" s="53" t="str" cm="1">
        <f t="array" ref="F298">IF(E298="","",VLOOKUP(E298,'MASTER LIST'!$A1:$N1747,2,FALSE))</f>
        <v xml:space="preserve">EMILIEN </v>
      </c>
      <c r="G298" s="53" t="str" cm="1">
        <f t="array" ref="G298">IF(E298="","",VLOOKUP(E298,'MASTER LIST'!$A1:$N1747,3,FALSE))</f>
        <v xml:space="preserve">Angelo Dane </v>
      </c>
      <c r="H298" s="53" t="str" cm="1">
        <f t="array" ref="H298">IF(E298="","",VLOOKUP(E298,'MASTER LIST'!$A1:$N1747,4,FALSE))</f>
        <v>M</v>
      </c>
      <c r="I298" s="53" t="str" cm="1">
        <f t="array" ref="I298">IF(E298="","",VLOOKUP(E298,'MASTER LIST'!$A1:$N1747,13,FALSE))</f>
        <v>U20</v>
      </c>
      <c r="J298" s="53" t="str" cm="1">
        <f t="array" ref="J298">IF(E298="","",VLOOKUP(E298,'MASTER LIST'!$A1:$N1747,10,FALSE))</f>
        <v>ROCHE-BOIS ÉCLAIR AC</v>
      </c>
      <c r="K298" s="53" t="str" cm="1">
        <f t="array" ref="K298">IF(E298="","",VLOOKUP(E298,'MASTER LIST'!$A1:$N1747,11,FALSE))</f>
        <v>PAMP</v>
      </c>
    </row>
    <row r="299" spans="1:11" ht="35" customHeight="1" x14ac:dyDescent="0.2">
      <c r="A299" s="53"/>
      <c r="B299" s="53"/>
      <c r="C299" s="53"/>
      <c r="D299" s="55"/>
      <c r="E299" s="56"/>
      <c r="F299" s="53" t="str" cm="1">
        <f t="array" ref="F299">IF(E299="","",VLOOKUP(E299,'MASTER LIST'!$A1:$N1747,2,FALSE))</f>
        <v/>
      </c>
      <c r="G299" s="53" t="str" cm="1">
        <f t="array" ref="G299">IF(E299="","",VLOOKUP(E299,'MASTER LIST'!$A1:$N1747,3,FALSE))</f>
        <v/>
      </c>
      <c r="H299" s="53" t="str" cm="1">
        <f t="array" ref="H299">IF(E299="","",VLOOKUP(E299,'MASTER LIST'!$A1:$N1747,4,FALSE))</f>
        <v/>
      </c>
      <c r="I299" s="53" t="str" cm="1">
        <f t="array" ref="I299">IF(E299="","",VLOOKUP(E299,'MASTER LIST'!$A1:$N1747,13,FALSE))</f>
        <v/>
      </c>
      <c r="J299" s="53" t="str" cm="1">
        <f t="array" ref="J299">IF(E299="","",VLOOKUP(E299,'MASTER LIST'!$A1:$N1747,10,FALSE))</f>
        <v/>
      </c>
      <c r="K299" s="53" t="str" cm="1">
        <f t="array" ref="K299">IF(E299="","",VLOOKUP(E299,'MASTER LIST'!$A1:$N1747,11,FALSE))</f>
        <v/>
      </c>
    </row>
    <row r="300" spans="1:11" ht="35" customHeight="1" x14ac:dyDescent="0.2">
      <c r="A300" s="57">
        <v>5</v>
      </c>
      <c r="B300" s="57">
        <v>1</v>
      </c>
      <c r="C300" s="57">
        <v>1244</v>
      </c>
      <c r="D300" s="55" t="s">
        <v>269</v>
      </c>
      <c r="E300" s="58">
        <v>4909</v>
      </c>
      <c r="F300" s="53" t="str" cm="1">
        <f t="array" ref="F300">IF(E300="","",VLOOKUP(E300,'MASTER LIST'!$A1:$N1747,2,FALSE))</f>
        <v>SOOPRAYEN</v>
      </c>
      <c r="G300" s="53" t="str" cm="1">
        <f t="array" ref="G300">IF(E300="","",VLOOKUP(E300,'MASTER LIST'!$A1:$N1747,3,FALSE))</f>
        <v>Velen</v>
      </c>
      <c r="H300" s="53" t="str" cm="1">
        <f t="array" ref="H300">IF(E300="","",VLOOKUP(E300,'MASTER LIST'!$A1:$N1747,4,FALSE))</f>
        <v>M</v>
      </c>
      <c r="I300" s="53" t="str" cm="1">
        <f t="array" ref="I300">IF(E300="","",VLOOKUP(E300,'MASTER LIST'!$A1:$N1747,13,FALSE))</f>
        <v>U18</v>
      </c>
      <c r="J300" s="53" t="str" cm="1">
        <f t="array" ref="J300">IF(E300="","",VLOOKUP(E300,'MASTER LIST'!$A1:$N1747,10,FALSE))</f>
        <v>ROSE HILL AC</v>
      </c>
      <c r="K300" s="53" t="str" cm="1">
        <f t="array" ref="K300">IF(E300="","",VLOOKUP(E300,'MASTER LIST'!$A1:$N1747,11,FALSE))</f>
        <v>BBRH</v>
      </c>
    </row>
    <row r="301" spans="1:11" ht="35" customHeight="1" x14ac:dyDescent="0.2">
      <c r="A301" s="57">
        <v>5</v>
      </c>
      <c r="B301" s="57">
        <v>2</v>
      </c>
      <c r="C301" s="57">
        <v>1337</v>
      </c>
      <c r="D301" s="55" t="s">
        <v>269</v>
      </c>
      <c r="E301" s="58">
        <v>4585</v>
      </c>
      <c r="F301" s="53" t="str" cm="1">
        <f t="array" ref="F301">IF(E301="","",VLOOKUP(E301,'MASTER LIST'!$A1:$N1747,2,FALSE))</f>
        <v>BRELU BRELU</v>
      </c>
      <c r="G301" s="53" t="str" cm="1">
        <f t="array" ref="G301">IF(E301="","",VLOOKUP(E301,'MASTER LIST'!$A1:$N1747,3,FALSE))</f>
        <v>Ismael</v>
      </c>
      <c r="H301" s="53" t="str" cm="1">
        <f t="array" ref="H301">IF(E301="","",VLOOKUP(E301,'MASTER LIST'!$A1:$N1747,4,FALSE))</f>
        <v>M</v>
      </c>
      <c r="I301" s="53" t="str" cm="1">
        <f t="array" ref="I301">IF(E301="","",VLOOKUP(E301,'MASTER LIST'!$A1:$N1747,13,FALSE))</f>
        <v>U20</v>
      </c>
      <c r="J301" s="53" t="str" cm="1">
        <f t="array" ref="J301">IF(E301="","",VLOOKUP(E301,'MASTER LIST'!$A1:$N1747,10,FALSE))</f>
        <v>BLACK RIVER STAR AC</v>
      </c>
      <c r="K301" s="53" t="str" cm="1">
        <f t="array" ref="K301">IF(E301="","",VLOOKUP(E301,'MASTER LIST'!$A1:$N1747,11,FALSE))</f>
        <v>BR</v>
      </c>
    </row>
    <row r="302" spans="1:11" ht="35" customHeight="1" x14ac:dyDescent="0.2">
      <c r="A302" s="57">
        <v>5</v>
      </c>
      <c r="B302" s="57">
        <v>3</v>
      </c>
      <c r="C302" s="57">
        <v>1348</v>
      </c>
      <c r="D302" s="55" t="s">
        <v>269</v>
      </c>
      <c r="E302" s="58">
        <v>5049</v>
      </c>
      <c r="F302" s="53" t="str" cm="1">
        <f t="array" ref="F302">IF(E302="","",VLOOKUP(E302,'MASTER LIST'!$A1:$N1747,2,FALSE))</f>
        <v>MANAN</v>
      </c>
      <c r="G302" s="53" t="str" cm="1">
        <f t="array" ref="G302">IF(E302="","",VLOOKUP(E302,'MASTER LIST'!$A1:$N1747,3,FALSE))</f>
        <v>Kassamackenone</v>
      </c>
      <c r="H302" s="53" t="str" cm="1">
        <f t="array" ref="H302">IF(E302="","",VLOOKUP(E302,'MASTER LIST'!$A1:$N1747,4,FALSE))</f>
        <v>M</v>
      </c>
      <c r="I302" s="53" t="str" cm="1">
        <f t="array" ref="I302">IF(E302="","",VLOOKUP(E302,'MASTER LIST'!$A1:$N1747,13,FALSE))</f>
        <v>U20</v>
      </c>
      <c r="J302" s="53" t="str" cm="1">
        <f t="array" ref="J302">IF(E302="","",VLOOKUP(E302,'MASTER LIST'!$A1:$N1747,10,FALSE))</f>
        <v>BLACK RIVER STAR AC</v>
      </c>
      <c r="K302" s="53" t="str" cm="1">
        <f t="array" ref="K302">IF(E302="","",VLOOKUP(E302,'MASTER LIST'!$A1:$N1747,11,FALSE))</f>
        <v>BR</v>
      </c>
    </row>
    <row r="303" spans="1:11" ht="35" customHeight="1" x14ac:dyDescent="0.2">
      <c r="A303" s="57">
        <v>5</v>
      </c>
      <c r="B303" s="57">
        <v>4</v>
      </c>
      <c r="C303" s="57">
        <v>1280</v>
      </c>
      <c r="D303" s="55" t="s">
        <v>269</v>
      </c>
      <c r="E303" s="58">
        <v>1911</v>
      </c>
      <c r="F303" s="53" t="str" cm="1">
        <f t="array" ref="F303">IF(E303="","",VLOOKUP(E303,'MASTER LIST'!$A1:$N1747,2,FALSE))</f>
        <v>GOWRISUNKUR</v>
      </c>
      <c r="G303" s="53" t="str" cm="1">
        <f t="array" ref="G303">IF(E303="","",VLOOKUP(E303,'MASTER LIST'!$A1:$N1747,3,FALSE))</f>
        <v>Neil</v>
      </c>
      <c r="H303" s="53" t="str" cm="1">
        <f t="array" ref="H303">IF(E303="","",VLOOKUP(E303,'MASTER LIST'!$A1:$N1747,4,FALSE))</f>
        <v>M</v>
      </c>
      <c r="I303" s="53" t="str" cm="1">
        <f t="array" ref="I303">IF(E303="","",VLOOKUP(E303,'MASTER LIST'!$A1:$N1747,13,FALSE))</f>
        <v>U18</v>
      </c>
      <c r="J303" s="53" t="str" cm="1">
        <f t="array" ref="J303">IF(E303="","",VLOOKUP(E303,'MASTER LIST'!$A1:$N1747,10,FALSE))</f>
        <v>STANLEY / TREFLES AC</v>
      </c>
      <c r="K303" s="53" t="str" cm="1">
        <f t="array" ref="K303">IF(E303="","",VLOOKUP(E303,'MASTER LIST'!$A1:$N1747,11,FALSE))</f>
        <v>BBRH</v>
      </c>
    </row>
    <row r="304" spans="1:11" ht="35" customHeight="1" x14ac:dyDescent="0.2">
      <c r="A304" s="57">
        <v>5</v>
      </c>
      <c r="B304" s="57">
        <v>5</v>
      </c>
      <c r="C304" s="57">
        <v>1301</v>
      </c>
      <c r="D304" s="55" t="s">
        <v>269</v>
      </c>
      <c r="E304" s="58">
        <v>3971</v>
      </c>
      <c r="F304" s="53" t="str" cm="1">
        <f t="array" ref="F304">IF(E304="","",VLOOKUP(E304,'MASTER LIST'!$A1:$N1747,2,FALSE))</f>
        <v xml:space="preserve"> DE MAUDAVE BESTEL</v>
      </c>
      <c r="G304" s="53" t="str" cm="1">
        <f t="array" ref="G304">IF(E304="","",VLOOKUP(E304,'MASTER LIST'!$A1:$N1747,3,FALSE))</f>
        <v>Clément Grégoire</v>
      </c>
      <c r="H304" s="53" t="str" cm="1">
        <f t="array" ref="H304">IF(E304="","",VLOOKUP(E304,'MASTER LIST'!$A1:$N1747,4,FALSE))</f>
        <v>M</v>
      </c>
      <c r="I304" s="53" t="str" cm="1">
        <f t="array" ref="I304">IF(E304="","",VLOOKUP(E304,'MASTER LIST'!$A1:$N1747,13,FALSE))</f>
        <v>U20</v>
      </c>
      <c r="J304" s="53" t="str" cm="1">
        <f t="array" ref="J304">IF(E304="","",VLOOKUP(E304,'MASTER LIST'!$A1:$N1747,10,FALSE))</f>
        <v>ADONAI CANDOS AC</v>
      </c>
      <c r="K304" s="53" t="str" cm="1">
        <f t="array" ref="K304">IF(E304="","",VLOOKUP(E304,'MASTER LIST'!$A1:$N1747,11,FALSE))</f>
        <v>QB</v>
      </c>
    </row>
    <row r="305" spans="1:11" ht="35" customHeight="1" x14ac:dyDescent="0.2">
      <c r="A305" s="57">
        <v>5</v>
      </c>
      <c r="B305" s="57">
        <v>6</v>
      </c>
      <c r="C305" s="57">
        <v>1375</v>
      </c>
      <c r="D305" s="55" t="s">
        <v>269</v>
      </c>
      <c r="E305" s="58">
        <v>3240</v>
      </c>
      <c r="F305" s="53" t="str" cm="1">
        <f t="array" ref="F305">IF(E305="","",VLOOKUP(E305,'MASTER LIST'!$A1:$N1747,2,FALSE))</f>
        <v>BOUDEUSE</v>
      </c>
      <c r="G305" s="53" t="str" cm="1">
        <f t="array" ref="G305">IF(E305="","",VLOOKUP(E305,'MASTER LIST'!$A1:$N1747,3,FALSE))</f>
        <v xml:space="preserve">Juliano Esteban </v>
      </c>
      <c r="H305" s="53" t="str" cm="1">
        <f t="array" ref="H305">IF(E305="","",VLOOKUP(E305,'MASTER LIST'!$A1:$N1747,4,FALSE))</f>
        <v>M</v>
      </c>
      <c r="I305" s="53" t="str" cm="1">
        <f t="array" ref="I305">IF(E305="","",VLOOKUP(E305,'MASTER LIST'!$A1:$N1747,13,FALSE))</f>
        <v>U20</v>
      </c>
      <c r="J305" s="53" t="str" cm="1">
        <f t="array" ref="J305">IF(E305="","",VLOOKUP(E305,'MASTER LIST'!$A1:$N1747,10,FALSE))</f>
        <v>CUREPIPE HARLEM AC 'B'</v>
      </c>
      <c r="K305" s="53" t="str" cm="1">
        <f t="array" ref="K305">IF(E305="","",VLOOKUP(E305,'MASTER LIST'!$A1:$N1747,11,FALSE))</f>
        <v>CPE</v>
      </c>
    </row>
    <row r="306" spans="1:11" ht="35" customHeight="1" x14ac:dyDescent="0.2">
      <c r="A306" s="57">
        <v>5</v>
      </c>
      <c r="B306" s="57">
        <v>7</v>
      </c>
      <c r="C306" s="57">
        <v>1318</v>
      </c>
      <c r="D306" s="55" t="s">
        <v>269</v>
      </c>
      <c r="E306" s="58">
        <v>4750</v>
      </c>
      <c r="F306" s="53" t="str" cm="1">
        <f t="array" ref="F306">IF(E306="","",VLOOKUP(E306,'MASTER LIST'!$A1:$N1747,2,FALSE))</f>
        <v>LAFRANCE</v>
      </c>
      <c r="G306" s="53" t="str" cm="1">
        <f t="array" ref="G306">IF(E306="","",VLOOKUP(E306,'MASTER LIST'!$A1:$N1747,3,FALSE))</f>
        <v xml:space="preserve">Jean-Jacques </v>
      </c>
      <c r="H306" s="53" t="str" cm="1">
        <f t="array" ref="H306">IF(E306="","",VLOOKUP(E306,'MASTER LIST'!$A1:$N1747,4,FALSE))</f>
        <v>M</v>
      </c>
      <c r="I306" s="53" t="str" cm="1">
        <f t="array" ref="I306">IF(E306="","",VLOOKUP(E306,'MASTER LIST'!$A1:$N1747,13,FALSE))</f>
        <v>U20</v>
      </c>
      <c r="J306" s="53" t="str" cm="1">
        <f t="array" ref="J306">IF(E306="","",VLOOKUP(E306,'MASTER LIST'!$A1:$N1747,10,FALSE))</f>
        <v>ASS. SPORTIVE VC/PH</v>
      </c>
      <c r="K306" s="53" t="str" cm="1">
        <f t="array" ref="K306">IF(E306="","",VLOOKUP(E306,'MASTER LIST'!$A1:$N1747,11,FALSE))</f>
        <v>VCPH</v>
      </c>
    </row>
    <row r="307" spans="1:11" ht="35" customHeight="1" x14ac:dyDescent="0.2">
      <c r="A307" s="57">
        <v>5</v>
      </c>
      <c r="B307" s="57">
        <v>8</v>
      </c>
      <c r="C307" s="57">
        <v>1275</v>
      </c>
      <c r="D307" s="55" t="s">
        <v>269</v>
      </c>
      <c r="E307" s="58">
        <v>1884</v>
      </c>
      <c r="F307" s="53" t="str" cm="1">
        <f t="array" ref="F307">IF(E307="","",VLOOKUP(E307,'MASTER LIST'!$A1:$N1747,2,FALSE))</f>
        <v>DELORD</v>
      </c>
      <c r="G307" s="53" t="str" cm="1">
        <f t="array" ref="G307">IF(E307="","",VLOOKUP(E307,'MASTER LIST'!$A1:$N1747,3,FALSE))</f>
        <v>Jérémie</v>
      </c>
      <c r="H307" s="53" t="str" cm="1">
        <f t="array" ref="H307">IF(E307="","",VLOOKUP(E307,'MASTER LIST'!$A1:$N1747,4,FALSE))</f>
        <v>M</v>
      </c>
      <c r="I307" s="53" t="str" cm="1">
        <f t="array" ref="I307">IF(E307="","",VLOOKUP(E307,'MASTER LIST'!$A1:$N1747,13,FALSE))</f>
        <v>U20</v>
      </c>
      <c r="J307" s="53" t="str" cm="1">
        <f t="array" ref="J307">IF(E307="","",VLOOKUP(E307,'MASTER LIST'!$A1:$N1747,10,FALSE))</f>
        <v>STANLEY / TREFLES AC</v>
      </c>
      <c r="K307" s="53" t="str" cm="1">
        <f t="array" ref="K307">IF(E307="","",VLOOKUP(E307,'MASTER LIST'!$A1:$N1747,11,FALSE))</f>
        <v>BBRH</v>
      </c>
    </row>
    <row r="308" spans="1:11" ht="35" customHeight="1" x14ac:dyDescent="0.2">
      <c r="A308" s="53"/>
      <c r="B308" s="53"/>
      <c r="C308" s="53"/>
      <c r="D308" s="55"/>
      <c r="E308" s="56"/>
      <c r="F308" s="53" t="str" cm="1">
        <f t="array" ref="F308">IF(E308="","",VLOOKUP(E308,'MASTER LIST'!$A1:$N1747,2,FALSE))</f>
        <v/>
      </c>
      <c r="G308" s="53" t="str" cm="1">
        <f t="array" ref="G308">IF(E308="","",VLOOKUP(E308,'MASTER LIST'!$A1:$N1747,3,FALSE))</f>
        <v/>
      </c>
      <c r="H308" s="53" t="str" cm="1">
        <f t="array" ref="H308">IF(E308="","",VLOOKUP(E308,'MASTER LIST'!$A1:$N1747,4,FALSE))</f>
        <v/>
      </c>
      <c r="I308" s="53" t="str" cm="1">
        <f t="array" ref="I308">IF(E308="","",VLOOKUP(E308,'MASTER LIST'!$A1:$N1747,13,FALSE))</f>
        <v/>
      </c>
      <c r="J308" s="53" t="str" cm="1">
        <f t="array" ref="J308">IF(E308="","",VLOOKUP(E308,'MASTER LIST'!$A1:$N1747,10,FALSE))</f>
        <v/>
      </c>
      <c r="K308" s="53" t="str" cm="1">
        <f t="array" ref="K308">IF(E308="","",VLOOKUP(E308,'MASTER LIST'!$A1:$N1747,11,FALSE))</f>
        <v/>
      </c>
    </row>
    <row r="309" spans="1:11" ht="35" customHeight="1" x14ac:dyDescent="0.2">
      <c r="A309" s="57">
        <v>6</v>
      </c>
      <c r="B309" s="57">
        <v>1</v>
      </c>
      <c r="C309" s="57">
        <v>1466</v>
      </c>
      <c r="D309" s="55" t="s">
        <v>269</v>
      </c>
      <c r="E309" s="58">
        <v>4786</v>
      </c>
      <c r="F309" s="53" t="str" cm="1">
        <f t="array" ref="F309">IF(E309="","",VLOOKUP(E309,'MASTER LIST'!$A1:$N1747,2,FALSE))</f>
        <v>BRUNEAU</v>
      </c>
      <c r="G309" s="53" t="str" cm="1">
        <f t="array" ref="G309">IF(E309="","",VLOOKUP(E309,'MASTER LIST'!$A1:$N1747,3,FALSE))</f>
        <v>Remi</v>
      </c>
      <c r="H309" s="53" t="str" cm="1">
        <f t="array" ref="H309">IF(E309="","",VLOOKUP(E309,'MASTER LIST'!$A1:$N1747,4,FALSE))</f>
        <v>M</v>
      </c>
      <c r="I309" s="53" t="str" cm="1">
        <f t="array" ref="I309">IF(E309="","",VLOOKUP(E309,'MASTER LIST'!$A1:$N1747,13,FALSE))</f>
        <v>U18</v>
      </c>
      <c r="J309" s="53" t="str" cm="1">
        <f t="array" ref="J309">IF(E309="","",VLOOKUP(E309,'MASTER LIST'!$A1:$N1747,10,FALSE))</f>
        <v>Q-BORNES PAVILLON AC</v>
      </c>
      <c r="K309" s="53" t="str" cm="1">
        <f t="array" ref="K309">IF(E309="","",VLOOKUP(E309,'MASTER LIST'!$A1:$N1747,11,FALSE))</f>
        <v>QB</v>
      </c>
    </row>
    <row r="310" spans="1:11" ht="35" customHeight="1" x14ac:dyDescent="0.2">
      <c r="A310" s="57">
        <v>6</v>
      </c>
      <c r="B310" s="57">
        <v>2</v>
      </c>
      <c r="C310" s="57">
        <v>1455</v>
      </c>
      <c r="D310" s="55" t="s">
        <v>269</v>
      </c>
      <c r="E310" s="58">
        <v>1530</v>
      </c>
      <c r="F310" s="53" t="str" cm="1">
        <f t="array" ref="F310">IF(E310="","",VLOOKUP(E310,'MASTER LIST'!$A1:$N1747,2,FALSE))</f>
        <v>HUGHES</v>
      </c>
      <c r="G310" s="53" t="str" cm="1">
        <f t="array" ref="G310">IF(E310="","",VLOOKUP(E310,'MASTER LIST'!$A1:$N1747,3,FALSE))</f>
        <v>Nathan</v>
      </c>
      <c r="H310" s="53" t="str" cm="1">
        <f t="array" ref="H310">IF(E310="","",VLOOKUP(E310,'MASTER LIST'!$A1:$N1747,4,FALSE))</f>
        <v>M</v>
      </c>
      <c r="I310" s="53" t="str" cm="1">
        <f t="array" ref="I310">IF(E310="","",VLOOKUP(E310,'MASTER LIST'!$A1:$N1747,13,FALSE))</f>
        <v>U18</v>
      </c>
      <c r="J310" s="53" t="str" cm="1">
        <f t="array" ref="J310">IF(E310="","",VLOOKUP(E310,'MASTER LIST'!$A1:$N1747,10,FALSE))</f>
        <v>POUDRE D'OR AC</v>
      </c>
      <c r="K310" s="53" t="str" cm="1">
        <f t="array" ref="K310">IF(E310="","",VLOOKUP(E310,'MASTER LIST'!$A1:$N1747,11,FALSE))</f>
        <v>REMP</v>
      </c>
    </row>
    <row r="311" spans="1:11" ht="35" customHeight="1" x14ac:dyDescent="0.2">
      <c r="A311" s="57">
        <v>6</v>
      </c>
      <c r="B311" s="57">
        <v>3</v>
      </c>
      <c r="C311" s="57">
        <v>1494</v>
      </c>
      <c r="D311" s="55" t="s">
        <v>269</v>
      </c>
      <c r="E311" s="58">
        <v>3612</v>
      </c>
      <c r="F311" s="53" t="str" cm="1">
        <f t="array" ref="F311">IF(E311="","",VLOOKUP(E311,'MASTER LIST'!$A1:$N1747,2,FALSE))</f>
        <v>TSANG CHIN WAN</v>
      </c>
      <c r="G311" s="53" t="str" cm="1">
        <f t="array" ref="G311">IF(E311="","",VLOOKUP(E311,'MASTER LIST'!$A1:$N1747,3,FALSE))</f>
        <v>Wayne Mitchell</v>
      </c>
      <c r="H311" s="53" t="str" cm="1">
        <f t="array" ref="H311">IF(E311="","",VLOOKUP(E311,'MASTER LIST'!$A1:$N1747,4,FALSE))</f>
        <v>M</v>
      </c>
      <c r="I311" s="53" t="str" cm="1">
        <f t="array" ref="I311">IF(E311="","",VLOOKUP(E311,'MASTER LIST'!$A1:$N1747,13,FALSE))</f>
        <v>U18</v>
      </c>
      <c r="J311" s="53" t="str" cm="1">
        <f t="array" ref="J311">IF(E311="","",VLOOKUP(E311,'MASTER LIST'!$A1:$N1747,10,FALSE))</f>
        <v>Q-BORNES PAVILLON AC</v>
      </c>
      <c r="K311" s="53" t="str" cm="1">
        <f t="array" ref="K311">IF(E311="","",VLOOKUP(E311,'MASTER LIST'!$A1:$N1747,11,FALSE))</f>
        <v>QB</v>
      </c>
    </row>
    <row r="312" spans="1:11" ht="35" customHeight="1" x14ac:dyDescent="0.2">
      <c r="A312" s="57">
        <v>6</v>
      </c>
      <c r="B312" s="57">
        <v>4</v>
      </c>
      <c r="C312" s="57">
        <v>1400</v>
      </c>
      <c r="D312" s="55" t="s">
        <v>269</v>
      </c>
      <c r="E312" s="58">
        <v>3739</v>
      </c>
      <c r="F312" s="53" t="str" cm="1">
        <f t="array" ref="F312">IF(E312="","",VLOOKUP(E312,'MASTER LIST'!$A1:$N1747,2,FALSE))</f>
        <v>TRIPIER</v>
      </c>
      <c r="G312" s="53" t="str" cm="1">
        <f t="array" ref="G312">IF(E312="","",VLOOKUP(E312,'MASTER LIST'!$A1:$N1747,3,FALSE))</f>
        <v xml:space="preserve">Fabien </v>
      </c>
      <c r="H312" s="53" t="str" cm="1">
        <f t="array" ref="H312">IF(E312="","",VLOOKUP(E312,'MASTER LIST'!$A1:$N1747,4,FALSE))</f>
        <v>M</v>
      </c>
      <c r="I312" s="53" t="str" cm="1">
        <f t="array" ref="I312">IF(E312="","",VLOOKUP(E312,'MASTER LIST'!$A1:$N1747,13,FALSE))</f>
        <v>U16</v>
      </c>
      <c r="J312" s="53" t="str" cm="1">
        <f t="array" ref="J312">IF(E312="","",VLOOKUP(E312,'MASTER LIST'!$A1:$N1747,10,FALSE))</f>
        <v>CUREPIPE HARLEM AC 'B'</v>
      </c>
      <c r="K312" s="53" t="str" cm="1">
        <f t="array" ref="K312">IF(E312="","",VLOOKUP(E312,'MASTER LIST'!$A1:$N1747,11,FALSE))</f>
        <v>CPE</v>
      </c>
    </row>
    <row r="313" spans="1:11" ht="35" customHeight="1" x14ac:dyDescent="0.2">
      <c r="A313" s="57">
        <v>6</v>
      </c>
      <c r="B313" s="57">
        <v>5</v>
      </c>
      <c r="C313" s="57">
        <v>1241</v>
      </c>
      <c r="D313" s="55" t="s">
        <v>269</v>
      </c>
      <c r="E313" s="58">
        <v>3605</v>
      </c>
      <c r="F313" s="53" t="str" cm="1">
        <f t="array" ref="F313">IF(E313="","",VLOOKUP(E313,'MASTER LIST'!$A1:$N1747,2,FALSE))</f>
        <v>RAVINA</v>
      </c>
      <c r="G313" s="53" t="str" cm="1">
        <f t="array" ref="G313">IF(E313="","",VLOOKUP(E313,'MASTER LIST'!$A1:$N1747,3,FALSE))</f>
        <v>Damien</v>
      </c>
      <c r="H313" s="53" t="str" cm="1">
        <f t="array" ref="H313">IF(E313="","",VLOOKUP(E313,'MASTER LIST'!$A1:$N1747,4,FALSE))</f>
        <v>M</v>
      </c>
      <c r="I313" s="53" t="str" cm="1">
        <f t="array" ref="I313">IF(E313="","",VLOOKUP(E313,'MASTER LIST'!$A1:$N1747,13,FALSE))</f>
        <v>U18</v>
      </c>
      <c r="J313" s="53" t="str" cm="1">
        <f t="array" ref="J313">IF(E313="","",VLOOKUP(E313,'MASTER LIST'!$A1:$N1747,10,FALSE))</f>
        <v>ROSE HILL AC</v>
      </c>
      <c r="K313" s="53" t="str" cm="1">
        <f t="array" ref="K313">IF(E313="","",VLOOKUP(E313,'MASTER LIST'!$A1:$N1747,11,FALSE))</f>
        <v>BBRH</v>
      </c>
    </row>
    <row r="314" spans="1:11" ht="35" customHeight="1" x14ac:dyDescent="0.2">
      <c r="A314" s="57">
        <v>6</v>
      </c>
      <c r="B314" s="57">
        <v>6</v>
      </c>
      <c r="C314" s="57">
        <v>1395</v>
      </c>
      <c r="D314" s="55" t="s">
        <v>269</v>
      </c>
      <c r="E314" s="58">
        <v>3241</v>
      </c>
      <c r="F314" s="53" t="str" cm="1">
        <f t="array" ref="F314">IF(E314="","",VLOOKUP(E314,'MASTER LIST'!$A1:$N1747,2,FALSE))</f>
        <v>SEECHURN</v>
      </c>
      <c r="G314" s="53" t="str" cm="1">
        <f t="array" ref="G314">IF(E314="","",VLOOKUP(E314,'MASTER LIST'!$A1:$N1747,3,FALSE))</f>
        <v>Jeff Achille</v>
      </c>
      <c r="H314" s="53" t="str" cm="1">
        <f t="array" ref="H314">IF(E314="","",VLOOKUP(E314,'MASTER LIST'!$A1:$N1747,4,FALSE))</f>
        <v>M</v>
      </c>
      <c r="I314" s="53" t="str" cm="1">
        <f t="array" ref="I314">IF(E314="","",VLOOKUP(E314,'MASTER LIST'!$A1:$N1747,13,FALSE))</f>
        <v>U18</v>
      </c>
      <c r="J314" s="53" t="str" cm="1">
        <f t="array" ref="J314">IF(E314="","",VLOOKUP(E314,'MASTER LIST'!$A1:$N1747,10,FALSE))</f>
        <v>CUREPIPE HARLEM AC 'B'</v>
      </c>
      <c r="K314" s="53" t="str" cm="1">
        <f t="array" ref="K314">IF(E314="","",VLOOKUP(E314,'MASTER LIST'!$A1:$N1747,11,FALSE))</f>
        <v>CPE</v>
      </c>
    </row>
    <row r="315" spans="1:11" ht="35" customHeight="1" x14ac:dyDescent="0.2">
      <c r="A315" s="57">
        <v>6</v>
      </c>
      <c r="B315" s="57">
        <v>7</v>
      </c>
      <c r="C315" s="57">
        <v>1475</v>
      </c>
      <c r="D315" s="55" t="s">
        <v>269</v>
      </c>
      <c r="E315" s="58">
        <v>4190</v>
      </c>
      <c r="F315" s="53" t="str" cm="1">
        <f t="array" ref="F315">IF(E315="","",VLOOKUP(E315,'MASTER LIST'!$A1:$N1747,2,FALSE))</f>
        <v>FOWDAR</v>
      </c>
      <c r="G315" s="53" t="str" cm="1">
        <f t="array" ref="G315">IF(E315="","",VLOOKUP(E315,'MASTER LIST'!$A1:$N1747,3,FALSE))</f>
        <v>Zayon Krish</v>
      </c>
      <c r="H315" s="53" t="str" cm="1">
        <f t="array" ref="H315">IF(E315="","",VLOOKUP(E315,'MASTER LIST'!$A1:$N1747,4,FALSE))</f>
        <v>M</v>
      </c>
      <c r="I315" s="53" t="str" cm="1">
        <f t="array" ref="I315">IF(E315="","",VLOOKUP(E315,'MASTER LIST'!$A1:$N1747,13,FALSE))</f>
        <v>U18</v>
      </c>
      <c r="J315" s="53" t="str" cm="1">
        <f t="array" ref="J315">IF(E315="","",VLOOKUP(E315,'MASTER LIST'!$A1:$N1747,10,FALSE))</f>
        <v>Q-BORNES PAVILLON AC</v>
      </c>
      <c r="K315" s="53" t="str" cm="1">
        <f t="array" ref="K315">IF(E315="","",VLOOKUP(E315,'MASTER LIST'!$A1:$N1747,11,FALSE))</f>
        <v>QB</v>
      </c>
    </row>
    <row r="316" spans="1:11" ht="35" customHeight="1" x14ac:dyDescent="0.2">
      <c r="A316" s="57">
        <v>6</v>
      </c>
      <c r="B316" s="57">
        <v>8</v>
      </c>
      <c r="C316" s="57">
        <v>1399</v>
      </c>
      <c r="D316" s="55" t="s">
        <v>269</v>
      </c>
      <c r="E316" s="58">
        <v>1796</v>
      </c>
      <c r="F316" s="53" t="str" cm="1">
        <f t="array" ref="F316">IF(E316="","",VLOOKUP(E316,'MASTER LIST'!$A1:$N1747,2,FALSE))</f>
        <v>TOUCHE</v>
      </c>
      <c r="G316" s="53" t="str" cm="1">
        <f t="array" ref="G316">IF(E316="","",VLOOKUP(E316,'MASTER LIST'!$A1:$N1747,3,FALSE))</f>
        <v xml:space="preserve">Christopher </v>
      </c>
      <c r="H316" s="53" t="str" cm="1">
        <f t="array" ref="H316">IF(E316="","",VLOOKUP(E316,'MASTER LIST'!$A1:$N1747,4,FALSE))</f>
        <v>M</v>
      </c>
      <c r="I316" s="53" t="str" cm="1">
        <f t="array" ref="I316">IF(E316="","",VLOOKUP(E316,'MASTER LIST'!$A1:$N1747,13,FALSE))</f>
        <v>U18</v>
      </c>
      <c r="J316" s="53" t="str" cm="1">
        <f t="array" ref="J316">IF(E316="","",VLOOKUP(E316,'MASTER LIST'!$A1:$N1747,10,FALSE))</f>
        <v>CUREPIPE HARLEM AC 'B'</v>
      </c>
      <c r="K316" s="53" t="str" cm="1">
        <f t="array" ref="K316">IF(E316="","",VLOOKUP(E316,'MASTER LIST'!$A1:$N1747,11,FALSE))</f>
        <v>CPE</v>
      </c>
    </row>
    <row r="317" spans="1:11" ht="35" customHeight="1" x14ac:dyDescent="0.2">
      <c r="A317" s="53"/>
      <c r="B317" s="53"/>
      <c r="C317" s="53"/>
      <c r="D317" s="55"/>
      <c r="E317" s="56"/>
      <c r="F317" s="53" t="str" cm="1">
        <f t="array" ref="F317">IF(E317="","",VLOOKUP(E317,'MASTER LIST'!$A1:$N1747,2,FALSE))</f>
        <v/>
      </c>
      <c r="G317" s="53" t="str" cm="1">
        <f t="array" ref="G317">IF(E317="","",VLOOKUP(E317,'MASTER LIST'!$A1:$N1747,3,FALSE))</f>
        <v/>
      </c>
      <c r="H317" s="53" t="str" cm="1">
        <f t="array" ref="H317">IF(E317="","",VLOOKUP(E317,'MASTER LIST'!$A1:$N1747,4,FALSE))</f>
        <v/>
      </c>
      <c r="I317" s="53" t="str" cm="1">
        <f t="array" ref="I317">IF(E317="","",VLOOKUP(E317,'MASTER LIST'!$A1:$N1747,13,FALSE))</f>
        <v/>
      </c>
      <c r="J317" s="53" t="str" cm="1">
        <f t="array" ref="J317">IF(E317="","",VLOOKUP(E317,'MASTER LIST'!$A1:$N1747,10,FALSE))</f>
        <v/>
      </c>
      <c r="K317" s="53" t="str" cm="1">
        <f t="array" ref="K317">IF(E317="","",VLOOKUP(E317,'MASTER LIST'!$A1:$N1747,11,FALSE))</f>
        <v/>
      </c>
    </row>
    <row r="318" spans="1:11" ht="35" customHeight="1" x14ac:dyDescent="0.2">
      <c r="A318" s="57">
        <v>7</v>
      </c>
      <c r="B318" s="57">
        <v>1</v>
      </c>
      <c r="C318" s="57">
        <v>1488</v>
      </c>
      <c r="D318" s="55" t="s">
        <v>269</v>
      </c>
      <c r="E318" s="58">
        <v>1995</v>
      </c>
      <c r="F318" s="53" t="str" cm="1">
        <f t="array" ref="F318">IF(E318="","",VLOOKUP(E318,'MASTER LIST'!$A1:$N1747,2,FALSE))</f>
        <v>POINTU JULIETTE</v>
      </c>
      <c r="G318" s="53" t="str" cm="1">
        <f t="array" ref="G318">IF(E318="","",VLOOKUP(E318,'MASTER LIST'!$A1:$N1747,3,FALSE))</f>
        <v xml:space="preserve">Aaronh </v>
      </c>
      <c r="H318" s="53" t="str" cm="1">
        <f t="array" ref="H318">IF(E318="","",VLOOKUP(E318,'MASTER LIST'!$A1:$N1747,4,FALSE))</f>
        <v>M</v>
      </c>
      <c r="I318" s="53" t="str" cm="1">
        <f t="array" ref="I318">IF(E318="","",VLOOKUP(E318,'MASTER LIST'!$A1:$N1747,13,FALSE))</f>
        <v>U18</v>
      </c>
      <c r="J318" s="53" t="str" cm="1">
        <f t="array" ref="J318">IF(E318="","",VLOOKUP(E318,'MASTER LIST'!$A1:$N1747,10,FALSE))</f>
        <v>Q-BORNES PAVILLON AC</v>
      </c>
      <c r="K318" s="53" t="str" cm="1">
        <f t="array" ref="K318">IF(E318="","",VLOOKUP(E318,'MASTER LIST'!$A1:$N1747,11,FALSE))</f>
        <v>QB</v>
      </c>
    </row>
    <row r="319" spans="1:11" ht="35" customHeight="1" x14ac:dyDescent="0.2">
      <c r="A319" s="57">
        <v>7</v>
      </c>
      <c r="B319" s="57">
        <v>2</v>
      </c>
      <c r="C319" s="57">
        <v>1458</v>
      </c>
      <c r="D319" s="55" t="s">
        <v>269</v>
      </c>
      <c r="E319" s="58">
        <v>3396</v>
      </c>
      <c r="F319" s="53" t="str" cm="1">
        <f t="array" ref="F319">IF(E319="","",VLOOKUP(E319,'MASTER LIST'!$A1:$N1747,2,FALSE))</f>
        <v xml:space="preserve">COIFFIC </v>
      </c>
      <c r="G319" s="53" t="str" cm="1">
        <f t="array" ref="G319">IF(E319="","",VLOOKUP(E319,'MASTER LIST'!$A1:$N1747,3,FALSE))</f>
        <v>Louis Brice Kylian</v>
      </c>
      <c r="H319" s="53" t="str" cm="1">
        <f t="array" ref="H319">IF(E319="","",VLOOKUP(E319,'MASTER LIST'!$A1:$N1747,4,FALSE))</f>
        <v>M</v>
      </c>
      <c r="I319" s="53" t="str" cm="1">
        <f t="array" ref="I319">IF(E319="","",VLOOKUP(E319,'MASTER LIST'!$A1:$N1747,13,FALSE))</f>
        <v>U18</v>
      </c>
      <c r="J319" s="53" t="str" cm="1">
        <f t="array" ref="J319">IF(E319="","",VLOOKUP(E319,'MASTER LIST'!$A1:$N1747,10,FALSE))</f>
        <v>Q-BORNES HURRICANE AC</v>
      </c>
      <c r="K319" s="53" t="str" cm="1">
        <f t="array" ref="K319">IF(E319="","",VLOOKUP(E319,'MASTER LIST'!$A1:$N1747,11,FALSE))</f>
        <v>QB</v>
      </c>
    </row>
    <row r="320" spans="1:11" ht="35" customHeight="1" x14ac:dyDescent="0.2">
      <c r="A320" s="57">
        <v>7</v>
      </c>
      <c r="B320" s="57">
        <v>3</v>
      </c>
      <c r="C320" s="57">
        <v>1398</v>
      </c>
      <c r="D320" s="55" t="s">
        <v>269</v>
      </c>
      <c r="E320" s="58">
        <v>3946</v>
      </c>
      <c r="F320" s="53" t="str" cm="1">
        <f t="array" ref="F320">IF(E320="","",VLOOKUP(E320,'MASTER LIST'!$A1:$N1747,2,FALSE))</f>
        <v>SOOGREE</v>
      </c>
      <c r="G320" s="53" t="str" cm="1">
        <f t="array" ref="G320">IF(E320="","",VLOOKUP(E320,'MASTER LIST'!$A1:$N1747,3,FALSE))</f>
        <v>Lucas</v>
      </c>
      <c r="H320" s="53" t="str" cm="1">
        <f t="array" ref="H320">IF(E320="","",VLOOKUP(E320,'MASTER LIST'!$A1:$N1747,4,FALSE))</f>
        <v>M</v>
      </c>
      <c r="I320" s="53" t="str" cm="1">
        <f t="array" ref="I320">IF(E320="","",VLOOKUP(E320,'MASTER LIST'!$A1:$N1747,13,FALSE))</f>
        <v>U18</v>
      </c>
      <c r="J320" s="53" t="str" cm="1">
        <f t="array" ref="J320">IF(E320="","",VLOOKUP(E320,'MASTER LIST'!$A1:$N1747,10,FALSE))</f>
        <v>CUREPIPE HARLEM AC 'B'</v>
      </c>
      <c r="K320" s="53" t="str" cm="1">
        <f t="array" ref="K320">IF(E320="","",VLOOKUP(E320,'MASTER LIST'!$A1:$N1747,11,FALSE))</f>
        <v>CPE</v>
      </c>
    </row>
    <row r="321" spans="1:11" ht="35" customHeight="1" x14ac:dyDescent="0.2">
      <c r="A321" s="57">
        <v>7</v>
      </c>
      <c r="B321" s="57">
        <v>4</v>
      </c>
      <c r="C321" s="57">
        <v>1242</v>
      </c>
      <c r="D321" s="55" t="s">
        <v>269</v>
      </c>
      <c r="E321" s="58">
        <v>3288</v>
      </c>
      <c r="F321" s="53" t="str" cm="1">
        <f t="array" ref="F321">IF(E321="","",VLOOKUP(E321,'MASTER LIST'!$A1:$N1747,2,FALSE))</f>
        <v>ROUSSEAU</v>
      </c>
      <c r="G321" s="53" t="str" cm="1">
        <f t="array" ref="G321">IF(E321="","",VLOOKUP(E321,'MASTER LIST'!$A1:$N1747,3,FALSE))</f>
        <v>Aaron</v>
      </c>
      <c r="H321" s="53" t="str" cm="1">
        <f t="array" ref="H321">IF(E321="","",VLOOKUP(E321,'MASTER LIST'!$A1:$N1747,4,FALSE))</f>
        <v>M</v>
      </c>
      <c r="I321" s="53" t="str" cm="1">
        <f t="array" ref="I321">IF(E321="","",VLOOKUP(E321,'MASTER LIST'!$A1:$N1747,13,FALSE))</f>
        <v>U18</v>
      </c>
      <c r="J321" s="53" t="str" cm="1">
        <f t="array" ref="J321">IF(E321="","",VLOOKUP(E321,'MASTER LIST'!$A1:$N1747,10,FALSE))</f>
        <v>ROSE HILL AC</v>
      </c>
      <c r="K321" s="53" t="str" cm="1">
        <f t="array" ref="K321">IF(E321="","",VLOOKUP(E321,'MASTER LIST'!$A1:$N1747,11,FALSE))</f>
        <v>BBRH</v>
      </c>
    </row>
    <row r="322" spans="1:11" ht="35" customHeight="1" x14ac:dyDescent="0.2">
      <c r="A322" s="57">
        <v>7</v>
      </c>
      <c r="B322" s="57">
        <v>5</v>
      </c>
      <c r="C322" s="57">
        <v>1389</v>
      </c>
      <c r="D322" s="55" t="s">
        <v>269</v>
      </c>
      <c r="E322" s="58">
        <v>5136</v>
      </c>
      <c r="F322" s="53" t="str" cm="1">
        <f t="array" ref="F322">IF(E322="","",VLOOKUP(E322,'MASTER LIST'!$A1:$N1747,2,FALSE))</f>
        <v xml:space="preserve">PALMIRE </v>
      </c>
      <c r="G322" s="53" t="str" cm="1">
        <f t="array" ref="G322">IF(E322="","",VLOOKUP(E322,'MASTER LIST'!$A1:$N1747,3,FALSE))</f>
        <v>Wayne</v>
      </c>
      <c r="H322" s="53" t="str" cm="1">
        <f t="array" ref="H322">IF(E322="","",VLOOKUP(E322,'MASTER LIST'!$A1:$N1747,4,FALSE))</f>
        <v>M</v>
      </c>
      <c r="I322" s="53" t="str" cm="1">
        <f t="array" ref="I322">IF(E322="","",VLOOKUP(E322,'MASTER LIST'!$A1:$N1747,13,FALSE))</f>
        <v>U18</v>
      </c>
      <c r="J322" s="53" t="str" cm="1">
        <f t="array" ref="J322">IF(E322="","",VLOOKUP(E322,'MASTER LIST'!$A1:$N1747,10,FALSE))</f>
        <v>CUREPIPE HARLEM AC 'B'</v>
      </c>
      <c r="K322" s="53" t="str" cm="1">
        <f t="array" ref="K322">IF(E322="","",VLOOKUP(E322,'MASTER LIST'!$A1:$N1747,11,FALSE))</f>
        <v>CPE</v>
      </c>
    </row>
    <row r="323" spans="1:11" ht="35" customHeight="1" x14ac:dyDescent="0.2">
      <c r="A323" s="57">
        <v>7</v>
      </c>
      <c r="B323" s="57">
        <v>6</v>
      </c>
      <c r="C323" s="57">
        <v>1470</v>
      </c>
      <c r="D323" s="55" t="s">
        <v>269</v>
      </c>
      <c r="E323" s="58">
        <v>4104</v>
      </c>
      <c r="F323" s="53" t="str" cm="1">
        <f t="array" ref="F323">IF(E323="","",VLOOKUP(E323,'MASTER LIST'!$A1:$N1747,2,FALSE))</f>
        <v>COMMARMOND</v>
      </c>
      <c r="G323" s="53" t="str" cm="1">
        <f t="array" ref="G323">IF(E323="","",VLOOKUP(E323,'MASTER LIST'!$A1:$N1747,3,FALSE))</f>
        <v>Jeremy Emmanuel</v>
      </c>
      <c r="H323" s="53" t="str" cm="1">
        <f t="array" ref="H323">IF(E323="","",VLOOKUP(E323,'MASTER LIST'!$A1:$N1747,4,FALSE))</f>
        <v>M</v>
      </c>
      <c r="I323" s="53" t="str" cm="1">
        <f t="array" ref="I323">IF(E323="","",VLOOKUP(E323,'MASTER LIST'!$A1:$N1747,13,FALSE))</f>
        <v>U18</v>
      </c>
      <c r="J323" s="53" t="str" cm="1">
        <f t="array" ref="J323">IF(E323="","",VLOOKUP(E323,'MASTER LIST'!$A1:$N1747,10,FALSE))</f>
        <v>Q-BORNES PAVILLON AC</v>
      </c>
      <c r="K323" s="53" t="str" cm="1">
        <f t="array" ref="K323">IF(E323="","",VLOOKUP(E323,'MASTER LIST'!$A1:$N1747,11,FALSE))</f>
        <v>QB</v>
      </c>
    </row>
    <row r="324" spans="1:11" ht="35" customHeight="1" x14ac:dyDescent="0.2">
      <c r="A324" s="57">
        <v>7</v>
      </c>
      <c r="B324" s="57">
        <v>7</v>
      </c>
      <c r="C324" s="57">
        <v>1236</v>
      </c>
      <c r="D324" s="55" t="s">
        <v>269</v>
      </c>
      <c r="E324" s="58">
        <v>1508</v>
      </c>
      <c r="F324" s="53" t="str" cm="1">
        <f t="array" ref="F324">IF(E324="","",VLOOKUP(E324,'MASTER LIST'!$A1:$N1747,2,FALSE))</f>
        <v>PAULINE</v>
      </c>
      <c r="G324" s="53" t="str" cm="1">
        <f t="array" ref="G324">IF(E324="","",VLOOKUP(E324,'MASTER LIST'!$A1:$N1747,3,FALSE))</f>
        <v>Dimitry</v>
      </c>
      <c r="H324" s="53" t="str" cm="1">
        <f t="array" ref="H324">IF(E324="","",VLOOKUP(E324,'MASTER LIST'!$A1:$N1747,4,FALSE))</f>
        <v>M</v>
      </c>
      <c r="I324" s="53" t="str" cm="1">
        <f t="array" ref="I324">IF(E324="","",VLOOKUP(E324,'MASTER LIST'!$A1:$N1747,13,FALSE))</f>
        <v>U18</v>
      </c>
      <c r="J324" s="53" t="str" cm="1">
        <f t="array" ref="J324">IF(E324="","",VLOOKUP(E324,'MASTER LIST'!$A1:$N1747,10,FALSE))</f>
        <v>ROSE HILL AC</v>
      </c>
      <c r="K324" s="53" t="str" cm="1">
        <f t="array" ref="K324">IF(E324="","",VLOOKUP(E324,'MASTER LIST'!$A1:$N1747,11,FALSE))</f>
        <v>BBRH</v>
      </c>
    </row>
    <row r="325" spans="1:11" ht="35" customHeight="1" x14ac:dyDescent="0.2">
      <c r="A325" s="57">
        <v>7</v>
      </c>
      <c r="B325" s="57">
        <v>8</v>
      </c>
      <c r="C325" s="57">
        <v>1434</v>
      </c>
      <c r="D325" s="55" t="s">
        <v>269</v>
      </c>
      <c r="E325" s="58">
        <v>4772</v>
      </c>
      <c r="F325" s="53" t="str" cm="1">
        <f t="array" ref="F325">IF(E325="","",VLOOKUP(E325,'MASTER LIST'!$A1:$N1747,2,FALSE))</f>
        <v>JEAN PIERRE</v>
      </c>
      <c r="G325" s="53" t="str" cm="1">
        <f t="array" ref="G325">IF(E325="","",VLOOKUP(E325,'MASTER LIST'!$A1:$N1747,3,FALSE))</f>
        <v>Leo</v>
      </c>
      <c r="H325" s="53" t="str" cm="1">
        <f t="array" ref="H325">IF(E325="","",VLOOKUP(E325,'MASTER LIST'!$A1:$N1747,4,FALSE))</f>
        <v>M</v>
      </c>
      <c r="I325" s="53" t="str" cm="1">
        <f t="array" ref="I325">IF(E325="","",VLOOKUP(E325,'MASTER LIST'!$A1:$N1747,13,FALSE))</f>
        <v>U18</v>
      </c>
      <c r="J325" s="53" t="str" cm="1">
        <f t="array" ref="J325">IF(E325="","",VLOOKUP(E325,'MASTER LIST'!$A1:$N1747,10,FALSE))</f>
        <v>MEDINE AC</v>
      </c>
      <c r="K325" s="53" t="str" cm="1">
        <f t="array" ref="K325">IF(E325="","",VLOOKUP(E325,'MASTER LIST'!$A1:$N1747,11,FALSE))</f>
        <v>BR</v>
      </c>
    </row>
    <row r="326" spans="1:11" ht="35" customHeight="1" x14ac:dyDescent="0.2">
      <c r="A326" s="53"/>
      <c r="B326" s="53"/>
      <c r="C326" s="53"/>
      <c r="D326" s="55"/>
      <c r="E326" s="56"/>
      <c r="F326" s="53" t="str" cm="1">
        <f t="array" ref="F326">IF(E326="","",VLOOKUP(E326,'MASTER LIST'!$A1:$N1747,2,FALSE))</f>
        <v/>
      </c>
      <c r="G326" s="53" t="str" cm="1">
        <f t="array" ref="G326">IF(E326="","",VLOOKUP(E326,'MASTER LIST'!$A1:$N1747,3,FALSE))</f>
        <v/>
      </c>
      <c r="H326" s="53" t="str" cm="1">
        <f t="array" ref="H326">IF(E326="","",VLOOKUP(E326,'MASTER LIST'!$A1:$N1747,4,FALSE))</f>
        <v/>
      </c>
      <c r="I326" s="53" t="str" cm="1">
        <f t="array" ref="I326">IF(E326="","",VLOOKUP(E326,'MASTER LIST'!$A1:$N1747,13,FALSE))</f>
        <v/>
      </c>
      <c r="J326" s="53" t="str" cm="1">
        <f t="array" ref="J326">IF(E326="","",VLOOKUP(E326,'MASTER LIST'!$A1:$N1747,10,FALSE))</f>
        <v/>
      </c>
      <c r="K326" s="53" t="str" cm="1">
        <f t="array" ref="K326">IF(E326="","",VLOOKUP(E326,'MASTER LIST'!$A1:$N1747,11,FALSE))</f>
        <v/>
      </c>
    </row>
    <row r="327" spans="1:11" ht="35" customHeight="1" x14ac:dyDescent="0.2">
      <c r="A327" s="57">
        <v>1</v>
      </c>
      <c r="B327" s="53"/>
      <c r="C327" s="57">
        <v>1349</v>
      </c>
      <c r="D327" s="55" t="s">
        <v>283</v>
      </c>
      <c r="E327" s="58">
        <v>3424</v>
      </c>
      <c r="F327" s="53" t="str" cm="1">
        <f t="array" ref="F327">IF(E327="","",VLOOKUP(E327,'MASTER LIST'!$A1:$N1747,2,FALSE))</f>
        <v>MANNICK</v>
      </c>
      <c r="G327" s="53" t="str" cm="1">
        <f t="array" ref="G327">IF(E327="","",VLOOKUP(E327,'MASTER LIST'!$A1:$N1747,3,FALSE))</f>
        <v>Mokshith</v>
      </c>
      <c r="H327" s="53" t="str" cm="1">
        <f t="array" ref="H327">IF(E327="","",VLOOKUP(E327,'MASTER LIST'!$A1:$N1747,4,FALSE))</f>
        <v>M</v>
      </c>
      <c r="I327" s="53" t="str" cm="1">
        <f t="array" ref="I327">IF(E327="","",VLOOKUP(E327,'MASTER LIST'!$A1:$N1747,13,FALSE))</f>
        <v>SENIOR</v>
      </c>
      <c r="J327" s="53" t="str" cm="1">
        <f t="array" ref="J327">IF(E327="","",VLOOKUP(E327,'MASTER LIST'!$A1:$N1747,10,FALSE))</f>
        <v>BLACK RIVER STAR AC</v>
      </c>
      <c r="K327" s="53" t="str" cm="1">
        <f t="array" ref="K327">IF(E327="","",VLOOKUP(E327,'MASTER LIST'!$A1:$N1747,11,FALSE))</f>
        <v>BR</v>
      </c>
    </row>
    <row r="328" spans="1:11" ht="35" customHeight="1" x14ac:dyDescent="0.2">
      <c r="A328" s="57">
        <v>1</v>
      </c>
      <c r="B328" s="53"/>
      <c r="C328" s="57">
        <v>1363</v>
      </c>
      <c r="D328" s="55" t="s">
        <v>283</v>
      </c>
      <c r="E328" s="58">
        <v>2099</v>
      </c>
      <c r="F328" s="53" t="str" cm="1">
        <f t="array" ref="F328">IF(E328="","",VLOOKUP(E328,'MASTER LIST'!$A1:$N1747,2,FALSE))</f>
        <v>CHARLETTE</v>
      </c>
      <c r="G328" s="53" t="str" cm="1">
        <f t="array" ref="G328">IF(E328="","",VLOOKUP(E328,'MASTER LIST'!$A1:$N1747,3,FALSE))</f>
        <v>Dylan</v>
      </c>
      <c r="H328" s="53" t="str" cm="1">
        <f t="array" ref="H328">IF(E328="","",VLOOKUP(E328,'MASTER LIST'!$A1:$N1747,4,FALSE))</f>
        <v>M</v>
      </c>
      <c r="I328" s="53" t="str" cm="1">
        <f t="array" ref="I328">IF(E328="","",VLOOKUP(E328,'MASTER LIST'!$A1:$N1747,13,FALSE))</f>
        <v>SENIOR</v>
      </c>
      <c r="J328" s="53" t="str" cm="1">
        <f t="array" ref="J328">IF(E328="","",VLOOKUP(E328,'MASTER LIST'!$A1:$N1747,10,FALSE))</f>
        <v>CUREPIPE HARLEM AC</v>
      </c>
      <c r="K328" s="53" t="str" cm="1">
        <f t="array" ref="K328">IF(E328="","",VLOOKUP(E328,'MASTER LIST'!$A1:$N1747,11,FALSE))</f>
        <v>CPE</v>
      </c>
    </row>
    <row r="329" spans="1:11" ht="35" customHeight="1" x14ac:dyDescent="0.2">
      <c r="A329" s="57">
        <v>1</v>
      </c>
      <c r="B329" s="53"/>
      <c r="C329" s="57">
        <v>1422</v>
      </c>
      <c r="D329" s="55" t="s">
        <v>283</v>
      </c>
      <c r="E329" s="58">
        <v>1302</v>
      </c>
      <c r="F329" s="53" t="str" cm="1">
        <f t="array" ref="F329">IF(E329="","",VLOOKUP(E329,'MASTER LIST'!$A1:$N1747,2,FALSE))</f>
        <v>FRA</v>
      </c>
      <c r="G329" s="53" t="str" cm="1">
        <f t="array" ref="G329">IF(E329="","",VLOOKUP(E329,'MASTER LIST'!$A1:$N1747,3,FALSE))</f>
        <v>Oliver</v>
      </c>
      <c r="H329" s="53" t="str" cm="1">
        <f t="array" ref="H329">IF(E329="","",VLOOKUP(E329,'MASTER LIST'!$A1:$N1747,4,FALSE))</f>
        <v>M</v>
      </c>
      <c r="I329" s="53" t="str" cm="1">
        <f t="array" ref="I329">IF(E329="","",VLOOKUP(E329,'MASTER LIST'!$A1:$N1747,13,FALSE))</f>
        <v>SENIOR</v>
      </c>
      <c r="J329" s="53" t="str" cm="1">
        <f t="array" ref="J329">IF(E329="","",VLOOKUP(E329,'MASTER LIST'!$A1:$N1747,10,FALSE))</f>
        <v>LE HOCHET AC</v>
      </c>
      <c r="K329" s="53" t="str" cm="1">
        <f t="array" ref="K329">IF(E329="","",VLOOKUP(E329,'MASTER LIST'!$A1:$N1747,11,FALSE))</f>
        <v>PAMP</v>
      </c>
    </row>
    <row r="330" spans="1:11" ht="35" customHeight="1" x14ac:dyDescent="0.2">
      <c r="A330" s="57">
        <v>1</v>
      </c>
      <c r="B330" s="53"/>
      <c r="C330" s="57">
        <v>1447</v>
      </c>
      <c r="D330" s="55" t="s">
        <v>283</v>
      </c>
      <c r="E330" s="58">
        <v>1854</v>
      </c>
      <c r="F330" s="53" t="str" cm="1">
        <f t="array" ref="F330">IF(E330="","",VLOOKUP(E330,'MASTER LIST'!$A1:$N1747,2,FALSE))</f>
        <v>GALANTE</v>
      </c>
      <c r="G330" s="53" t="str" cm="1">
        <f t="array" ref="G330">IF(E330="","",VLOOKUP(E330,'MASTER LIST'!$A1:$N1747,3,FALSE))</f>
        <v>J. Cedric</v>
      </c>
      <c r="H330" s="53" t="str" cm="1">
        <f t="array" ref="H330">IF(E330="","",VLOOKUP(E330,'MASTER LIST'!$A1:$N1747,4,FALSE))</f>
        <v>M</v>
      </c>
      <c r="I330" s="53" t="str" cm="1">
        <f t="array" ref="I330">IF(E330="","",VLOOKUP(E330,'MASTER LIST'!$A1:$N1747,13,FALSE))</f>
        <v>SENIOR</v>
      </c>
      <c r="J330" s="53" t="str" cm="1">
        <f t="array" ref="J330">IF(E330="","",VLOOKUP(E330,'MASTER LIST'!$A1:$N1747,10,FALSE))</f>
        <v>P-LOUIS RACERS AC</v>
      </c>
      <c r="K330" s="53" t="str" cm="1">
        <f t="array" ref="K330">IF(E330="","",VLOOKUP(E330,'MASTER LIST'!$A1:$N1747,11,FALSE))</f>
        <v>PL</v>
      </c>
    </row>
    <row r="331" spans="1:11" ht="35" customHeight="1" x14ac:dyDescent="0.2">
      <c r="A331" s="57">
        <v>1</v>
      </c>
      <c r="B331" s="53"/>
      <c r="C331" s="57">
        <v>1388</v>
      </c>
      <c r="D331" s="55" t="s">
        <v>279</v>
      </c>
      <c r="E331" s="58">
        <v>5137</v>
      </c>
      <c r="F331" s="53" t="str" cm="1">
        <f t="array" ref="F331">IF(E331="","",VLOOKUP(E331,'MASTER LIST'!$A1:$N1747,2,FALSE))</f>
        <v>NADAL</v>
      </c>
      <c r="G331" s="53" t="str" cm="1">
        <f t="array" ref="G331">IF(E331="","",VLOOKUP(E331,'MASTER LIST'!$A1:$N1747,3,FALSE))</f>
        <v>Jeffrey</v>
      </c>
      <c r="H331" s="53" t="str" cm="1">
        <f t="array" ref="H331">IF(E331="","",VLOOKUP(E331,'MASTER LIST'!$A1:$N1747,4,FALSE))</f>
        <v>M</v>
      </c>
      <c r="I331" s="53" t="str" cm="1">
        <f t="array" ref="I331">IF(E331="","",VLOOKUP(E331,'MASTER LIST'!$A1:$N1747,13,FALSE))</f>
        <v>SENIOR</v>
      </c>
      <c r="J331" s="53" t="str" cm="1">
        <f t="array" ref="J331">IF(E331="","",VLOOKUP(E331,'MASTER LIST'!$A1:$N1747,10,FALSE))</f>
        <v>CUREPIPE HARLEM AC 'B'</v>
      </c>
      <c r="K331" s="53" t="str" cm="1">
        <f t="array" ref="K331">IF(E331="","",VLOOKUP(E331,'MASTER LIST'!$A1:$N1747,11,FALSE))</f>
        <v>CPE</v>
      </c>
    </row>
    <row r="332" spans="1:11" ht="35" customHeight="1" x14ac:dyDescent="0.2">
      <c r="A332" s="57">
        <v>1</v>
      </c>
      <c r="B332" s="53"/>
      <c r="C332" s="57">
        <v>1326</v>
      </c>
      <c r="D332" s="55" t="s">
        <v>283</v>
      </c>
      <c r="E332" s="58">
        <v>5122</v>
      </c>
      <c r="F332" s="53" t="str" cm="1">
        <f t="array" ref="F332">IF(E332="","",VLOOKUP(E332,'MASTER LIST'!$A1:$N1747,2,FALSE))</f>
        <v>MOUTOUSSAMY</v>
      </c>
      <c r="G332" s="53" t="str" cm="1">
        <f t="array" ref="G332">IF(E332="","",VLOOKUP(E332,'MASTER LIST'!$A1:$N1747,3,FALSE))</f>
        <v>Gary</v>
      </c>
      <c r="H332" s="53" t="str" cm="1">
        <f t="array" ref="H332">IF(E332="","",VLOOKUP(E332,'MASTER LIST'!$A1:$N1747,4,FALSE))</f>
        <v>M</v>
      </c>
      <c r="I332" s="53" t="str" cm="1">
        <f t="array" ref="I332">IF(E332="","",VLOOKUP(E332,'MASTER LIST'!$A1:$N1747,13,FALSE))</f>
        <v>U20</v>
      </c>
      <c r="J332" s="53" t="str" cm="1">
        <f t="array" ref="J332">IF(E332="","",VLOOKUP(E332,'MASTER LIST'!$A1:$N1747,10,FALSE))</f>
        <v>BEAU BASSIN AC</v>
      </c>
      <c r="K332" s="53" t="str" cm="1">
        <f t="array" ref="K332">IF(E332="","",VLOOKUP(E332,'MASTER LIST'!$A1:$N1747,11,FALSE))</f>
        <v>BBRH</v>
      </c>
    </row>
    <row r="333" spans="1:11" ht="35" customHeight="1" x14ac:dyDescent="0.2">
      <c r="A333" s="57">
        <v>1</v>
      </c>
      <c r="B333" s="53"/>
      <c r="C333" s="57">
        <v>1362</v>
      </c>
      <c r="D333" s="55" t="s">
        <v>283</v>
      </c>
      <c r="E333" s="58">
        <v>2101</v>
      </c>
      <c r="F333" s="53" t="str" cm="1">
        <f t="array" ref="F333">IF(E333="","",VLOOKUP(E333,'MASTER LIST'!$A1:$N1747,2,FALSE))</f>
        <v>ANTOINE</v>
      </c>
      <c r="G333" s="53" t="str" cm="1">
        <f t="array" ref="G333">IF(E333="","",VLOOKUP(E333,'MASTER LIST'!$A1:$N1747,3,FALSE))</f>
        <v>Adrien</v>
      </c>
      <c r="H333" s="53" t="str" cm="1">
        <f t="array" ref="H333">IF(E333="","",VLOOKUP(E333,'MASTER LIST'!$A1:$N1747,4,FALSE))</f>
        <v>M</v>
      </c>
      <c r="I333" s="53" t="str" cm="1">
        <f t="array" ref="I333">IF(E333="","",VLOOKUP(E333,'MASTER LIST'!$A1:$N1747,13,FALSE))</f>
        <v>U20</v>
      </c>
      <c r="J333" s="53" t="str" cm="1">
        <f t="array" ref="J333">IF(E333="","",VLOOKUP(E333,'MASTER LIST'!$A1:$N1747,10,FALSE))</f>
        <v>CUREPIPE HARLEM AC</v>
      </c>
      <c r="K333" s="53" t="str" cm="1">
        <f t="array" ref="K333">IF(E333="","",VLOOKUP(E333,'MASTER LIST'!$A1:$N1747,11,FALSE))</f>
        <v>CPE</v>
      </c>
    </row>
    <row r="334" spans="1:11" ht="35" customHeight="1" x14ac:dyDescent="0.2">
      <c r="A334" s="57">
        <v>1</v>
      </c>
      <c r="B334" s="53"/>
      <c r="C334" s="57">
        <v>1411</v>
      </c>
      <c r="D334" s="55" t="s">
        <v>283</v>
      </c>
      <c r="E334" s="58">
        <v>5040</v>
      </c>
      <c r="F334" s="53" t="str" cm="1">
        <f t="array" ref="F334">IF(E334="","",VLOOKUP(E334,'MASTER LIST'!$A1:$N1747,2,FALSE))</f>
        <v>L'AIGUILLE</v>
      </c>
      <c r="G334" s="53" t="str" cm="1">
        <f t="array" ref="G334">IF(E334="","",VLOOKUP(E334,'MASTER LIST'!$A1:$N1747,3,FALSE))</f>
        <v>Mathieu</v>
      </c>
      <c r="H334" s="53" t="str" cm="1">
        <f t="array" ref="H334">IF(E334="","",VLOOKUP(E334,'MASTER LIST'!$A1:$N1747,4,FALSE))</f>
        <v>M</v>
      </c>
      <c r="I334" s="53" t="str" cm="1">
        <f t="array" ref="I334">IF(E334="","",VLOOKUP(E334,'MASTER LIST'!$A1:$N1747,13,FALSE))</f>
        <v>U20</v>
      </c>
      <c r="J334" s="53" t="str" cm="1">
        <f t="array" ref="J334">IF(E334="","",VLOOKUP(E334,'MASTER LIST'!$A1:$N1747,10,FALSE))</f>
        <v>GYMKHANA VACOAS AC</v>
      </c>
      <c r="K334" s="53" t="str" cm="1">
        <f t="array" ref="K334">IF(E334="","",VLOOKUP(E334,'MASTER LIST'!$A1:$N1747,11,FALSE))</f>
        <v>VCPH</v>
      </c>
    </row>
    <row r="335" spans="1:11" ht="35" customHeight="1" x14ac:dyDescent="0.2">
      <c r="A335" s="57">
        <v>1</v>
      </c>
      <c r="B335" s="53"/>
      <c r="C335" s="57">
        <v>1418</v>
      </c>
      <c r="D335" s="55" t="s">
        <v>283</v>
      </c>
      <c r="E335" s="58">
        <v>2808</v>
      </c>
      <c r="F335" s="53" t="str" cm="1">
        <f t="array" ref="F335">IF(E335="","",VLOOKUP(E335,'MASTER LIST'!$A1:$N1747,2,FALSE))</f>
        <v>CHAVRIMOOTOO</v>
      </c>
      <c r="G335" s="53" t="str" cm="1">
        <f t="array" ref="G335">IF(E335="","",VLOOKUP(E335,'MASTER LIST'!$A1:$N1747,3,FALSE))</f>
        <v>Daren</v>
      </c>
      <c r="H335" s="53" t="str" cm="1">
        <f t="array" ref="H335">IF(E335="","",VLOOKUP(E335,'MASTER LIST'!$A1:$N1747,4,FALSE))</f>
        <v>M</v>
      </c>
      <c r="I335" s="53" t="str" cm="1">
        <f t="array" ref="I335">IF(E335="","",VLOOKUP(E335,'MASTER LIST'!$A1:$N1747,13,FALSE))</f>
        <v>U20</v>
      </c>
      <c r="J335" s="53" t="str" cm="1">
        <f t="array" ref="J335">IF(E335="","",VLOOKUP(E335,'MASTER LIST'!$A1:$N1747,10,FALSE))</f>
        <v>LE HOCHET AC</v>
      </c>
      <c r="K335" s="53" t="str" cm="1">
        <f t="array" ref="K335">IF(E335="","",VLOOKUP(E335,'MASTER LIST'!$A1:$N1747,11,FALSE))</f>
        <v>PAMP</v>
      </c>
    </row>
    <row r="336" spans="1:11" ht="35" customHeight="1" x14ac:dyDescent="0.2">
      <c r="A336" s="57">
        <v>1</v>
      </c>
      <c r="B336" s="53"/>
      <c r="C336" s="57">
        <v>1431</v>
      </c>
      <c r="D336" s="55" t="s">
        <v>283</v>
      </c>
      <c r="E336" s="58">
        <v>4778</v>
      </c>
      <c r="F336" s="53" t="str" cm="1">
        <f t="array" ref="F336">IF(E336="","",VLOOKUP(E336,'MASTER LIST'!$A1:$N1747,2,FALSE))</f>
        <v>SOBHY</v>
      </c>
      <c r="G336" s="53" t="str" cm="1">
        <f t="array" ref="G336">IF(E336="","",VLOOKUP(E336,'MASTER LIST'!$A1:$N1747,3,FALSE))</f>
        <v>Ansh</v>
      </c>
      <c r="H336" s="53" t="str" cm="1">
        <f t="array" ref="H336">IF(E336="","",VLOOKUP(E336,'MASTER LIST'!$A1:$N1747,4,FALSE))</f>
        <v>M</v>
      </c>
      <c r="I336" s="53" t="str" cm="1">
        <f t="array" ref="I336">IF(E336="","",VLOOKUP(E336,'MASTER LIST'!$A1:$N1747,13,FALSE))</f>
        <v>U20</v>
      </c>
      <c r="J336" s="53" t="str" cm="1">
        <f t="array" ref="J336">IF(E336="","",VLOOKUP(E336,'MASTER LIST'!$A1:$N1747,10,FALSE))</f>
        <v>LE HOCHET AC</v>
      </c>
      <c r="K336" s="53" t="str" cm="1">
        <f t="array" ref="K336">IF(E336="","",VLOOKUP(E336,'MASTER LIST'!$A1:$N1747,11,FALSE))</f>
        <v>PAMP</v>
      </c>
    </row>
    <row r="337" spans="1:11" ht="35" customHeight="1" x14ac:dyDescent="0.2">
      <c r="A337" s="57">
        <v>1</v>
      </c>
      <c r="B337" s="53"/>
      <c r="C337" s="57">
        <v>1486</v>
      </c>
      <c r="D337" s="55" t="s">
        <v>283</v>
      </c>
      <c r="E337" s="58">
        <v>3894</v>
      </c>
      <c r="F337" s="53" t="str" cm="1">
        <f t="array" ref="F337">IF(E337="","",VLOOKUP(E337,'MASTER LIST'!$A1:$N1747,2,FALSE))</f>
        <v>MATELOT</v>
      </c>
      <c r="G337" s="53" t="str" cm="1">
        <f t="array" ref="G337">IF(E337="","",VLOOKUP(E337,'MASTER LIST'!$A1:$N1747,3,FALSE))</f>
        <v>Ethane Jean Lucas</v>
      </c>
      <c r="H337" s="53" t="str" cm="1">
        <f t="array" ref="H337">IF(E337="","",VLOOKUP(E337,'MASTER LIST'!$A1:$N1747,4,FALSE))</f>
        <v>M</v>
      </c>
      <c r="I337" s="53" t="str" cm="1">
        <f t="array" ref="I337">IF(E337="","",VLOOKUP(E337,'MASTER LIST'!$A1:$N1747,13,FALSE))</f>
        <v>U20</v>
      </c>
      <c r="J337" s="53" t="str" cm="1">
        <f t="array" ref="J337">IF(E337="","",VLOOKUP(E337,'MASTER LIST'!$A1:$N1747,10,FALSE))</f>
        <v>Q-BORNES PAVILLON AC</v>
      </c>
      <c r="K337" s="53" t="str" cm="1">
        <f t="array" ref="K337">IF(E337="","",VLOOKUP(E337,'MASTER LIST'!$A1:$N1747,11,FALSE))</f>
        <v>QB</v>
      </c>
    </row>
    <row r="338" spans="1:11" ht="35" customHeight="1" x14ac:dyDescent="0.2">
      <c r="A338" s="53"/>
      <c r="B338" s="53"/>
      <c r="C338" s="53"/>
      <c r="D338" s="55"/>
      <c r="E338" s="56"/>
      <c r="F338" s="53" t="str" cm="1">
        <f t="array" ref="F338">IF(E338="","",VLOOKUP(E338,'MASTER LIST'!$A1:$N1747,2,FALSE))</f>
        <v/>
      </c>
      <c r="G338" s="53" t="str" cm="1">
        <f t="array" ref="G338">IF(E338="","",VLOOKUP(E338,'MASTER LIST'!$A1:$N1747,3,FALSE))</f>
        <v/>
      </c>
      <c r="H338" s="53" t="str" cm="1">
        <f t="array" ref="H338">IF(E338="","",VLOOKUP(E338,'MASTER LIST'!$A1:$N1747,4,FALSE))</f>
        <v/>
      </c>
      <c r="I338" s="53" t="str" cm="1">
        <f t="array" ref="I338">IF(E338="","",VLOOKUP(E338,'MASTER LIST'!$A1:$N1747,13,FALSE))</f>
        <v/>
      </c>
      <c r="J338" s="53" t="str" cm="1">
        <f t="array" ref="J338">IF(E338="","",VLOOKUP(E338,'MASTER LIST'!$A1:$N1747,10,FALSE))</f>
        <v/>
      </c>
      <c r="K338" s="53" t="str" cm="1">
        <f t="array" ref="K338">IF(E338="","",VLOOKUP(E338,'MASTER LIST'!$A1:$N1747,11,FALSE))</f>
        <v/>
      </c>
    </row>
    <row r="339" spans="1:11" ht="35" customHeight="1" x14ac:dyDescent="0.2">
      <c r="A339" s="57">
        <v>2</v>
      </c>
      <c r="B339" s="53"/>
      <c r="C339" s="57">
        <v>1414</v>
      </c>
      <c r="D339" s="55" t="s">
        <v>283</v>
      </c>
      <c r="E339" s="58">
        <v>1284</v>
      </c>
      <c r="F339" s="53" t="str" cm="1">
        <f t="array" ref="F339">IF(E339="","",VLOOKUP(E339,'MASTER LIST'!$A1:$N1747,2,FALSE))</f>
        <v>BERTHELOT</v>
      </c>
      <c r="G339" s="53" t="str" cm="1">
        <f t="array" ref="G339">IF(E339="","",VLOOKUP(E339,'MASTER LIST'!$A1:$N1747,3,FALSE))</f>
        <v>Adryel</v>
      </c>
      <c r="H339" s="53" t="str" cm="1">
        <f t="array" ref="H339">IF(E339="","",VLOOKUP(E339,'MASTER LIST'!$A1:$N1747,4,FALSE))</f>
        <v>M</v>
      </c>
      <c r="I339" s="53" t="str" cm="1">
        <f t="array" ref="I339">IF(E339="","",VLOOKUP(E339,'MASTER LIST'!$A1:$N1747,13,FALSE))</f>
        <v>U16</v>
      </c>
      <c r="J339" s="53" t="str" cm="1">
        <f t="array" ref="J339">IF(E339="","",VLOOKUP(E339,'MASTER LIST'!$A1:$N1747,10,FALSE))</f>
        <v>LE HOCHET AC</v>
      </c>
      <c r="K339" s="53" t="str" cm="1">
        <f t="array" ref="K339">IF(E339="","",VLOOKUP(E339,'MASTER LIST'!$A1:$N1747,11,FALSE))</f>
        <v>PAMP</v>
      </c>
    </row>
    <row r="340" spans="1:11" ht="35" customHeight="1" x14ac:dyDescent="0.2">
      <c r="A340" s="57">
        <v>2</v>
      </c>
      <c r="B340" s="53"/>
      <c r="C340" s="57">
        <v>1419</v>
      </c>
      <c r="D340" s="55" t="s">
        <v>283</v>
      </c>
      <c r="E340" s="58">
        <v>4166</v>
      </c>
      <c r="F340" s="53" t="str" cm="1">
        <f t="array" ref="F340">IF(E340="","",VLOOKUP(E340,'MASTER LIST'!$A1:$N1747,2,FALSE))</f>
        <v>COLOMES</v>
      </c>
      <c r="G340" s="53" t="str" cm="1">
        <f t="array" ref="G340">IF(E340="","",VLOOKUP(E340,'MASTER LIST'!$A1:$N1747,3,FALSE))</f>
        <v>Lucas</v>
      </c>
      <c r="H340" s="53" t="str" cm="1">
        <f t="array" ref="H340">IF(E340="","",VLOOKUP(E340,'MASTER LIST'!$A1:$N1747,4,FALSE))</f>
        <v>M</v>
      </c>
      <c r="I340" s="53" t="str" cm="1">
        <f t="array" ref="I340">IF(E340="","",VLOOKUP(E340,'MASTER LIST'!$A1:$N1747,13,FALSE))</f>
        <v>U16</v>
      </c>
      <c r="J340" s="53" t="str" cm="1">
        <f t="array" ref="J340">IF(E340="","",VLOOKUP(E340,'MASTER LIST'!$A1:$N1747,10,FALSE))</f>
        <v>LE HOCHET AC</v>
      </c>
      <c r="K340" s="53" t="str" cm="1">
        <f t="array" ref="K340">IF(E340="","",VLOOKUP(E340,'MASTER LIST'!$A1:$N1747,11,FALSE))</f>
        <v>PAMP</v>
      </c>
    </row>
    <row r="341" spans="1:11" ht="35" customHeight="1" x14ac:dyDescent="0.2">
      <c r="A341" s="57">
        <v>2</v>
      </c>
      <c r="B341" s="53"/>
      <c r="C341" s="57">
        <v>1424</v>
      </c>
      <c r="D341" s="55" t="s">
        <v>283</v>
      </c>
      <c r="E341" s="58">
        <v>1017</v>
      </c>
      <c r="F341" s="53" t="str" cm="1">
        <f t="array" ref="F341">IF(E341="","",VLOOKUP(E341,'MASTER LIST'!$A1:$N1747,2,FALSE))</f>
        <v>JEAN</v>
      </c>
      <c r="G341" s="53" t="str" cm="1">
        <f t="array" ref="G341">IF(E341="","",VLOOKUP(E341,'MASTER LIST'!$A1:$N1747,3,FALSE))</f>
        <v>Liwayne</v>
      </c>
      <c r="H341" s="53" t="str" cm="1">
        <f t="array" ref="H341">IF(E341="","",VLOOKUP(E341,'MASTER LIST'!$A1:$N1747,4,FALSE))</f>
        <v>M</v>
      </c>
      <c r="I341" s="53" t="str" cm="1">
        <f t="array" ref="I341">IF(E341="","",VLOOKUP(E341,'MASTER LIST'!$A1:$N1747,13,FALSE))</f>
        <v>U16</v>
      </c>
      <c r="J341" s="53" t="str" cm="1">
        <f t="array" ref="J341">IF(E341="","",VLOOKUP(E341,'MASTER LIST'!$A1:$N1747,10,FALSE))</f>
        <v>LE HOCHET AC</v>
      </c>
      <c r="K341" s="53" t="str" cm="1">
        <f t="array" ref="K341">IF(E341="","",VLOOKUP(E341,'MASTER LIST'!$A1:$N1747,11,FALSE))</f>
        <v>PAMP</v>
      </c>
    </row>
    <row r="342" spans="1:11" ht="35" customHeight="1" x14ac:dyDescent="0.2">
      <c r="A342" s="57">
        <v>2</v>
      </c>
      <c r="B342" s="53"/>
      <c r="C342" s="57">
        <v>1306</v>
      </c>
      <c r="D342" s="55" t="s">
        <v>283</v>
      </c>
      <c r="E342" s="58">
        <v>1174</v>
      </c>
      <c r="F342" s="53" t="str" cm="1">
        <f t="array" ref="F342">IF(E342="","",VLOOKUP(E342,'MASTER LIST'!$A1:$N1747,2,FALSE))</f>
        <v>NULLATAMBY</v>
      </c>
      <c r="G342" s="53" t="str" cm="1">
        <f t="array" ref="G342">IF(E342="","",VLOOKUP(E342,'MASTER LIST'!$A1:$N1747,3,FALSE))</f>
        <v>Jonah</v>
      </c>
      <c r="H342" s="53" t="str" cm="1">
        <f t="array" ref="H342">IF(E342="","",VLOOKUP(E342,'MASTER LIST'!$A1:$N1747,4,FALSE))</f>
        <v>M</v>
      </c>
      <c r="I342" s="53" t="str" cm="1">
        <f t="array" ref="I342">IF(E342="","",VLOOKUP(E342,'MASTER LIST'!$A1:$N1747,13,FALSE))</f>
        <v>U18</v>
      </c>
      <c r="J342" s="53" t="str" cm="1">
        <f t="array" ref="J342">IF(E342="","",VLOOKUP(E342,'MASTER LIST'!$A1:$N1747,10,FALSE))</f>
        <v>ADONAI CANDOS AC</v>
      </c>
      <c r="K342" s="53" t="str" cm="1">
        <f t="array" ref="K342">IF(E342="","",VLOOKUP(E342,'MASTER LIST'!$A1:$N1747,11,FALSE))</f>
        <v>QB</v>
      </c>
    </row>
    <row r="343" spans="1:11" ht="35" customHeight="1" x14ac:dyDescent="0.2">
      <c r="A343" s="57">
        <v>2</v>
      </c>
      <c r="B343" s="53"/>
      <c r="C343" s="57">
        <v>1325</v>
      </c>
      <c r="D343" s="55" t="s">
        <v>283</v>
      </c>
      <c r="E343" s="58">
        <v>4838</v>
      </c>
      <c r="F343" s="53" t="str" cm="1">
        <f t="array" ref="F343">IF(E343="","",VLOOKUP(E343,'MASTER LIST'!$A1:$N1747,2,FALSE))</f>
        <v>MOUTOUSSAMY</v>
      </c>
      <c r="G343" s="53" t="str" cm="1">
        <f t="array" ref="G343">IF(E343="","",VLOOKUP(E343,'MASTER LIST'!$A1:$N1747,3,FALSE))</f>
        <v>Terry</v>
      </c>
      <c r="H343" s="53" t="str" cm="1">
        <f t="array" ref="H343">IF(E343="","",VLOOKUP(E343,'MASTER LIST'!$A1:$N1747,4,FALSE))</f>
        <v>M</v>
      </c>
      <c r="I343" s="53" t="str" cm="1">
        <f t="array" ref="I343">IF(E343="","",VLOOKUP(E343,'MASTER LIST'!$A1:$N1747,13,FALSE))</f>
        <v>U18</v>
      </c>
      <c r="J343" s="53" t="str" cm="1">
        <f t="array" ref="J343">IF(E343="","",VLOOKUP(E343,'MASTER LIST'!$A1:$N1747,10,FALSE))</f>
        <v>BEAU BASSIN AC</v>
      </c>
      <c r="K343" s="53" t="str" cm="1">
        <f t="array" ref="K343">IF(E343="","",VLOOKUP(E343,'MASTER LIST'!$A1:$N1747,11,FALSE))</f>
        <v>BBRH</v>
      </c>
    </row>
    <row r="344" spans="1:11" ht="35" customHeight="1" x14ac:dyDescent="0.2">
      <c r="A344" s="57">
        <v>2</v>
      </c>
      <c r="B344" s="53"/>
      <c r="C344" s="57">
        <v>1417</v>
      </c>
      <c r="D344" s="55" t="s">
        <v>283</v>
      </c>
      <c r="E344" s="58">
        <v>1289</v>
      </c>
      <c r="F344" s="53" t="str" cm="1">
        <f t="array" ref="F344">IF(E344="","",VLOOKUP(E344,'MASTER LIST'!$A1:$N1747,2,FALSE))</f>
        <v>BRASSE</v>
      </c>
      <c r="G344" s="53" t="str" cm="1">
        <f t="array" ref="G344">IF(E344="","",VLOOKUP(E344,'MASTER LIST'!$A1:$N1747,3,FALSE))</f>
        <v>Mykki</v>
      </c>
      <c r="H344" s="53" t="str" cm="1">
        <f t="array" ref="H344">IF(E344="","",VLOOKUP(E344,'MASTER LIST'!$A1:$N1747,4,FALSE))</f>
        <v>M</v>
      </c>
      <c r="I344" s="53" t="str" cm="1">
        <f t="array" ref="I344">IF(E344="","",VLOOKUP(E344,'MASTER LIST'!$A1:$N1747,13,FALSE))</f>
        <v>U18</v>
      </c>
      <c r="J344" s="53" t="str" cm="1">
        <f t="array" ref="J344">IF(E344="","",VLOOKUP(E344,'MASTER LIST'!$A1:$N1747,10,FALSE))</f>
        <v>LE HOCHET AC</v>
      </c>
      <c r="K344" s="53" t="str" cm="1">
        <f t="array" ref="K344">IF(E344="","",VLOOKUP(E344,'MASTER LIST'!$A1:$N1747,11,FALSE))</f>
        <v>PAMP</v>
      </c>
    </row>
    <row r="345" spans="1:11" ht="35" customHeight="1" x14ac:dyDescent="0.2">
      <c r="A345" s="57">
        <v>2</v>
      </c>
      <c r="B345" s="53"/>
      <c r="C345" s="57">
        <v>1450</v>
      </c>
      <c r="D345" s="55" t="s">
        <v>283</v>
      </c>
      <c r="E345" s="58">
        <v>4047</v>
      </c>
      <c r="F345" s="53" t="str" cm="1">
        <f t="array" ref="F345">IF(E345="","",VLOOKUP(E345,'MASTER LIST'!$A1:$N1747,2,FALSE))</f>
        <v>LEONIDE</v>
      </c>
      <c r="G345" s="53" t="str" cm="1">
        <f t="array" ref="G345">IF(E345="","",VLOOKUP(E345,'MASTER LIST'!$A1:$N1747,3,FALSE))</f>
        <v>Samuel Julien</v>
      </c>
      <c r="H345" s="53" t="str" cm="1">
        <f t="array" ref="H345">IF(E345="","",VLOOKUP(E345,'MASTER LIST'!$A1:$N1747,4,FALSE))</f>
        <v>M</v>
      </c>
      <c r="I345" s="53" t="str" cm="1">
        <f t="array" ref="I345">IF(E345="","",VLOOKUP(E345,'MASTER LIST'!$A1:$N1747,13,FALSE))</f>
        <v>U18</v>
      </c>
      <c r="J345" s="53" t="str" cm="1">
        <f t="array" ref="J345">IF(E345="","",VLOOKUP(E345,'MASTER LIST'!$A1:$N1747,10,FALSE))</f>
        <v>P-LOUIS RACERS AC</v>
      </c>
      <c r="K345" s="53" t="str" cm="1">
        <f t="array" ref="K345">IF(E345="","",VLOOKUP(E345,'MASTER LIST'!$A1:$N1747,11,FALSE))</f>
        <v>PL</v>
      </c>
    </row>
    <row r="346" spans="1:11" ht="35" customHeight="1" x14ac:dyDescent="0.2">
      <c r="A346" s="57">
        <v>2</v>
      </c>
      <c r="B346" s="53"/>
      <c r="C346" s="57">
        <v>1457</v>
      </c>
      <c r="D346" s="55" t="s">
        <v>283</v>
      </c>
      <c r="E346" s="58">
        <v>3457</v>
      </c>
      <c r="F346" s="53" t="str" cm="1">
        <f t="array" ref="F346">IF(E346="","",VLOOKUP(E346,'MASTER LIST'!$A1:$N1747,2,FALSE))</f>
        <v>CHUTTOO</v>
      </c>
      <c r="G346" s="53" t="str" cm="1">
        <f t="array" ref="G346">IF(E346="","",VLOOKUP(E346,'MASTER LIST'!$A1:$N1747,3,FALSE))</f>
        <v>Nick Anderson Ethan</v>
      </c>
      <c r="H346" s="53" t="str" cm="1">
        <f t="array" ref="H346">IF(E346="","",VLOOKUP(E346,'MASTER LIST'!$A1:$N1747,4,FALSE))</f>
        <v>M</v>
      </c>
      <c r="I346" s="53" t="str" cm="1">
        <f t="array" ref="I346">IF(E346="","",VLOOKUP(E346,'MASTER LIST'!$A1:$N1747,13,FALSE))</f>
        <v>U18</v>
      </c>
      <c r="J346" s="53" t="str" cm="1">
        <f t="array" ref="J346">IF(E346="","",VLOOKUP(E346,'MASTER LIST'!$A1:$N1747,10,FALSE))</f>
        <v>Q-BORNES HURRICANE AC</v>
      </c>
      <c r="K346" s="53" t="str" cm="1">
        <f t="array" ref="K346">IF(E346="","",VLOOKUP(E346,'MASTER LIST'!$A1:$N1747,11,FALSE))</f>
        <v>QB</v>
      </c>
    </row>
    <row r="347" spans="1:11" ht="35" customHeight="1" x14ac:dyDescent="0.2">
      <c r="A347" s="57">
        <v>2</v>
      </c>
      <c r="B347" s="53"/>
      <c r="C347" s="57">
        <v>1484</v>
      </c>
      <c r="D347" s="55" t="s">
        <v>283</v>
      </c>
      <c r="E347" s="58">
        <v>4620</v>
      </c>
      <c r="F347" s="53" t="str" cm="1">
        <f t="array" ref="F347">IF(E347="","",VLOOKUP(E347,'MASTER LIST'!$A1:$N1747,2,FALSE))</f>
        <v>LIU TZE CHUNG</v>
      </c>
      <c r="G347" s="53" t="str" cm="1">
        <f t="array" ref="G347">IF(E347="","",VLOOKUP(E347,'MASTER LIST'!$A1:$N1747,3,FALSE))</f>
        <v>Adrian Thomas</v>
      </c>
      <c r="H347" s="53" t="str" cm="1">
        <f t="array" ref="H347">IF(E347="","",VLOOKUP(E347,'MASTER LIST'!$A1:$N1747,4,FALSE))</f>
        <v>M</v>
      </c>
      <c r="I347" s="53" t="str" cm="1">
        <f t="array" ref="I347">IF(E347="","",VLOOKUP(E347,'MASTER LIST'!$A1:$N1747,13,FALSE))</f>
        <v>U18</v>
      </c>
      <c r="J347" s="53" t="str" cm="1">
        <f t="array" ref="J347">IF(E347="","",VLOOKUP(E347,'MASTER LIST'!$A1:$N1747,10,FALSE))</f>
        <v>Q-BORNES PAVILLON AC</v>
      </c>
      <c r="K347" s="53" t="str" cm="1">
        <f t="array" ref="K347">IF(E347="","",VLOOKUP(E347,'MASTER LIST'!$A1:$N1747,11,FALSE))</f>
        <v>QB</v>
      </c>
    </row>
    <row r="348" spans="1:11" ht="35" customHeight="1" x14ac:dyDescent="0.2">
      <c r="A348" s="57">
        <v>2</v>
      </c>
      <c r="B348" s="53"/>
      <c r="C348" s="57">
        <v>1499</v>
      </c>
      <c r="D348" s="55" t="s">
        <v>283</v>
      </c>
      <c r="E348" s="58">
        <v>1585</v>
      </c>
      <c r="F348" s="53" t="str" cm="1">
        <f t="array" ref="F348">IF(E348="","",VLOOKUP(E348,'MASTER LIST'!$A1:$N1747,2,FALSE))</f>
        <v>HOSSENBOCUS</v>
      </c>
      <c r="G348" s="53" t="str" cm="1">
        <f t="array" ref="G348">IF(E348="","",VLOOKUP(E348,'MASTER LIST'!$A1:$N1747,3,FALSE))</f>
        <v>Ismaël</v>
      </c>
      <c r="H348" s="53" t="str" cm="1">
        <f t="array" ref="H348">IF(E348="","",VLOOKUP(E348,'MASTER LIST'!$A1:$N1747,4,FALSE))</f>
        <v>M</v>
      </c>
      <c r="I348" s="53" t="str" cm="1">
        <f t="array" ref="I348">IF(E348="","",VLOOKUP(E348,'MASTER LIST'!$A1:$N1747,13,FALSE))</f>
        <v>U18</v>
      </c>
      <c r="J348" s="53" t="str" cm="1">
        <f t="array" ref="J348">IF(E348="","",VLOOKUP(E348,'MASTER LIST'!$A1:$N1747,10,FALSE))</f>
        <v>RISING PHOENIX AC</v>
      </c>
      <c r="K348" s="53" t="str" cm="1">
        <f t="array" ref="K348">IF(E348="","",VLOOKUP(E348,'MASTER LIST'!$A1:$N1747,11,FALSE))</f>
        <v>VCPH</v>
      </c>
    </row>
    <row r="349" spans="1:11" ht="35" customHeight="1" x14ac:dyDescent="0.2">
      <c r="A349" s="57">
        <v>2</v>
      </c>
      <c r="B349" s="53"/>
      <c r="C349" s="57">
        <v>1500</v>
      </c>
      <c r="D349" s="55" t="s">
        <v>283</v>
      </c>
      <c r="E349" s="58">
        <v>3842</v>
      </c>
      <c r="F349" s="53" t="str" cm="1">
        <f t="array" ref="F349">IF(E349="","",VLOOKUP(E349,'MASTER LIST'!$A1:$N1747,2,FALSE))</f>
        <v>LOUIS</v>
      </c>
      <c r="G349" s="53" t="str" cm="1">
        <f t="array" ref="G349">IF(E349="","",VLOOKUP(E349,'MASTER LIST'!$A1:$N1747,3,FALSE))</f>
        <v>Emmanuel</v>
      </c>
      <c r="H349" s="53" t="str" cm="1">
        <f t="array" ref="H349">IF(E349="","",VLOOKUP(E349,'MASTER LIST'!$A1:$N1747,4,FALSE))</f>
        <v>M</v>
      </c>
      <c r="I349" s="53" t="str" cm="1">
        <f t="array" ref="I349">IF(E349="","",VLOOKUP(E349,'MASTER LIST'!$A1:$N1747,13,FALSE))</f>
        <v>U18</v>
      </c>
      <c r="J349" s="53" t="str" cm="1">
        <f t="array" ref="J349">IF(E349="","",VLOOKUP(E349,'MASTER LIST'!$A1:$N1747,10,FALSE))</f>
        <v>RISING PHOENIX AC</v>
      </c>
      <c r="K349" s="53" t="str" cm="1">
        <f t="array" ref="K349">IF(E349="","",VLOOKUP(E349,'MASTER LIST'!$A1:$N1747,11,FALSE))</f>
        <v>VCPH</v>
      </c>
    </row>
    <row r="350" spans="1:11" ht="35" customHeight="1" x14ac:dyDescent="0.2">
      <c r="A350" s="57">
        <v>2</v>
      </c>
      <c r="B350" s="53"/>
      <c r="C350" s="57">
        <v>1206</v>
      </c>
      <c r="D350" s="55" t="s">
        <v>283</v>
      </c>
      <c r="E350" s="58">
        <v>2136</v>
      </c>
      <c r="F350" s="53" t="str" cm="1">
        <f t="array" ref="F350">IF(E350="","",VLOOKUP(E350,'MASTER LIST'!$A1:$N1747,2,FALSE))</f>
        <v>CLAIR</v>
      </c>
      <c r="G350" s="53" t="str" cm="1">
        <f t="array" ref="G350">IF(E350="","",VLOOKUP(E350,'MASTER LIST'!$A1:$N1747,3,FALSE))</f>
        <v>Emmanuel</v>
      </c>
      <c r="H350" s="53" t="str" cm="1">
        <f t="array" ref="H350">IF(E350="","",VLOOKUP(E350,'MASTER LIST'!$A1:$N1747,4,FALSE))</f>
        <v>M</v>
      </c>
      <c r="I350" s="53" t="str" cm="1">
        <f t="array" ref="I350">IF(E350="","",VLOOKUP(E350,'MASTER LIST'!$A1:$N1747,13,FALSE))</f>
        <v>U18</v>
      </c>
      <c r="J350" s="53" t="str" cm="1">
        <f t="array" ref="J350">IF(E350="","",VLOOKUP(E350,'MASTER LIST'!$A1:$N1747,10,FALSE))</f>
        <v>ROCHE-BOIS ÉCLAIR AC</v>
      </c>
      <c r="K350" s="53" t="str" cm="1">
        <f t="array" ref="K350">IF(E350="","",VLOOKUP(E350,'MASTER LIST'!$A1:$N1747,11,FALSE))</f>
        <v>PAMP</v>
      </c>
    </row>
    <row r="351" spans="1:11" ht="35" customHeight="1" x14ac:dyDescent="0.2">
      <c r="A351" s="57">
        <v>2</v>
      </c>
      <c r="B351" s="53"/>
      <c r="C351" s="57">
        <v>1229</v>
      </c>
      <c r="D351" s="55" t="s">
        <v>283</v>
      </c>
      <c r="E351" s="58">
        <v>2361</v>
      </c>
      <c r="F351" s="53" t="str" cm="1">
        <f t="array" ref="F351">IF(E351="","",VLOOKUP(E351,'MASTER LIST'!$A1:$N1747,2,FALSE))</f>
        <v>KISTOPERSAD</v>
      </c>
      <c r="G351" s="53" t="str" cm="1">
        <f t="array" ref="G351">IF(E351="","",VLOOKUP(E351,'MASTER LIST'!$A1:$N1747,3,FALSE))</f>
        <v xml:space="preserve">Abishai </v>
      </c>
      <c r="H351" s="53" t="str" cm="1">
        <f t="array" ref="H351">IF(E351="","",VLOOKUP(E351,'MASTER LIST'!$A1:$N1747,4,FALSE))</f>
        <v>M</v>
      </c>
      <c r="I351" s="53" t="str" cm="1">
        <f t="array" ref="I351">IF(E351="","",VLOOKUP(E351,'MASTER LIST'!$A1:$N1747,13,FALSE))</f>
        <v>U18</v>
      </c>
      <c r="J351" s="53" t="str" cm="1">
        <f t="array" ref="J351">IF(E351="","",VLOOKUP(E351,'MASTER LIST'!$A1:$N1747,10,FALSE))</f>
        <v>ROSE HILL AC</v>
      </c>
      <c r="K351" s="53" t="str" cm="1">
        <f t="array" ref="K351">IF(E351="","",VLOOKUP(E351,'MASTER LIST'!$A1:$N1747,11,FALSE))</f>
        <v>BBRH</v>
      </c>
    </row>
    <row r="352" spans="1:11" ht="35" customHeight="1" x14ac:dyDescent="0.2">
      <c r="A352" s="57">
        <v>2</v>
      </c>
      <c r="B352" s="53"/>
      <c r="C352" s="57">
        <v>1252</v>
      </c>
      <c r="D352" s="55" t="s">
        <v>283</v>
      </c>
      <c r="E352" s="58">
        <v>5140</v>
      </c>
      <c r="F352" s="53" t="str" cm="1">
        <f t="array" ref="F352">IF(E352="","",VLOOKUP(E352,'MASTER LIST'!$A1:$N1747,2,FALSE))</f>
        <v>BABET</v>
      </c>
      <c r="G352" s="53" t="str" cm="1">
        <f t="array" ref="G352">IF(E352="","",VLOOKUP(E352,'MASTER LIST'!$A1:$N1747,3,FALSE))</f>
        <v>Saël</v>
      </c>
      <c r="H352" s="53" t="str" cm="1">
        <f t="array" ref="H352">IF(E352="","",VLOOKUP(E352,'MASTER LIST'!$A1:$N1747,4,FALSE))</f>
        <v>M</v>
      </c>
      <c r="I352" s="53" t="str" cm="1">
        <f t="array" ref="I352">IF(E352="","",VLOOKUP(E352,'MASTER LIST'!$A1:$N1747,13,FALSE))</f>
        <v>U18</v>
      </c>
      <c r="J352" s="53" t="str" cm="1">
        <f t="array" ref="J352">IF(E352="","",VLOOKUP(E352,'MASTER LIST'!$A1:$N1747,10,FALSE))</f>
        <v>SOUILLAC AC</v>
      </c>
      <c r="K352" s="53" t="str" cm="1">
        <f t="array" ref="K352">IF(E352="","",VLOOKUP(E352,'MASTER LIST'!$A1:$N1747,11,FALSE))</f>
        <v>SAV</v>
      </c>
    </row>
    <row r="353" spans="1:11" ht="35" customHeight="1" x14ac:dyDescent="0.2">
      <c r="A353" s="57">
        <v>2</v>
      </c>
      <c r="B353" s="53"/>
      <c r="C353" s="57">
        <v>1255</v>
      </c>
      <c r="D353" s="55" t="s">
        <v>283</v>
      </c>
      <c r="E353" s="58">
        <v>3829</v>
      </c>
      <c r="F353" s="53" t="str" cm="1">
        <f t="array" ref="F353">IF(E353="","",VLOOKUP(E353,'MASTER LIST'!$A1:$N1747,2,FALSE))</f>
        <v xml:space="preserve">LAGAILLARDE </v>
      </c>
      <c r="G353" s="53" t="str" cm="1">
        <f t="array" ref="G353">IF(E353="","",VLOOKUP(E353,'MASTER LIST'!$A1:$N1747,3,FALSE))</f>
        <v>Louis Daryl Luciano</v>
      </c>
      <c r="H353" s="53" t="str" cm="1">
        <f t="array" ref="H353">IF(E353="","",VLOOKUP(E353,'MASTER LIST'!$A1:$N1747,4,FALSE))</f>
        <v>M</v>
      </c>
      <c r="I353" s="53" t="str" cm="1">
        <f t="array" ref="I353">IF(E353="","",VLOOKUP(E353,'MASTER LIST'!$A1:$N1747,13,FALSE))</f>
        <v>U18</v>
      </c>
      <c r="J353" s="53" t="str" cm="1">
        <f t="array" ref="J353">IF(E353="","",VLOOKUP(E353,'MASTER LIST'!$A1:$N1747,10,FALSE))</f>
        <v>SOUILLAC AC</v>
      </c>
      <c r="K353" s="53" t="str" cm="1">
        <f t="array" ref="K353">IF(E353="","",VLOOKUP(E353,'MASTER LIST'!$A1:$N1747,11,FALSE))</f>
        <v>SAV</v>
      </c>
    </row>
    <row r="354" spans="1:11" ht="35" customHeight="1" x14ac:dyDescent="0.2">
      <c r="A354" s="53"/>
      <c r="B354" s="53"/>
      <c r="C354" s="53"/>
      <c r="D354" s="55"/>
      <c r="E354" s="56"/>
      <c r="F354" s="53" t="str" cm="1">
        <f t="array" ref="F354">IF(E354="","",VLOOKUP(E354,'MASTER LIST'!$A1:$N1747,2,FALSE))</f>
        <v/>
      </c>
      <c r="G354" s="53" t="str" cm="1">
        <f t="array" ref="G354">IF(E354="","",VLOOKUP(E354,'MASTER LIST'!$A1:$N1747,3,FALSE))</f>
        <v/>
      </c>
      <c r="H354" s="53" t="str" cm="1">
        <f t="array" ref="H354">IF(E354="","",VLOOKUP(E354,'MASTER LIST'!$A1:$N1747,4,FALSE))</f>
        <v/>
      </c>
      <c r="I354" s="53" t="str" cm="1">
        <f t="array" ref="I354">IF(E354="","",VLOOKUP(E354,'MASTER LIST'!$A1:$N1747,13,FALSE))</f>
        <v/>
      </c>
      <c r="J354" s="53" t="str" cm="1">
        <f t="array" ref="J354">IF(E354="","",VLOOKUP(E354,'MASTER LIST'!$A1:$N1747,10,FALSE))</f>
        <v/>
      </c>
      <c r="K354" s="53" t="str" cm="1">
        <f t="array" ref="K354">IF(E354="","",VLOOKUP(E354,'MASTER LIST'!$A1:$N1747,11,FALSE))</f>
        <v/>
      </c>
    </row>
    <row r="355" spans="1:11" ht="35" customHeight="1" x14ac:dyDescent="0.2">
      <c r="A355" s="53"/>
      <c r="B355" s="57">
        <v>1</v>
      </c>
      <c r="C355" s="57">
        <v>1361</v>
      </c>
      <c r="D355" s="55" t="s">
        <v>760</v>
      </c>
      <c r="E355" s="58">
        <v>5071</v>
      </c>
      <c r="F355" s="53" t="str" cm="1">
        <f t="array" ref="F355">IF(E355="","",VLOOKUP(E355,'MASTER LIST'!$A1:$N1747,2,FALSE))</f>
        <v>PERRINE</v>
      </c>
      <c r="G355" s="53" t="str" cm="1">
        <f t="array" ref="G355">IF(E355="","",VLOOKUP(E355,'MASTER LIST'!$A1:$N1747,3,FALSE))</f>
        <v>David Emilien</v>
      </c>
      <c r="H355" s="53" t="str" cm="1">
        <f t="array" ref="H355">IF(E355="","",VLOOKUP(E355,'MASTER LIST'!$A1:$N1747,4,FALSE))</f>
        <v>M</v>
      </c>
      <c r="I355" s="53" t="str" cm="1">
        <f t="array" ref="I355">IF(E355="","",VLOOKUP(E355,'MASTER LIST'!$A1:$N1747,13,FALSE))</f>
        <v>SENIOR</v>
      </c>
      <c r="J355" s="53" t="str" cm="1">
        <f t="array" ref="J355">IF(E355="","",VLOOKUP(E355,'MASTER LIST'!$A1:$N1747,10,FALSE))</f>
        <v>CAMP DU ROI FIGHTERS AC</v>
      </c>
      <c r="K355" s="53" t="str" cm="1">
        <f t="array" ref="K355">IF(E355="","",VLOOKUP(E355,'MASTER LIST'!$A1:$N1747,11,FALSE))</f>
        <v>ROD</v>
      </c>
    </row>
    <row r="356" spans="1:11" ht="35" customHeight="1" x14ac:dyDescent="0.2">
      <c r="A356" s="53"/>
      <c r="B356" s="57">
        <v>2</v>
      </c>
      <c r="C356" s="57">
        <v>1433</v>
      </c>
      <c r="D356" s="55" t="s">
        <v>760</v>
      </c>
      <c r="E356" s="58">
        <v>2340</v>
      </c>
      <c r="F356" s="53" t="str" cm="1">
        <f t="array" ref="F356">IF(E356="","",VLOOKUP(E356,'MASTER LIST'!$A1:$N1747,2,FALSE))</f>
        <v>ISABELLE</v>
      </c>
      <c r="G356" s="53" t="str" cm="1">
        <f t="array" ref="G356">IF(E356="","",VLOOKUP(E356,'MASTER LIST'!$A1:$N1747,3,FALSE))</f>
        <v>Jeremie</v>
      </c>
      <c r="H356" s="53" t="str" cm="1">
        <f t="array" ref="H356">IF(E356="","",VLOOKUP(E356,'MASTER LIST'!$A1:$N1747,4,FALSE))</f>
        <v>M</v>
      </c>
      <c r="I356" s="53" t="str" cm="1">
        <f t="array" ref="I356">IF(E356="","",VLOOKUP(E356,'MASTER LIST'!$A1:$N1747,13,FALSE))</f>
        <v>SENIOR</v>
      </c>
      <c r="J356" s="53" t="str" cm="1">
        <f t="array" ref="J356">IF(E356="","",VLOOKUP(E356,'MASTER LIST'!$A1:$N1747,10,FALSE))</f>
        <v>MEDINE AC</v>
      </c>
      <c r="K356" s="53" t="str" cm="1">
        <f t="array" ref="K356">IF(E356="","",VLOOKUP(E356,'MASTER LIST'!$A1:$N1747,11,FALSE))</f>
        <v>BR</v>
      </c>
    </row>
    <row r="357" spans="1:11" ht="35" customHeight="1" x14ac:dyDescent="0.2">
      <c r="A357" s="53"/>
      <c r="B357" s="57">
        <v>3</v>
      </c>
      <c r="C357" s="57">
        <v>1467</v>
      </c>
      <c r="D357" s="55" t="s">
        <v>760</v>
      </c>
      <c r="E357" s="58">
        <v>1685</v>
      </c>
      <c r="F357" s="53" t="str" cm="1">
        <f t="array" ref="F357">IF(E357="","",VLOOKUP(E357,'MASTER LIST'!$A1:$N1747,2,FALSE))</f>
        <v>CARRE</v>
      </c>
      <c r="G357" s="53" t="str" cm="1">
        <f t="array" ref="G357">IF(E357="","",VLOOKUP(E357,'MASTER LIST'!$A1:$N1747,3,FALSE))</f>
        <v>Jean Ian</v>
      </c>
      <c r="H357" s="53" t="str" cm="1">
        <f t="array" ref="H357">IF(E357="","",VLOOKUP(E357,'MASTER LIST'!$A1:$N1747,4,FALSE))</f>
        <v>M</v>
      </c>
      <c r="I357" s="53" t="str" cm="1">
        <f t="array" ref="I357">IF(E357="","",VLOOKUP(E357,'MASTER LIST'!$A1:$N1747,13,FALSE))</f>
        <v>SENIOR</v>
      </c>
      <c r="J357" s="53" t="str" cm="1">
        <f t="array" ref="J357">IF(E357="","",VLOOKUP(E357,'MASTER LIST'!$A1:$N1747,10,FALSE))</f>
        <v>Q-BORNES PAVILLON AC</v>
      </c>
      <c r="K357" s="53" t="str" cm="1">
        <f t="array" ref="K357">IF(E357="","",VLOOKUP(E357,'MASTER LIST'!$A1:$N1747,11,FALSE))</f>
        <v>QB</v>
      </c>
    </row>
    <row r="358" spans="1:11" ht="35" customHeight="1" x14ac:dyDescent="0.2">
      <c r="A358" s="53"/>
      <c r="B358" s="57">
        <v>4</v>
      </c>
      <c r="C358" s="57">
        <v>1246</v>
      </c>
      <c r="D358" s="55" t="s">
        <v>760</v>
      </c>
      <c r="E358" s="58">
        <v>1505</v>
      </c>
      <c r="F358" s="53" t="str" cm="1">
        <f t="array" ref="F358">IF(E358="","",VLOOKUP(E358,'MASTER LIST'!$A1:$N1747,2,FALSE))</f>
        <v>TEELWAH</v>
      </c>
      <c r="G358" s="53" t="str" cm="1">
        <f t="array" ref="G358">IF(E358="","",VLOOKUP(E358,'MASTER LIST'!$A1:$N1747,3,FALSE))</f>
        <v>Ranveershing</v>
      </c>
      <c r="H358" s="53" t="str" cm="1">
        <f t="array" ref="H358">IF(E358="","",VLOOKUP(E358,'MASTER LIST'!$A1:$N1747,4,FALSE))</f>
        <v>M</v>
      </c>
      <c r="I358" s="53" t="str" cm="1">
        <f t="array" ref="I358">IF(E358="","",VLOOKUP(E358,'MASTER LIST'!$A1:$N1747,13,FALSE))</f>
        <v>SENIOR</v>
      </c>
      <c r="J358" s="53" t="str" cm="1">
        <f t="array" ref="J358">IF(E358="","",VLOOKUP(E358,'MASTER LIST'!$A1:$N1747,10,FALSE))</f>
        <v>ROSE HILL AC</v>
      </c>
      <c r="K358" s="53" t="str" cm="1">
        <f t="array" ref="K358">IF(E358="","",VLOOKUP(E358,'MASTER LIST'!$A1:$N1747,11,FALSE))</f>
        <v>BBRH</v>
      </c>
    </row>
    <row r="359" spans="1:11" ht="35" customHeight="1" x14ac:dyDescent="0.2">
      <c r="A359" s="53"/>
      <c r="B359" s="57">
        <v>5</v>
      </c>
      <c r="C359" s="57">
        <v>1295</v>
      </c>
      <c r="D359" s="55" t="s">
        <v>760</v>
      </c>
      <c r="E359" s="58">
        <v>2466</v>
      </c>
      <c r="F359" s="53" t="str" cm="1">
        <f t="array" ref="F359">IF(E359="","",VLOOKUP(E359,'MASTER LIST'!$A1:$N1747,2,FALSE))</f>
        <v>AGATHE</v>
      </c>
      <c r="G359" s="53" t="str" cm="1">
        <f t="array" ref="G359">IF(E359="","",VLOOKUP(E359,'MASTER LIST'!$A1:$N1747,3,FALSE))</f>
        <v>Thibaut A.</v>
      </c>
      <c r="H359" s="53" t="str" cm="1">
        <f t="array" ref="H359">IF(E359="","",VLOOKUP(E359,'MASTER LIST'!$A1:$N1747,4,FALSE))</f>
        <v>M</v>
      </c>
      <c r="I359" s="53" t="str" cm="1">
        <f t="array" ref="I359">IF(E359="","",VLOOKUP(E359,'MASTER LIST'!$A1:$N1747,13,FALSE))</f>
        <v>U20</v>
      </c>
      <c r="J359" s="53" t="str" cm="1">
        <f t="array" ref="J359">IF(E359="","",VLOOKUP(E359,'MASTER LIST'!$A1:$N1747,10,FALSE))</f>
        <v>RONALD JOLICOEUR GRANDE MONTAGNE AC</v>
      </c>
      <c r="K359" s="53" t="str" cm="1">
        <f t="array" ref="K359">IF(E359="","",VLOOKUP(E359,'MASTER LIST'!$A1:$N1747,11,FALSE))</f>
        <v>ROD</v>
      </c>
    </row>
    <row r="360" spans="1:11" ht="35" customHeight="1" x14ac:dyDescent="0.2">
      <c r="A360" s="53"/>
      <c r="B360" s="57">
        <v>6</v>
      </c>
      <c r="C360" s="57">
        <v>1483</v>
      </c>
      <c r="D360" s="55" t="s">
        <v>760</v>
      </c>
      <c r="E360" s="58">
        <v>3179</v>
      </c>
      <c r="F360" s="53" t="str" cm="1">
        <f t="array" ref="F360">IF(E360="","",VLOOKUP(E360,'MASTER LIST'!$A1:$N1747,2,FALSE))</f>
        <v>LESPART</v>
      </c>
      <c r="G360" s="53" t="str" cm="1">
        <f t="array" ref="G360">IF(E360="","",VLOOKUP(E360,'MASTER LIST'!$A1:$N1747,3,FALSE))</f>
        <v>Yémi Hugo</v>
      </c>
      <c r="H360" s="53" t="str" cm="1">
        <f t="array" ref="H360">IF(E360="","",VLOOKUP(E360,'MASTER LIST'!$A1:$N1747,4,FALSE))</f>
        <v>M</v>
      </c>
      <c r="I360" s="53" t="str" cm="1">
        <f t="array" ref="I360">IF(E360="","",VLOOKUP(E360,'MASTER LIST'!$A1:$N1747,13,FALSE))</f>
        <v>U16</v>
      </c>
      <c r="J360" s="53" t="str" cm="1">
        <f t="array" ref="J360">IF(E360="","",VLOOKUP(E360,'MASTER LIST'!$A1:$N1747,10,FALSE))</f>
        <v>Q-BORNES PAVILLON AC</v>
      </c>
      <c r="K360" s="53" t="str" cm="1">
        <f t="array" ref="K360">IF(E360="","",VLOOKUP(E360,'MASTER LIST'!$A1:$N1747,11,FALSE))</f>
        <v>QB</v>
      </c>
    </row>
    <row r="361" spans="1:11" ht="35" customHeight="1" x14ac:dyDescent="0.2">
      <c r="A361" s="53"/>
      <c r="B361" s="57">
        <v>7</v>
      </c>
      <c r="C361" s="57">
        <v>1291</v>
      </c>
      <c r="D361" s="55" t="s">
        <v>760</v>
      </c>
      <c r="E361" s="58">
        <v>3223</v>
      </c>
      <c r="F361" s="53" t="str" cm="1">
        <f t="array" ref="F361">IF(E361="","",VLOOKUP(E361,'MASTER LIST'!$A1:$N1747,2,FALSE))</f>
        <v>VENKATASAMI</v>
      </c>
      <c r="G361" s="53" t="str" cm="1">
        <f t="array" ref="G361">IF(E361="","",VLOOKUP(E361,'MASTER LIST'!$A1:$N1747,3,FALSE))</f>
        <v>Liam</v>
      </c>
      <c r="H361" s="53" t="str" cm="1">
        <f t="array" ref="H361">IF(E361="","",VLOOKUP(E361,'MASTER LIST'!$A1:$N1747,4,FALSE))</f>
        <v>M</v>
      </c>
      <c r="I361" s="53" t="str" cm="1">
        <f t="array" ref="I361">IF(E361="","",VLOOKUP(E361,'MASTER LIST'!$A1:$N1747,13,FALSE))</f>
        <v>U18</v>
      </c>
      <c r="J361" s="53" t="str" cm="1">
        <f t="array" ref="J361">IF(E361="","",VLOOKUP(E361,'MASTER LIST'!$A1:$N1747,10,FALSE))</f>
        <v>STANLEY / TREFLES AC</v>
      </c>
      <c r="K361" s="53" t="str" cm="1">
        <f t="array" ref="K361">IF(E361="","",VLOOKUP(E361,'MASTER LIST'!$A1:$N1747,11,FALSE))</f>
        <v>BBRH</v>
      </c>
    </row>
    <row r="362" spans="1:11" ht="35" customHeight="1" x14ac:dyDescent="0.2">
      <c r="A362" s="53"/>
      <c r="B362" s="53"/>
      <c r="C362" s="53"/>
      <c r="D362" s="55"/>
      <c r="E362" s="56"/>
      <c r="F362" s="53" t="str" cm="1">
        <f t="array" ref="F362">IF(E362="","",VLOOKUP(E362,'MASTER LIST'!$A1:$N1747,2,FALSE))</f>
        <v/>
      </c>
      <c r="G362" s="53" t="str" cm="1">
        <f t="array" ref="G362">IF(E362="","",VLOOKUP(E362,'MASTER LIST'!$A1:$N1747,3,FALSE))</f>
        <v/>
      </c>
      <c r="H362" s="53" t="str" cm="1">
        <f t="array" ref="H362">IF(E362="","",VLOOKUP(E362,'MASTER LIST'!$A1:$N1747,4,FALSE))</f>
        <v/>
      </c>
      <c r="I362" s="53" t="str" cm="1">
        <f t="array" ref="I362">IF(E362="","",VLOOKUP(E362,'MASTER LIST'!$A1:$N1747,13,FALSE))</f>
        <v/>
      </c>
      <c r="J362" s="53" t="str" cm="1">
        <f t="array" ref="J362">IF(E362="","",VLOOKUP(E362,'MASTER LIST'!$A1:$N1747,10,FALSE))</f>
        <v/>
      </c>
      <c r="K362" s="53" t="str" cm="1">
        <f t="array" ref="K362">IF(E362="","",VLOOKUP(E362,'MASTER LIST'!$A1:$N1747,11,FALSE))</f>
        <v/>
      </c>
    </row>
    <row r="363" spans="1:11" ht="35" customHeight="1" x14ac:dyDescent="0.2">
      <c r="A363" s="53"/>
      <c r="B363" s="53">
        <v>1</v>
      </c>
      <c r="C363" s="57">
        <v>1325</v>
      </c>
      <c r="D363" s="55" t="s">
        <v>774</v>
      </c>
      <c r="E363" s="58">
        <v>4838</v>
      </c>
      <c r="F363" s="53" t="str" cm="1">
        <f t="array" ref="F363">IF(E363="","",VLOOKUP(E363,'MASTER LIST'!$A1:$N1747,2,FALSE))</f>
        <v>MOUTOUSSAMY</v>
      </c>
      <c r="G363" s="53" t="str" cm="1">
        <f t="array" ref="G363">IF(E363="","",VLOOKUP(E363,'MASTER LIST'!$A1:$N1747,3,FALSE))</f>
        <v>Terry</v>
      </c>
      <c r="H363" s="53" t="str" cm="1">
        <f t="array" ref="H363">IF(E363="","",VLOOKUP(E363,'MASTER LIST'!$A1:$N1747,4,FALSE))</f>
        <v>M</v>
      </c>
      <c r="I363" s="53" t="str" cm="1">
        <f t="array" ref="I363">IF(E363="","",VLOOKUP(E363,'MASTER LIST'!$A1:$N1747,13,FALSE))</f>
        <v>U18</v>
      </c>
      <c r="J363" s="53" t="str" cm="1">
        <f t="array" ref="J363">IF(E363="","",VLOOKUP(E363,'MASTER LIST'!$A1:$N1747,10,FALSE))</f>
        <v>BEAU BASSIN AC</v>
      </c>
      <c r="K363" s="53" t="str" cm="1">
        <f t="array" ref="K363">IF(E363="","",VLOOKUP(E363,'MASTER LIST'!$A1:$N1747,11,FALSE))</f>
        <v>BBRH</v>
      </c>
    </row>
    <row r="364" spans="1:11" ht="35" customHeight="1" x14ac:dyDescent="0.2">
      <c r="A364" s="53"/>
      <c r="B364" s="53">
        <v>2</v>
      </c>
      <c r="C364" s="57">
        <v>1339</v>
      </c>
      <c r="D364" s="55" t="s">
        <v>774</v>
      </c>
      <c r="E364" s="58">
        <v>4499</v>
      </c>
      <c r="F364" s="53" t="str" cm="1">
        <f t="array" ref="F364">IF(E364="","",VLOOKUP(E364,'MASTER LIST'!$A1:$N1747,2,FALSE))</f>
        <v>CASIMIR</v>
      </c>
      <c r="G364" s="53" t="str" cm="1">
        <f t="array" ref="G364">IF(E364="","",VLOOKUP(E364,'MASTER LIST'!$A1:$N1747,3,FALSE))</f>
        <v>Jhamel</v>
      </c>
      <c r="H364" s="53" t="str" cm="1">
        <f t="array" ref="H364">IF(E364="","",VLOOKUP(E364,'MASTER LIST'!$A1:$N1747,4,FALSE))</f>
        <v>M</v>
      </c>
      <c r="I364" s="53" t="str" cm="1">
        <f t="array" ref="I364">IF(E364="","",VLOOKUP(E364,'MASTER LIST'!$A1:$N1747,13,FALSE))</f>
        <v>U18</v>
      </c>
      <c r="J364" s="53" t="str" cm="1">
        <f t="array" ref="J364">IF(E364="","",VLOOKUP(E364,'MASTER LIST'!$A1:$N1747,10,FALSE))</f>
        <v>BLACK RIVER STAR AC</v>
      </c>
      <c r="K364" s="53" t="str" cm="1">
        <f t="array" ref="K364">IF(E364="","",VLOOKUP(E364,'MASTER LIST'!$A1:$N1747,11,FALSE))</f>
        <v>BR</v>
      </c>
    </row>
    <row r="365" spans="1:11" ht="35" customHeight="1" x14ac:dyDescent="0.2">
      <c r="A365" s="53"/>
      <c r="B365" s="53">
        <v>3</v>
      </c>
      <c r="C365" s="57">
        <v>1342</v>
      </c>
      <c r="D365" s="55" t="s">
        <v>774</v>
      </c>
      <c r="E365" s="58">
        <v>3459</v>
      </c>
      <c r="F365" s="53" t="str" cm="1">
        <f t="array" ref="F365">IF(E365="","",VLOOKUP(E365,'MASTER LIST'!$A1:$N1747,2,FALSE))</f>
        <v>DAX</v>
      </c>
      <c r="G365" s="53" t="str" cm="1">
        <f t="array" ref="G365">IF(E365="","",VLOOKUP(E365,'MASTER LIST'!$A1:$N1747,3,FALSE))</f>
        <v>Nigel</v>
      </c>
      <c r="H365" s="53" t="str" cm="1">
        <f t="array" ref="H365">IF(E365="","",VLOOKUP(E365,'MASTER LIST'!$A1:$N1747,4,FALSE))</f>
        <v>M</v>
      </c>
      <c r="I365" s="53" t="str" cm="1">
        <f t="array" ref="I365">IF(E365="","",VLOOKUP(E365,'MASTER LIST'!$A1:$N1747,13,FALSE))</f>
        <v>U16</v>
      </c>
      <c r="J365" s="53" t="str" cm="1">
        <f t="array" ref="J365">IF(E365="","",VLOOKUP(E365,'MASTER LIST'!$A1:$N1747,10,FALSE))</f>
        <v>BLACK RIVER STAR AC</v>
      </c>
      <c r="K365" s="53" t="str" cm="1">
        <f t="array" ref="K365">IF(E365="","",VLOOKUP(E365,'MASTER LIST'!$A1:$N1747,11,FALSE))</f>
        <v>BR</v>
      </c>
    </row>
    <row r="366" spans="1:11" ht="35" customHeight="1" x14ac:dyDescent="0.2">
      <c r="A366" s="53"/>
      <c r="B366" s="53">
        <v>4</v>
      </c>
      <c r="C366" s="57">
        <v>1407</v>
      </c>
      <c r="D366" s="55" t="s">
        <v>774</v>
      </c>
      <c r="E366" s="58">
        <v>4841</v>
      </c>
      <c r="F366" s="53" t="str" cm="1">
        <f t="array" ref="F366">IF(E366="","",VLOOKUP(E366,'MASTER LIST'!$A1:$N1747,2,FALSE))</f>
        <v>BONCOEUR</v>
      </c>
      <c r="G366" s="53" t="str" cm="1">
        <f t="array" ref="G366">IF(E366="","",VLOOKUP(E366,'MASTER LIST'!$A1:$N1747,3,FALSE))</f>
        <v>Jean Denilson Leonardo</v>
      </c>
      <c r="H366" s="53" t="str" cm="1">
        <f t="array" ref="H366">IF(E366="","",VLOOKUP(E366,'MASTER LIST'!$A1:$N1747,4,FALSE))</f>
        <v>M</v>
      </c>
      <c r="I366" s="53" t="str" cm="1">
        <f t="array" ref="I366">IF(E366="","",VLOOKUP(E366,'MASTER LIST'!$A1:$N1747,13,FALSE))</f>
        <v>U18</v>
      </c>
      <c r="J366" s="53" t="str" cm="1">
        <f t="array" ref="J366">IF(E366="","",VLOOKUP(E366,'MASTER LIST'!$A1:$N1747,10,FALSE))</f>
        <v>FLOREAL STARS AC</v>
      </c>
      <c r="K366" s="53" t="str" cm="1">
        <f t="array" ref="K366">IF(E366="","",VLOOKUP(E366,'MASTER LIST'!$A1:$N1747,11,FALSE))</f>
        <v>CPE</v>
      </c>
    </row>
    <row r="367" spans="1:11" ht="35" customHeight="1" x14ac:dyDescent="0.2">
      <c r="A367" s="53"/>
      <c r="B367" s="53">
        <v>5</v>
      </c>
      <c r="C367" s="57">
        <v>1427</v>
      </c>
      <c r="D367" s="55" t="s">
        <v>774</v>
      </c>
      <c r="E367" s="58">
        <v>2914</v>
      </c>
      <c r="F367" s="53" t="str" cm="1">
        <f t="array" ref="F367">IF(E367="","",VLOOKUP(E367,'MASTER LIST'!$A1:$N1747,2,FALSE))</f>
        <v>LOLOTTE</v>
      </c>
      <c r="G367" s="53" t="str" cm="1">
        <f t="array" ref="G367">IF(E367="","",VLOOKUP(E367,'MASTER LIST'!$A1:$N1747,3,FALSE))</f>
        <v>Yoni</v>
      </c>
      <c r="H367" s="53" t="str" cm="1">
        <f t="array" ref="H367">IF(E367="","",VLOOKUP(E367,'MASTER LIST'!$A1:$N1747,4,FALSE))</f>
        <v>M</v>
      </c>
      <c r="I367" s="53" t="str" cm="1">
        <f t="array" ref="I367">IF(E367="","",VLOOKUP(E367,'MASTER LIST'!$A1:$N1747,13,FALSE))</f>
        <v>U16</v>
      </c>
      <c r="J367" s="53" t="str" cm="1">
        <f t="array" ref="J367">IF(E367="","",VLOOKUP(E367,'MASTER LIST'!$A1:$N1747,10,FALSE))</f>
        <v>LE HOCHET AC</v>
      </c>
      <c r="K367" s="53" t="str" cm="1">
        <f t="array" ref="K367">IF(E367="","",VLOOKUP(E367,'MASTER LIST'!$A1:$N1747,11,FALSE))</f>
        <v>PAMP</v>
      </c>
    </row>
    <row r="368" spans="1:11" ht="35" customHeight="1" x14ac:dyDescent="0.2">
      <c r="A368" s="53"/>
      <c r="B368" s="53">
        <v>6</v>
      </c>
      <c r="C368" s="57">
        <v>1453</v>
      </c>
      <c r="D368" s="55" t="s">
        <v>774</v>
      </c>
      <c r="E368" s="58">
        <v>1739</v>
      </c>
      <c r="F368" s="53" t="str" cm="1">
        <f t="array" ref="F368">IF(E368="","",VLOOKUP(E368,'MASTER LIST'!$A1:$N1747,2,FALSE))</f>
        <v>ROMANCE</v>
      </c>
      <c r="G368" s="53" t="str" cm="1">
        <f t="array" ref="G368">IF(E368="","",VLOOKUP(E368,'MASTER LIST'!$A1:$N1747,3,FALSE))</f>
        <v>Juanson</v>
      </c>
      <c r="H368" s="53" t="str" cm="1">
        <f t="array" ref="H368">IF(E368="","",VLOOKUP(E368,'MASTER LIST'!$A1:$N1747,4,FALSE))</f>
        <v>M</v>
      </c>
      <c r="I368" s="53" t="str" cm="1">
        <f t="array" ref="I368">IF(E368="","",VLOOKUP(E368,'MASTER LIST'!$A1:$N1747,13,FALSE))</f>
        <v>U18</v>
      </c>
      <c r="J368" s="53" t="str" cm="1">
        <f t="array" ref="J368">IF(E368="","",VLOOKUP(E368,'MASTER LIST'!$A1:$N1747,10,FALSE))</f>
        <v>P-LOUIS RACERS AC</v>
      </c>
      <c r="K368" s="53" t="str" cm="1">
        <f t="array" ref="K368">IF(E368="","",VLOOKUP(E368,'MASTER LIST'!$A1:$N1747,11,FALSE))</f>
        <v>PL</v>
      </c>
    </row>
    <row r="369" spans="1:11" ht="35" customHeight="1" x14ac:dyDescent="0.2">
      <c r="A369" s="53"/>
      <c r="B369" s="53">
        <v>7</v>
      </c>
      <c r="C369" s="57">
        <v>1461</v>
      </c>
      <c r="D369" s="55" t="s">
        <v>774</v>
      </c>
      <c r="E369" s="58">
        <v>2703</v>
      </c>
      <c r="F369" s="53" t="str" cm="1">
        <f t="array" ref="F369">IF(E369="","",VLOOKUP(E369,'MASTER LIST'!$A1:$N1747,2,FALSE))</f>
        <v>ANG-HO</v>
      </c>
      <c r="G369" s="53" t="str" cm="1">
        <f t="array" ref="G369">IF(E369="","",VLOOKUP(E369,'MASTER LIST'!$A1:$N1747,3,FALSE))</f>
        <v>Bryan Niclass</v>
      </c>
      <c r="H369" s="53" t="str" cm="1">
        <f t="array" ref="H369">IF(E369="","",VLOOKUP(E369,'MASTER LIST'!$A1:$N1747,4,FALSE))</f>
        <v>M</v>
      </c>
      <c r="I369" s="53" t="str" cm="1">
        <f t="array" ref="I369">IF(E369="","",VLOOKUP(E369,'MASTER LIST'!$A1:$N1747,13,FALSE))</f>
        <v>SENIOR</v>
      </c>
      <c r="J369" s="53" t="str" cm="1">
        <f t="array" ref="J369">IF(E369="","",VLOOKUP(E369,'MASTER LIST'!$A1:$N1747,10,FALSE))</f>
        <v>Q-BORNES PAVILLON AC</v>
      </c>
      <c r="K369" s="53" t="str" cm="1">
        <f t="array" ref="K369">IF(E369="","",VLOOKUP(E369,'MASTER LIST'!$A1:$N1747,11,FALSE))</f>
        <v>QB</v>
      </c>
    </row>
    <row r="370" spans="1:11" ht="35" customHeight="1" x14ac:dyDescent="0.2">
      <c r="A370" s="53"/>
      <c r="B370" s="53">
        <v>8</v>
      </c>
      <c r="C370" s="57">
        <v>1468</v>
      </c>
      <c r="D370" s="55" t="s">
        <v>774</v>
      </c>
      <c r="E370" s="58">
        <v>2826</v>
      </c>
      <c r="F370" s="53" t="str" cm="1">
        <f t="array" ref="F370">IF(E370="","",VLOOKUP(E370,'MASTER LIST'!$A1:$N1747,2,FALSE))</f>
        <v>CATEAU</v>
      </c>
      <c r="G370" s="53" t="str" cm="1">
        <f t="array" ref="G370">IF(E370="","",VLOOKUP(E370,'MASTER LIST'!$A1:$N1747,3,FALSE))</f>
        <v>Jeffrey</v>
      </c>
      <c r="H370" s="53" t="str" cm="1">
        <f t="array" ref="H370">IF(E370="","",VLOOKUP(E370,'MASTER LIST'!$A1:$N1747,4,FALSE))</f>
        <v>M</v>
      </c>
      <c r="I370" s="53" t="str" cm="1">
        <f t="array" ref="I370">IF(E370="","",VLOOKUP(E370,'MASTER LIST'!$A1:$N1747,13,FALSE))</f>
        <v>U18</v>
      </c>
      <c r="J370" s="53" t="str" cm="1">
        <f t="array" ref="J370">IF(E370="","",VLOOKUP(E370,'MASTER LIST'!$A1:$N1747,10,FALSE))</f>
        <v>Q-BORNES PAVILLON AC</v>
      </c>
      <c r="K370" s="53" t="str" cm="1">
        <f t="array" ref="K370">IF(E370="","",VLOOKUP(E370,'MASTER LIST'!$A1:$N1747,11,FALSE))</f>
        <v>QB</v>
      </c>
    </row>
    <row r="371" spans="1:11" ht="35" customHeight="1" x14ac:dyDescent="0.2">
      <c r="A371" s="53"/>
      <c r="B371" s="53">
        <v>9</v>
      </c>
      <c r="C371" s="57">
        <v>1472</v>
      </c>
      <c r="D371" s="55" t="s">
        <v>774</v>
      </c>
      <c r="E371" s="58">
        <v>4019</v>
      </c>
      <c r="F371" s="53" t="str" cm="1">
        <f t="array" ref="F371">IF(E371="","",VLOOKUP(E371,'MASTER LIST'!$A1:$N1747,2,FALSE))</f>
        <v>DESVAUX</v>
      </c>
      <c r="G371" s="53" t="str" cm="1">
        <f t="array" ref="G371">IF(E371="","",VLOOKUP(E371,'MASTER LIST'!$A1:$N1747,3,FALSE))</f>
        <v>Lucas Shawn Cristiano</v>
      </c>
      <c r="H371" s="53" t="str" cm="1">
        <f t="array" ref="H371">IF(E371="","",VLOOKUP(E371,'MASTER LIST'!$A1:$N1747,4,FALSE))</f>
        <v>M</v>
      </c>
      <c r="I371" s="53" t="str" cm="1">
        <f t="array" ref="I371">IF(E371="","",VLOOKUP(E371,'MASTER LIST'!$A1:$N1747,13,FALSE))</f>
        <v>U16</v>
      </c>
      <c r="J371" s="53" t="str" cm="1">
        <f t="array" ref="J371">IF(E371="","",VLOOKUP(E371,'MASTER LIST'!$A1:$N1747,10,FALSE))</f>
        <v>Q-BORNES PAVILLON AC</v>
      </c>
      <c r="K371" s="53" t="str" cm="1">
        <f t="array" ref="K371">IF(E371="","",VLOOKUP(E371,'MASTER LIST'!$A1:$N1747,11,FALSE))</f>
        <v>QB</v>
      </c>
    </row>
    <row r="372" spans="1:11" ht="35" customHeight="1" x14ac:dyDescent="0.2">
      <c r="A372" s="53"/>
      <c r="B372" s="53">
        <v>10</v>
      </c>
      <c r="C372" s="57">
        <v>1496</v>
      </c>
      <c r="D372" s="55" t="s">
        <v>774</v>
      </c>
      <c r="E372" s="58">
        <v>3745</v>
      </c>
      <c r="F372" s="53" t="str" cm="1">
        <f t="array" ref="F372">IF(E372="","",VLOOKUP(E372,'MASTER LIST'!$A1:$N1747,2,FALSE))</f>
        <v>VERTE</v>
      </c>
      <c r="G372" s="53" t="str" cm="1">
        <f t="array" ref="G372">IF(E372="","",VLOOKUP(E372,'MASTER LIST'!$A1:$N1747,3,FALSE))</f>
        <v>Noah Michael</v>
      </c>
      <c r="H372" s="53" t="str" cm="1">
        <f t="array" ref="H372">IF(E372="","",VLOOKUP(E372,'MASTER LIST'!$A1:$N1747,4,FALSE))</f>
        <v>M</v>
      </c>
      <c r="I372" s="53" t="str" cm="1">
        <f t="array" ref="I372">IF(E372="","",VLOOKUP(E372,'MASTER LIST'!$A1:$N1747,13,FALSE))</f>
        <v>U18</v>
      </c>
      <c r="J372" s="53" t="str" cm="1">
        <f t="array" ref="J372">IF(E372="","",VLOOKUP(E372,'MASTER LIST'!$A1:$N1747,10,FALSE))</f>
        <v>Q-BORNES PAVILLON AC</v>
      </c>
      <c r="K372" s="53" t="str" cm="1">
        <f t="array" ref="K372">IF(E372="","",VLOOKUP(E372,'MASTER LIST'!$A1:$N1747,11,FALSE))</f>
        <v>QB</v>
      </c>
    </row>
    <row r="373" spans="1:11" ht="35" customHeight="1" x14ac:dyDescent="0.2">
      <c r="A373" s="53"/>
      <c r="B373" s="53">
        <v>11</v>
      </c>
      <c r="C373" s="57">
        <v>1204</v>
      </c>
      <c r="D373" s="55" t="s">
        <v>774</v>
      </c>
      <c r="E373" s="58">
        <v>4866</v>
      </c>
      <c r="F373" s="53" t="str" cm="1">
        <f t="array" ref="F373">IF(E373="","",VLOOKUP(E373,'MASTER LIST'!$A1:$N1747,2,FALSE))</f>
        <v xml:space="preserve">KUMAR </v>
      </c>
      <c r="G373" s="53" t="str" cm="1">
        <f t="array" ref="G373">IF(E373="","",VLOOKUP(E373,'MASTER LIST'!$A1:$N1747,3,FALSE))</f>
        <v>Manasvi</v>
      </c>
      <c r="H373" s="53" t="str" cm="1">
        <f t="array" ref="H373">IF(E373="","",VLOOKUP(E373,'MASTER LIST'!$A1:$N1747,4,FALSE))</f>
        <v>M</v>
      </c>
      <c r="I373" s="53" t="str" cm="1">
        <f t="array" ref="I373">IF(E373="","",VLOOKUP(E373,'MASTER LIST'!$A1:$N1747,13,FALSE))</f>
        <v>U18</v>
      </c>
      <c r="J373" s="53" t="str" cm="1">
        <f t="array" ref="J373">IF(E373="","",VLOOKUP(E373,'MASTER LIST'!$A1:$N1747,10,FALSE))</f>
        <v xml:space="preserve">ROCHE NOIRES NORTH STAR AC </v>
      </c>
      <c r="K373" s="53" t="str" cm="1">
        <f t="array" ref="K373">IF(E373="","",VLOOKUP(E373,'MASTER LIST'!$A1:$N1747,11,FALSE))</f>
        <v>REMP</v>
      </c>
    </row>
    <row r="374" spans="1:11" ht="35" customHeight="1" x14ac:dyDescent="0.2">
      <c r="A374" s="53"/>
      <c r="B374" s="53">
        <v>12</v>
      </c>
      <c r="C374" s="57">
        <v>1282</v>
      </c>
      <c r="D374" s="55" t="s">
        <v>774</v>
      </c>
      <c r="E374" s="58">
        <v>4812</v>
      </c>
      <c r="F374" s="53" t="str" cm="1">
        <f t="array" ref="F374">IF(E374="","",VLOOKUP(E374,'MASTER LIST'!$A1:$N1747,2,FALSE))</f>
        <v>LOUISE</v>
      </c>
      <c r="G374" s="53" t="str" cm="1">
        <f t="array" ref="G374">IF(E374="","",VLOOKUP(E374,'MASTER LIST'!$A1:$N1747,3,FALSE))</f>
        <v>Wivans Marvin</v>
      </c>
      <c r="H374" s="53" t="str" cm="1">
        <f t="array" ref="H374">IF(E374="","",VLOOKUP(E374,'MASTER LIST'!$A1:$N1747,4,FALSE))</f>
        <v>M</v>
      </c>
      <c r="I374" s="53" t="str" cm="1">
        <f t="array" ref="I374">IF(E374="","",VLOOKUP(E374,'MASTER LIST'!$A1:$N1747,13,FALSE))</f>
        <v>U18</v>
      </c>
      <c r="J374" s="53" t="str" cm="1">
        <f t="array" ref="J374">IF(E374="","",VLOOKUP(E374,'MASTER LIST'!$A1:$N1747,10,FALSE))</f>
        <v>STANLEY / TREFLES AC</v>
      </c>
      <c r="K374" s="53" t="str" cm="1">
        <f t="array" ref="K374">IF(E374="","",VLOOKUP(E374,'MASTER LIST'!$A1:$N1747,11,FALSE))</f>
        <v>BBRH</v>
      </c>
    </row>
    <row r="375" spans="1:11" ht="35" customHeight="1" x14ac:dyDescent="0.2">
      <c r="A375" s="53"/>
      <c r="B375" s="53">
        <v>13</v>
      </c>
      <c r="C375" s="57">
        <v>1283</v>
      </c>
      <c r="D375" s="55" t="s">
        <v>774</v>
      </c>
      <c r="E375" s="58">
        <v>5017</v>
      </c>
      <c r="F375" s="53" t="str" cm="1">
        <f t="array" ref="F375">IF(E375="","",VLOOKUP(E375,'MASTER LIST'!$A1:$N1747,2,FALSE))</f>
        <v>LUIDIALAM</v>
      </c>
      <c r="G375" s="53" t="str" cm="1">
        <f t="array" ref="G375">IF(E375="","",VLOOKUP(E375,'MASTER LIST'!$A1:$N1747,3,FALSE))</f>
        <v>Luca</v>
      </c>
      <c r="H375" s="53" t="str" cm="1">
        <f t="array" ref="H375">IF(E375="","",VLOOKUP(E375,'MASTER LIST'!$A1:$N1747,4,FALSE))</f>
        <v>M</v>
      </c>
      <c r="I375" s="53" t="str" cm="1">
        <f t="array" ref="I375">IF(E375="","",VLOOKUP(E375,'MASTER LIST'!$A1:$N1747,13,FALSE))</f>
        <v>U18</v>
      </c>
      <c r="J375" s="53" t="str" cm="1">
        <f t="array" ref="J375">IF(E375="","",VLOOKUP(E375,'MASTER LIST'!$A1:$N1747,10,FALSE))</f>
        <v>STANLEY / TREFLES AC</v>
      </c>
      <c r="K375" s="53" t="str" cm="1">
        <f t="array" ref="K375">IF(E375="","",VLOOKUP(E375,'MASTER LIST'!$A1:$N1747,11,FALSE))</f>
        <v>BBRH</v>
      </c>
    </row>
    <row r="376" spans="1:11" ht="35" customHeight="1" x14ac:dyDescent="0.2">
      <c r="A376" s="53"/>
      <c r="B376" s="53"/>
      <c r="C376" s="53"/>
      <c r="D376" s="55"/>
      <c r="E376" s="56"/>
      <c r="F376" s="53" t="str" cm="1">
        <f t="array" ref="F376">IF(E376="","",VLOOKUP(E376,'MASTER LIST'!$A1:$N1747,2,FALSE))</f>
        <v/>
      </c>
      <c r="G376" s="53" t="str" cm="1">
        <f t="array" ref="G376">IF(E376="","",VLOOKUP(E376,'MASTER LIST'!$A1:$N1747,3,FALSE))</f>
        <v/>
      </c>
      <c r="H376" s="53" t="str" cm="1">
        <f t="array" ref="H376">IF(E376="","",VLOOKUP(E376,'MASTER LIST'!$A1:$N1747,4,FALSE))</f>
        <v/>
      </c>
      <c r="I376" s="53" t="str" cm="1">
        <f t="array" ref="I376">IF(E376="","",VLOOKUP(E376,'MASTER LIST'!$A1:$N1747,13,FALSE))</f>
        <v/>
      </c>
      <c r="J376" s="53" t="str" cm="1">
        <f t="array" ref="J376">IF(E376="","",VLOOKUP(E376,'MASTER LIST'!$A1:$N1747,10,FALSE))</f>
        <v/>
      </c>
      <c r="K376" s="53" t="str" cm="1">
        <f t="array" ref="K376">IF(E376="","",VLOOKUP(E376,'MASTER LIST'!$A1:$N1747,11,FALSE))</f>
        <v/>
      </c>
    </row>
    <row r="377" spans="1:11" ht="35" customHeight="1" x14ac:dyDescent="0.2">
      <c r="A377" s="53"/>
      <c r="B377" s="53">
        <v>1</v>
      </c>
      <c r="C377" s="57">
        <v>1321</v>
      </c>
      <c r="D377" s="55" t="s">
        <v>782</v>
      </c>
      <c r="E377" s="58">
        <v>3465</v>
      </c>
      <c r="F377" s="53" t="str" cm="1">
        <f t="array" ref="F377">IF(E377="","",VLOOKUP(E377,'MASTER LIST'!$A1:$N1747,2,FALSE))</f>
        <v xml:space="preserve">RABEAU </v>
      </c>
      <c r="G377" s="53" t="str" cm="1">
        <f t="array" ref="G377">IF(E377="","",VLOOKUP(E377,'MASTER LIST'!$A1:$N1747,3,FALSE))</f>
        <v>Cedric</v>
      </c>
      <c r="H377" s="53" t="str" cm="1">
        <f t="array" ref="H377">IF(E377="","",VLOOKUP(E377,'MASTER LIST'!$A1:$N1747,4,FALSE))</f>
        <v>M</v>
      </c>
      <c r="I377" s="53" t="str" cm="1">
        <f t="array" ref="I377">IF(E377="","",VLOOKUP(E377,'MASTER LIST'!$A1:$N1747,13,FALSE))</f>
        <v>SENIOR</v>
      </c>
      <c r="J377" s="53" t="str" cm="1">
        <f t="array" ref="J377">IF(E377="","",VLOOKUP(E377,'MASTER LIST'!$A1:$N1747,10,FALSE))</f>
        <v>ASS. SPORTIVE VC/PH</v>
      </c>
      <c r="K377" s="53" t="str" cm="1">
        <f t="array" ref="K377">IF(E377="","",VLOOKUP(E377,'MASTER LIST'!$A1:$N1747,11,FALSE))</f>
        <v>VCPH</v>
      </c>
    </row>
    <row r="378" spans="1:11" ht="35" customHeight="1" x14ac:dyDescent="0.2">
      <c r="A378" s="53"/>
      <c r="B378" s="53">
        <v>2</v>
      </c>
      <c r="C378" s="57">
        <v>1353</v>
      </c>
      <c r="D378" s="55" t="s">
        <v>782</v>
      </c>
      <c r="E378" s="58">
        <v>2926</v>
      </c>
      <c r="F378" s="53" t="str" cm="1">
        <f t="array" ref="F378">IF(E378="","",VLOOKUP(E378,'MASTER LIST'!$A1:$N1747,2,FALSE))</f>
        <v>MEUNIER</v>
      </c>
      <c r="G378" s="53" t="str" cm="1">
        <f t="array" ref="G378">IF(E378="","",VLOOKUP(E378,'MASTER LIST'!$A1:$N1747,3,FALSE))</f>
        <v>Justin</v>
      </c>
      <c r="H378" s="53" t="str" cm="1">
        <f t="array" ref="H378">IF(E378="","",VLOOKUP(E378,'MASTER LIST'!$A1:$N1747,4,FALSE))</f>
        <v>M</v>
      </c>
      <c r="I378" s="53" t="str" cm="1">
        <f t="array" ref="I378">IF(E378="","",VLOOKUP(E378,'MASTER LIST'!$A1:$N1747,13,FALSE))</f>
        <v>SENIOR</v>
      </c>
      <c r="J378" s="53" t="str" cm="1">
        <f t="array" ref="J378">IF(E378="","",VLOOKUP(E378,'MASTER LIST'!$A1:$N1747,10,FALSE))</f>
        <v>BLACK RIVER STAR AC</v>
      </c>
      <c r="K378" s="53" t="str" cm="1">
        <f t="array" ref="K378">IF(E378="","",VLOOKUP(E378,'MASTER LIST'!$A1:$N1747,11,FALSE))</f>
        <v>BR</v>
      </c>
    </row>
    <row r="379" spans="1:11" ht="35" customHeight="1" x14ac:dyDescent="0.2">
      <c r="A379" s="53"/>
      <c r="B379" s="53">
        <v>3</v>
      </c>
      <c r="C379" s="57">
        <v>1388</v>
      </c>
      <c r="D379" s="55" t="s">
        <v>782</v>
      </c>
      <c r="E379" s="58">
        <v>5137</v>
      </c>
      <c r="F379" s="53" t="str" cm="1">
        <f t="array" ref="F379">IF(E379="","",VLOOKUP(E379,'MASTER LIST'!$A1:$N1747,2,FALSE))</f>
        <v>NADAL</v>
      </c>
      <c r="G379" s="53" t="str" cm="1">
        <f t="array" ref="G379">IF(E379="","",VLOOKUP(E379,'MASTER LIST'!$A1:$N1747,3,FALSE))</f>
        <v>Jeffrey</v>
      </c>
      <c r="H379" s="53" t="str" cm="1">
        <f t="array" ref="H379">IF(E379="","",VLOOKUP(E379,'MASTER LIST'!$A1:$N1747,4,FALSE))</f>
        <v>M</v>
      </c>
      <c r="I379" s="53" t="str" cm="1">
        <f t="array" ref="I379">IF(E379="","",VLOOKUP(E379,'MASTER LIST'!$A1:$N1747,13,FALSE))</f>
        <v>SENIOR</v>
      </c>
      <c r="J379" s="53" t="str" cm="1">
        <f t="array" ref="J379">IF(E379="","",VLOOKUP(E379,'MASTER LIST'!$A1:$N1747,10,FALSE))</f>
        <v>CUREPIPE HARLEM AC 'B'</v>
      </c>
      <c r="K379" s="53" t="str" cm="1">
        <f t="array" ref="K379">IF(E379="","",VLOOKUP(E379,'MASTER LIST'!$A1:$N1747,11,FALSE))</f>
        <v>CPE</v>
      </c>
    </row>
    <row r="380" spans="1:11" ht="35" customHeight="1" x14ac:dyDescent="0.2">
      <c r="A380" s="53"/>
      <c r="B380" s="53">
        <v>4</v>
      </c>
      <c r="C380" s="57">
        <v>1461</v>
      </c>
      <c r="D380" s="55" t="s">
        <v>782</v>
      </c>
      <c r="E380" s="58">
        <v>2703</v>
      </c>
      <c r="F380" s="53" t="str" cm="1">
        <f t="array" ref="F380">IF(E380="","",VLOOKUP(E380,'MASTER LIST'!$A1:$N1747,2,FALSE))</f>
        <v>ANG-HO</v>
      </c>
      <c r="G380" s="53" t="str" cm="1">
        <f t="array" ref="G380">IF(E380="","",VLOOKUP(E380,'MASTER LIST'!$A1:$N1747,3,FALSE))</f>
        <v>Bryan Niclass</v>
      </c>
      <c r="H380" s="53" t="str" cm="1">
        <f t="array" ref="H380">IF(E380="","",VLOOKUP(E380,'MASTER LIST'!$A1:$N1747,4,FALSE))</f>
        <v>M</v>
      </c>
      <c r="I380" s="53" t="str" cm="1">
        <f t="array" ref="I380">IF(E380="","",VLOOKUP(E380,'MASTER LIST'!$A1:$N1747,13,FALSE))</f>
        <v>SENIOR</v>
      </c>
      <c r="J380" s="53" t="str" cm="1">
        <f t="array" ref="J380">IF(E380="","",VLOOKUP(E380,'MASTER LIST'!$A1:$N1747,10,FALSE))</f>
        <v>Q-BORNES PAVILLON AC</v>
      </c>
      <c r="K380" s="53" t="str" cm="1">
        <f t="array" ref="K380">IF(E380="","",VLOOKUP(E380,'MASTER LIST'!$A1:$N1747,11,FALSE))</f>
        <v>QB</v>
      </c>
    </row>
    <row r="381" spans="1:11" ht="35" customHeight="1" x14ac:dyDescent="0.2">
      <c r="A381" s="53"/>
      <c r="B381" s="53">
        <v>5</v>
      </c>
      <c r="C381" s="57">
        <v>1210</v>
      </c>
      <c r="D381" s="55" t="s">
        <v>782</v>
      </c>
      <c r="E381" s="58">
        <v>3558</v>
      </c>
      <c r="F381" s="53" t="str" cm="1">
        <f t="array" ref="F381">IF(E381="","",VLOOKUP(E381,'MASTER LIST'!$A1:$N1747,2,FALSE))</f>
        <v>CAPDOR</v>
      </c>
      <c r="G381" s="53" t="str" cm="1">
        <f t="array" ref="G381">IF(E381="","",VLOOKUP(E381,'MASTER LIST'!$A1:$N1747,3,FALSE))</f>
        <v>Eddy</v>
      </c>
      <c r="H381" s="53" t="str" cm="1">
        <f t="array" ref="H381">IF(E381="","",VLOOKUP(E381,'MASTER LIST'!$A1:$N1747,4,FALSE))</f>
        <v>M</v>
      </c>
      <c r="I381" s="53" t="str" cm="1">
        <f t="array" ref="I381">IF(E381="","",VLOOKUP(E381,'MASTER LIST'!$A1:$N1747,13,FALSE))</f>
        <v>SENIOR</v>
      </c>
      <c r="J381" s="53" t="str" cm="1">
        <f t="array" ref="J381">IF(E381="","",VLOOKUP(E381,'MASTER LIST'!$A1:$N1747,10,FALSE))</f>
        <v>RONALD JOLICOEUR GRANDE MONTAGNE AC</v>
      </c>
      <c r="K381" s="53" t="str" cm="1">
        <f t="array" ref="K381">IF(E381="","",VLOOKUP(E381,'MASTER LIST'!$A1:$N1747,11,FALSE))</f>
        <v>ROD</v>
      </c>
    </row>
    <row r="382" spans="1:11" ht="35" customHeight="1" x14ac:dyDescent="0.2">
      <c r="A382" s="53"/>
      <c r="B382" s="53">
        <v>6</v>
      </c>
      <c r="C382" s="57">
        <v>1253</v>
      </c>
      <c r="D382" s="55" t="s">
        <v>782</v>
      </c>
      <c r="E382" s="58">
        <v>3633</v>
      </c>
      <c r="F382" s="53" t="str" cm="1">
        <f t="array" ref="F382">IF(E382="","",VLOOKUP(E382,'MASTER LIST'!$A1:$N1747,2,FALSE))</f>
        <v>EDOUARD</v>
      </c>
      <c r="G382" s="53" t="str" cm="1">
        <f t="array" ref="G382">IF(E382="","",VLOOKUP(E382,'MASTER LIST'!$A1:$N1747,3,FALSE))</f>
        <v>Johandsy Jurest</v>
      </c>
      <c r="H382" s="53" t="str" cm="1">
        <f t="array" ref="H382">IF(E382="","",VLOOKUP(E382,'MASTER LIST'!$A1:$N1747,4,FALSE))</f>
        <v>M</v>
      </c>
      <c r="I382" s="53" t="str" cm="1">
        <f t="array" ref="I382">IF(E382="","",VLOOKUP(E382,'MASTER LIST'!$A1:$N1747,13,FALSE))</f>
        <v>SENIOR</v>
      </c>
      <c r="J382" s="53" t="str" cm="1">
        <f t="array" ref="J382">IF(E382="","",VLOOKUP(E382,'MASTER LIST'!$A1:$N1747,10,FALSE))</f>
        <v>SOUILLAC AC</v>
      </c>
      <c r="K382" s="53" t="str" cm="1">
        <f t="array" ref="K382">IF(E382="","",VLOOKUP(E382,'MASTER LIST'!$A1:$N1747,11,FALSE))</f>
        <v>SAV</v>
      </c>
    </row>
    <row r="383" spans="1:11" ht="35" customHeight="1" x14ac:dyDescent="0.2">
      <c r="A383" s="53"/>
      <c r="B383" s="53">
        <v>7</v>
      </c>
      <c r="C383" s="57">
        <v>1337</v>
      </c>
      <c r="D383" s="55" t="s">
        <v>782</v>
      </c>
      <c r="E383" s="58">
        <v>4585</v>
      </c>
      <c r="F383" s="53" t="str" cm="1">
        <f t="array" ref="F383">IF(E383="","",VLOOKUP(E383,'MASTER LIST'!$A1:$N1747,2,FALSE))</f>
        <v>BRELU BRELU</v>
      </c>
      <c r="G383" s="53" t="str" cm="1">
        <f t="array" ref="G383">IF(E383="","",VLOOKUP(E383,'MASTER LIST'!$A1:$N1747,3,FALSE))</f>
        <v>Ismael</v>
      </c>
      <c r="H383" s="53" t="str" cm="1">
        <f t="array" ref="H383">IF(E383="","",VLOOKUP(E383,'MASTER LIST'!$A1:$N1747,4,FALSE))</f>
        <v>M</v>
      </c>
      <c r="I383" s="53" t="str" cm="1">
        <f t="array" ref="I383">IF(E383="","",VLOOKUP(E383,'MASTER LIST'!$A1:$N1747,13,FALSE))</f>
        <v>U20</v>
      </c>
      <c r="J383" s="53" t="str" cm="1">
        <f t="array" ref="J383">IF(E383="","",VLOOKUP(E383,'MASTER LIST'!$A1:$N1747,10,FALSE))</f>
        <v>BLACK RIVER STAR AC</v>
      </c>
      <c r="K383" s="53" t="str" cm="1">
        <f t="array" ref="K383">IF(E383="","",VLOOKUP(E383,'MASTER LIST'!$A1:$N1747,11,FALSE))</f>
        <v>BR</v>
      </c>
    </row>
    <row r="384" spans="1:11" ht="35" customHeight="1" x14ac:dyDescent="0.2">
      <c r="A384" s="53"/>
      <c r="B384" s="53">
        <v>8</v>
      </c>
      <c r="C384" s="57">
        <v>1346</v>
      </c>
      <c r="D384" s="55" t="s">
        <v>782</v>
      </c>
      <c r="E384" s="58">
        <v>4584</v>
      </c>
      <c r="F384" s="53" t="str" cm="1">
        <f t="array" ref="F384">IF(E384="","",VLOOKUP(E384,'MASTER LIST'!$A1:$N1747,2,FALSE))</f>
        <v>LE GENTIL</v>
      </c>
      <c r="G384" s="53" t="str" cm="1">
        <f t="array" ref="G384">IF(E384="","",VLOOKUP(E384,'MASTER LIST'!$A1:$N1747,3,FALSE))</f>
        <v>Erwin</v>
      </c>
      <c r="H384" s="53" t="str" cm="1">
        <f t="array" ref="H384">IF(E384="","",VLOOKUP(E384,'MASTER LIST'!$A1:$N1747,4,FALSE))</f>
        <v>M</v>
      </c>
      <c r="I384" s="53" t="str" cm="1">
        <f t="array" ref="I384">IF(E384="","",VLOOKUP(E384,'MASTER LIST'!$A1:$N1747,13,FALSE))</f>
        <v>U20</v>
      </c>
      <c r="J384" s="53" t="str" cm="1">
        <f t="array" ref="J384">IF(E384="","",VLOOKUP(E384,'MASTER LIST'!$A1:$N1747,10,FALSE))</f>
        <v>BLACK RIVER STAR AC</v>
      </c>
      <c r="K384" s="53" t="str" cm="1">
        <f t="array" ref="K384">IF(E384="","",VLOOKUP(E384,'MASTER LIST'!$A1:$N1747,11,FALSE))</f>
        <v>BR</v>
      </c>
    </row>
    <row r="385" spans="1:11" ht="35" customHeight="1" x14ac:dyDescent="0.2">
      <c r="A385" s="53"/>
      <c r="B385" s="53">
        <v>9</v>
      </c>
      <c r="C385" s="57">
        <v>1441</v>
      </c>
      <c r="D385" s="55" t="s">
        <v>782</v>
      </c>
      <c r="E385" s="58">
        <v>2253</v>
      </c>
      <c r="F385" s="53" t="str" cm="1">
        <f t="array" ref="F385">IF(E385="","",VLOOKUP(E385,'MASTER LIST'!$A1:$N1747,2,FALSE))</f>
        <v xml:space="preserve">PERRINE </v>
      </c>
      <c r="G385" s="53" t="str" cm="1">
        <f t="array" ref="G385">IF(E385="","",VLOOKUP(E385,'MASTER LIST'!$A1:$N1747,3,FALSE))</f>
        <v>Hensley</v>
      </c>
      <c r="H385" s="53" t="str" cm="1">
        <f t="array" ref="H385">IF(E385="","",VLOOKUP(E385,'MASTER LIST'!$A1:$N1747,4,FALSE))</f>
        <v>M</v>
      </c>
      <c r="I385" s="53" t="str" cm="1">
        <f t="array" ref="I385">IF(E385="","",VLOOKUP(E385,'MASTER LIST'!$A1:$N1747,13,FALSE))</f>
        <v>U20</v>
      </c>
      <c r="J385" s="53" t="str" cm="1">
        <f t="array" ref="J385">IF(E385="","",VLOOKUP(E385,'MASTER LIST'!$A1:$N1747,10,FALSE))</f>
        <v>PETIT GABRIEL WARRIORS AC</v>
      </c>
      <c r="K385" s="53" t="str" cm="1">
        <f t="array" ref="K385">IF(E385="","",VLOOKUP(E385,'MASTER LIST'!$A1:$N1747,11,FALSE))</f>
        <v>ROD</v>
      </c>
    </row>
    <row r="386" spans="1:11" ht="35" customHeight="1" x14ac:dyDescent="0.2">
      <c r="A386" s="53"/>
      <c r="B386" s="53">
        <v>10</v>
      </c>
      <c r="C386" s="57">
        <v>1445</v>
      </c>
      <c r="D386" s="55" t="s">
        <v>782</v>
      </c>
      <c r="E386" s="58">
        <v>2742</v>
      </c>
      <c r="F386" s="53" t="str" cm="1">
        <f t="array" ref="F386">IF(E386="","",VLOOKUP(E386,'MASTER LIST'!$A1:$N1747,2,FALSE))</f>
        <v>PROSPER</v>
      </c>
      <c r="G386" s="53" t="str" cm="1">
        <f t="array" ref="G386">IF(E386="","",VLOOKUP(E386,'MASTER LIST'!$A1:$N1747,3,FALSE))</f>
        <v>Yoel</v>
      </c>
      <c r="H386" s="53" t="str" cm="1">
        <f t="array" ref="H386">IF(E386="","",VLOOKUP(E386,'MASTER LIST'!$A1:$N1747,4,FALSE))</f>
        <v>M</v>
      </c>
      <c r="I386" s="53" t="str" cm="1">
        <f t="array" ref="I386">IF(E386="","",VLOOKUP(E386,'MASTER LIST'!$A1:$N1747,13,FALSE))</f>
        <v>U20</v>
      </c>
      <c r="J386" s="53" t="str" cm="1">
        <f t="array" ref="J386">IF(E386="","",VLOOKUP(E386,'MASTER LIST'!$A1:$N1747,10,FALSE))</f>
        <v>PETIT GABRIEL WARRIORS AC</v>
      </c>
      <c r="K386" s="53" t="str" cm="1">
        <f t="array" ref="K386">IF(E386="","",VLOOKUP(E386,'MASTER LIST'!$A1:$N1747,11,FALSE))</f>
        <v>ROD</v>
      </c>
    </row>
    <row r="387" spans="1:11" ht="35" customHeight="1" x14ac:dyDescent="0.2">
      <c r="A387" s="53"/>
      <c r="B387" s="53">
        <v>11</v>
      </c>
      <c r="C387" s="57">
        <v>1485</v>
      </c>
      <c r="D387" s="55" t="s">
        <v>782</v>
      </c>
      <c r="E387" s="58">
        <v>3893</v>
      </c>
      <c r="F387" s="53" t="str" cm="1">
        <f t="array" ref="F387">IF(E387="","",VLOOKUP(E387,'MASTER LIST'!$A1:$N1747,2,FALSE))</f>
        <v>LUCHUN</v>
      </c>
      <c r="G387" s="53" t="str" cm="1">
        <f t="array" ref="G387">IF(E387="","",VLOOKUP(E387,'MASTER LIST'!$A1:$N1747,3,FALSE))</f>
        <v>Wendel</v>
      </c>
      <c r="H387" s="53" t="str" cm="1">
        <f t="array" ref="H387">IF(E387="","",VLOOKUP(E387,'MASTER LIST'!$A1:$N1747,4,FALSE))</f>
        <v>M</v>
      </c>
      <c r="I387" s="53" t="str" cm="1">
        <f t="array" ref="I387">IF(E387="","",VLOOKUP(E387,'MASTER LIST'!$A1:$N1747,13,FALSE))</f>
        <v>U20</v>
      </c>
      <c r="J387" s="53" t="str" cm="1">
        <f t="array" ref="J387">IF(E387="","",VLOOKUP(E387,'MASTER LIST'!$A1:$N1747,10,FALSE))</f>
        <v>Q-BORNES PAVILLON AC</v>
      </c>
      <c r="K387" s="53" t="str" cm="1">
        <f t="array" ref="K387">IF(E387="","",VLOOKUP(E387,'MASTER LIST'!$A1:$N1747,11,FALSE))</f>
        <v>QB</v>
      </c>
    </row>
    <row r="388" spans="1:11" ht="35" customHeight="1" x14ac:dyDescent="0.2">
      <c r="A388" s="53"/>
      <c r="B388" s="53">
        <v>12</v>
      </c>
      <c r="C388" s="57">
        <v>1207</v>
      </c>
      <c r="D388" s="55" t="s">
        <v>782</v>
      </c>
      <c r="E388" s="58">
        <v>3178</v>
      </c>
      <c r="F388" s="53" t="str" cm="1">
        <f t="array" ref="F388">IF(E388="","",VLOOKUP(E388,'MASTER LIST'!$A1:$N1747,2,FALSE))</f>
        <v xml:space="preserve">EMILIEN </v>
      </c>
      <c r="G388" s="53" t="str" cm="1">
        <f t="array" ref="G388">IF(E388="","",VLOOKUP(E388,'MASTER LIST'!$A1:$N1747,3,FALSE))</f>
        <v xml:space="preserve">Angelo Dane </v>
      </c>
      <c r="H388" s="53" t="str" cm="1">
        <f t="array" ref="H388">IF(E388="","",VLOOKUP(E388,'MASTER LIST'!$A1:$N1747,4,FALSE))</f>
        <v>M</v>
      </c>
      <c r="I388" s="53" t="str" cm="1">
        <f t="array" ref="I388">IF(E388="","",VLOOKUP(E388,'MASTER LIST'!$A1:$N1747,13,FALSE))</f>
        <v>U20</v>
      </c>
      <c r="J388" s="53" t="str" cm="1">
        <f t="array" ref="J388">IF(E388="","",VLOOKUP(E388,'MASTER LIST'!$A1:$N1747,10,FALSE))</f>
        <v>ROCHE-BOIS ÉCLAIR AC</v>
      </c>
      <c r="K388" s="53" t="str" cm="1">
        <f t="array" ref="K388">IF(E388="","",VLOOKUP(E388,'MASTER LIST'!$A1:$N1747,11,FALSE))</f>
        <v>PAMP</v>
      </c>
    </row>
    <row r="389" spans="1:11" ht="35" customHeight="1" x14ac:dyDescent="0.2">
      <c r="A389" s="53"/>
      <c r="B389" s="53">
        <v>13</v>
      </c>
      <c r="C389" s="57">
        <v>1224</v>
      </c>
      <c r="D389" s="55" t="s">
        <v>782</v>
      </c>
      <c r="E389" s="58">
        <v>1893</v>
      </c>
      <c r="F389" s="53" t="str" cm="1">
        <f t="array" ref="F389">IF(E389="","",VLOOKUP(E389,'MASTER LIST'!$A1:$N1747,2,FALSE))</f>
        <v>DACOSTA</v>
      </c>
      <c r="G389" s="53" t="str" cm="1">
        <f t="array" ref="G389">IF(E389="","",VLOOKUP(E389,'MASTER LIST'!$A1:$N1747,3,FALSE))</f>
        <v>Kenny</v>
      </c>
      <c r="H389" s="53" t="str" cm="1">
        <f t="array" ref="H389">IF(E389="","",VLOOKUP(E389,'MASTER LIST'!$A1:$N1747,4,FALSE))</f>
        <v>M</v>
      </c>
      <c r="I389" s="53" t="str" cm="1">
        <f t="array" ref="I389">IF(E389="","",VLOOKUP(E389,'MASTER LIST'!$A1:$N1747,13,FALSE))</f>
        <v>U20</v>
      </c>
      <c r="J389" s="53" t="str" cm="1">
        <f t="array" ref="J389">IF(E389="","",VLOOKUP(E389,'MASTER LIST'!$A1:$N1747,10,FALSE))</f>
        <v>ROSE HILL AC</v>
      </c>
      <c r="K389" s="53" t="str" cm="1">
        <f t="array" ref="K389">IF(E389="","",VLOOKUP(E389,'MASTER LIST'!$A1:$N1747,11,FALSE))</f>
        <v>BBRH</v>
      </c>
    </row>
    <row r="390" spans="1:11" ht="35" customHeight="1" x14ac:dyDescent="0.2">
      <c r="A390" s="53"/>
      <c r="B390" s="53">
        <v>14</v>
      </c>
      <c r="C390" s="57">
        <v>1341</v>
      </c>
      <c r="D390" s="55" t="s">
        <v>782</v>
      </c>
      <c r="E390" s="58">
        <v>2431</v>
      </c>
      <c r="F390" s="53" t="str" cm="1">
        <f t="array" ref="F390">IF(E390="","",VLOOKUP(E390,'MASTER LIST'!$A1:$N1747,2,FALSE))</f>
        <v xml:space="preserve">CHAVERY </v>
      </c>
      <c r="G390" s="53" t="str" cm="1">
        <f t="array" ref="G390">IF(E390="","",VLOOKUP(E390,'MASTER LIST'!$A1:$N1747,3,FALSE))</f>
        <v xml:space="preserve">Joey </v>
      </c>
      <c r="H390" s="53" t="str" cm="1">
        <f t="array" ref="H390">IF(E390="","",VLOOKUP(E390,'MASTER LIST'!$A1:$N1747,4,FALSE))</f>
        <v>M</v>
      </c>
      <c r="I390" s="53" t="str" cm="1">
        <f t="array" ref="I390">IF(E390="","",VLOOKUP(E390,'MASTER LIST'!$A1:$N1747,13,FALSE))</f>
        <v>U16</v>
      </c>
      <c r="J390" s="53" t="str" cm="1">
        <f t="array" ref="J390">IF(E390="","",VLOOKUP(E390,'MASTER LIST'!$A1:$N1747,10,FALSE))</f>
        <v>BLACK RIVER STAR AC</v>
      </c>
      <c r="K390" s="53" t="str" cm="1">
        <f t="array" ref="K390">IF(E390="","",VLOOKUP(E390,'MASTER LIST'!$A1:$N1747,11,FALSE))</f>
        <v>BR</v>
      </c>
    </row>
    <row r="391" spans="1:11" ht="35" customHeight="1" x14ac:dyDescent="0.2">
      <c r="A391" s="53"/>
      <c r="B391" s="53">
        <v>15</v>
      </c>
      <c r="C391" s="57">
        <v>1355</v>
      </c>
      <c r="D391" s="55" t="s">
        <v>782</v>
      </c>
      <c r="E391" s="58">
        <v>2579</v>
      </c>
      <c r="F391" s="53" t="str" cm="1">
        <f t="array" ref="F391">IF(E391="","",VLOOKUP(E391,'MASTER LIST'!$A1:$N1747,2,FALSE))</f>
        <v>NICOL</v>
      </c>
      <c r="G391" s="53" t="str" cm="1">
        <f t="array" ref="G391">IF(E391="","",VLOOKUP(E391,'MASTER LIST'!$A1:$N1747,3,FALSE))</f>
        <v xml:space="preserve">Ezekiel </v>
      </c>
      <c r="H391" s="53" t="str" cm="1">
        <f t="array" ref="H391">IF(E391="","",VLOOKUP(E391,'MASTER LIST'!$A1:$N1747,4,FALSE))</f>
        <v>M</v>
      </c>
      <c r="I391" s="53" t="str" cm="1">
        <f t="array" ref="I391">IF(E391="","",VLOOKUP(E391,'MASTER LIST'!$A1:$N1747,13,FALSE))</f>
        <v>U16</v>
      </c>
      <c r="J391" s="53" t="str" cm="1">
        <f t="array" ref="J391">IF(E391="","",VLOOKUP(E391,'MASTER LIST'!$A1:$N1747,10,FALSE))</f>
        <v>BLACK RIVER STAR AC</v>
      </c>
      <c r="K391" s="53" t="str" cm="1">
        <f t="array" ref="K391">IF(E391="","",VLOOKUP(E391,'MASTER LIST'!$A1:$N1747,11,FALSE))</f>
        <v>BR</v>
      </c>
    </row>
    <row r="392" spans="1:11" ht="35" customHeight="1" x14ac:dyDescent="0.2">
      <c r="A392" s="53"/>
      <c r="B392" s="53">
        <v>16</v>
      </c>
      <c r="C392" s="57">
        <v>1412</v>
      </c>
      <c r="D392" s="55" t="s">
        <v>782</v>
      </c>
      <c r="E392" s="58">
        <v>2032</v>
      </c>
      <c r="F392" s="53" t="str" cm="1">
        <f t="array" ref="F392">IF(E392="","",VLOOKUP(E392,'MASTER LIST'!$A1:$N1747,2,FALSE))</f>
        <v xml:space="preserve">L'HACHE  </v>
      </c>
      <c r="G392" s="53" t="str" cm="1">
        <f t="array" ref="G392">IF(E392="","",VLOOKUP(E392,'MASTER LIST'!$A1:$N1747,3,FALSE))</f>
        <v>I.A.Leandro</v>
      </c>
      <c r="H392" s="53" t="str" cm="1">
        <f t="array" ref="H392">IF(E392="","",VLOOKUP(E392,'MASTER LIST'!$A1:$N1747,4,FALSE))</f>
        <v>M</v>
      </c>
      <c r="I392" s="53" t="str" cm="1">
        <f t="array" ref="I392">IF(E392="","",VLOOKUP(E392,'MASTER LIST'!$A1:$N1747,13,FALSE))</f>
        <v>U16</v>
      </c>
      <c r="J392" s="53" t="str" cm="1">
        <f t="array" ref="J392">IF(E392="","",VLOOKUP(E392,'MASTER LIST'!$A1:$N1747,10,FALSE))</f>
        <v>LA CAVERNE AC</v>
      </c>
      <c r="K392" s="53" t="str" cm="1">
        <f t="array" ref="K392">IF(E392="","",VLOOKUP(E392,'MASTER LIST'!$A1:$N1747,11,FALSE))</f>
        <v>VCPH</v>
      </c>
    </row>
    <row r="393" spans="1:11" ht="35" customHeight="1" x14ac:dyDescent="0.2">
      <c r="A393" s="53"/>
      <c r="B393" s="53">
        <v>17</v>
      </c>
      <c r="C393" s="57">
        <v>1218</v>
      </c>
      <c r="D393" s="55" t="s">
        <v>782</v>
      </c>
      <c r="E393" s="58">
        <v>2084</v>
      </c>
      <c r="F393" s="53" t="str" cm="1">
        <f t="array" ref="F393">IF(E393="","",VLOOKUP(E393,'MASTER LIST'!$A1:$N1747,2,FALSE))</f>
        <v>CARVER</v>
      </c>
      <c r="G393" s="53" t="str" cm="1">
        <f t="array" ref="G393">IF(E393="","",VLOOKUP(E393,'MASTER LIST'!$A1:$N1747,3,FALSE))</f>
        <v>Kenzo</v>
      </c>
      <c r="H393" s="53" t="str" cm="1">
        <f t="array" ref="H393">IF(E393="","",VLOOKUP(E393,'MASTER LIST'!$A1:$N1747,4,FALSE))</f>
        <v>M</v>
      </c>
      <c r="I393" s="53" t="str" cm="1">
        <f t="array" ref="I393">IF(E393="","",VLOOKUP(E393,'MASTER LIST'!$A1:$N1747,13,FALSE))</f>
        <v>U16</v>
      </c>
      <c r="J393" s="53" t="str" cm="1">
        <f t="array" ref="J393">IF(E393="","",VLOOKUP(E393,'MASTER LIST'!$A1:$N1747,10,FALSE))</f>
        <v>ROSE HILL AC</v>
      </c>
      <c r="K393" s="53" t="str" cm="1">
        <f t="array" ref="K393">IF(E393="","",VLOOKUP(E393,'MASTER LIST'!$A1:$N1747,11,FALSE))</f>
        <v>BBRH</v>
      </c>
    </row>
    <row r="394" spans="1:11" ht="35" customHeight="1" x14ac:dyDescent="0.2">
      <c r="A394" s="53"/>
      <c r="B394" s="53">
        <v>18</v>
      </c>
      <c r="C394" s="57">
        <v>1302</v>
      </c>
      <c r="D394" s="55" t="s">
        <v>782</v>
      </c>
      <c r="E394" s="58">
        <v>4803</v>
      </c>
      <c r="F394" s="53" t="str" cm="1">
        <f t="array" ref="F394">IF(E394="","",VLOOKUP(E394,'MASTER LIST'!$A1:$N1747,2,FALSE))</f>
        <v>ARLANDA</v>
      </c>
      <c r="G394" s="53" t="str" cm="1">
        <f t="array" ref="G394">IF(E394="","",VLOOKUP(E394,'MASTER LIST'!$A1:$N1747,3,FALSE))</f>
        <v xml:space="preserve">Lowell </v>
      </c>
      <c r="H394" s="53" t="str" cm="1">
        <f t="array" ref="H394">IF(E394="","",VLOOKUP(E394,'MASTER LIST'!$A1:$N1747,4,FALSE))</f>
        <v>M</v>
      </c>
      <c r="I394" s="53" t="str" cm="1">
        <f t="array" ref="I394">IF(E394="","",VLOOKUP(E394,'MASTER LIST'!$A1:$N1747,13,FALSE))</f>
        <v>U18</v>
      </c>
      <c r="J394" s="53" t="str" cm="1">
        <f t="array" ref="J394">IF(E394="","",VLOOKUP(E394,'MASTER LIST'!$A1:$N1747,10,FALSE))</f>
        <v>ADONAI CANDOS AC</v>
      </c>
      <c r="K394" s="53" t="str" cm="1">
        <f t="array" ref="K394">IF(E394="","",VLOOKUP(E394,'MASTER LIST'!$A1:$N1747,11,FALSE))</f>
        <v>QB</v>
      </c>
    </row>
    <row r="395" spans="1:11" ht="35" customHeight="1" x14ac:dyDescent="0.2">
      <c r="A395" s="53"/>
      <c r="B395" s="53">
        <v>19</v>
      </c>
      <c r="C395" s="57">
        <v>1335</v>
      </c>
      <c r="D395" s="55" t="s">
        <v>782</v>
      </c>
      <c r="E395" s="58">
        <v>4551</v>
      </c>
      <c r="F395" s="53" t="str" cm="1">
        <f t="array" ref="F395">IF(E395="","",VLOOKUP(E395,'MASTER LIST'!$A1:$N1747,2,FALSE))</f>
        <v>BAPTISTE</v>
      </c>
      <c r="G395" s="53" t="str" cm="1">
        <f t="array" ref="G395">IF(E395="","",VLOOKUP(E395,'MASTER LIST'!$A1:$N1747,3,FALSE))</f>
        <v>Yanel</v>
      </c>
      <c r="H395" s="53" t="str" cm="1">
        <f t="array" ref="H395">IF(E395="","",VLOOKUP(E395,'MASTER LIST'!$A1:$N1747,4,FALSE))</f>
        <v>M</v>
      </c>
      <c r="I395" s="53" t="str" cm="1">
        <f t="array" ref="I395">IF(E395="","",VLOOKUP(E395,'MASTER LIST'!$A1:$N1747,13,FALSE))</f>
        <v>U18</v>
      </c>
      <c r="J395" s="53" t="str" cm="1">
        <f t="array" ref="J395">IF(E395="","",VLOOKUP(E395,'MASTER LIST'!$A1:$N1747,10,FALSE))</f>
        <v>BLACK RIVER STAR AC</v>
      </c>
      <c r="K395" s="53" t="str" cm="1">
        <f t="array" ref="K395">IF(E395="","",VLOOKUP(E395,'MASTER LIST'!$A1:$N1747,11,FALSE))</f>
        <v>BR</v>
      </c>
    </row>
    <row r="396" spans="1:11" ht="35" customHeight="1" x14ac:dyDescent="0.2">
      <c r="A396" s="53"/>
      <c r="B396" s="53">
        <v>20</v>
      </c>
      <c r="C396" s="57">
        <v>1339</v>
      </c>
      <c r="D396" s="55" t="s">
        <v>782</v>
      </c>
      <c r="E396" s="58">
        <v>4499</v>
      </c>
      <c r="F396" s="53" t="str" cm="1">
        <f t="array" ref="F396">IF(E396="","",VLOOKUP(E396,'MASTER LIST'!$A1:$N1747,2,FALSE))</f>
        <v>CASIMIR</v>
      </c>
      <c r="G396" s="53" t="str" cm="1">
        <f t="array" ref="G396">IF(E396="","",VLOOKUP(E396,'MASTER LIST'!$A1:$N1747,3,FALSE))</f>
        <v>Jhamel</v>
      </c>
      <c r="H396" s="53" t="str" cm="1">
        <f t="array" ref="H396">IF(E396="","",VLOOKUP(E396,'MASTER LIST'!$A1:$N1747,4,FALSE))</f>
        <v>M</v>
      </c>
      <c r="I396" s="53" t="str" cm="1">
        <f t="array" ref="I396">IF(E396="","",VLOOKUP(E396,'MASTER LIST'!$A1:$N1747,13,FALSE))</f>
        <v>U18</v>
      </c>
      <c r="J396" s="53" t="str" cm="1">
        <f t="array" ref="J396">IF(E396="","",VLOOKUP(E396,'MASTER LIST'!$A1:$N1747,10,FALSE))</f>
        <v>BLACK RIVER STAR AC</v>
      </c>
      <c r="K396" s="53" t="str" cm="1">
        <f t="array" ref="K396">IF(E396="","",VLOOKUP(E396,'MASTER LIST'!$A1:$N1747,11,FALSE))</f>
        <v>BR</v>
      </c>
    </row>
    <row r="397" spans="1:11" ht="35" customHeight="1" x14ac:dyDescent="0.2">
      <c r="A397" s="53"/>
      <c r="B397" s="53">
        <v>21</v>
      </c>
      <c r="C397" s="57">
        <v>1340</v>
      </c>
      <c r="D397" s="55" t="s">
        <v>782</v>
      </c>
      <c r="E397" s="58">
        <v>1149</v>
      </c>
      <c r="F397" s="53" t="str" cm="1">
        <f t="array" ref="F397">IF(E397="","",VLOOKUP(E397,'MASTER LIST'!$A1:$N1747,2,FALSE))</f>
        <v>CHARMANTE</v>
      </c>
      <c r="G397" s="53" t="str" cm="1">
        <f t="array" ref="G397">IF(E397="","",VLOOKUP(E397,'MASTER LIST'!$A1:$N1747,3,FALSE))</f>
        <v>Noah</v>
      </c>
      <c r="H397" s="53" t="str" cm="1">
        <f t="array" ref="H397">IF(E397="","",VLOOKUP(E397,'MASTER LIST'!$A1:$N1747,4,FALSE))</f>
        <v>M</v>
      </c>
      <c r="I397" s="53" t="str" cm="1">
        <f t="array" ref="I397">IF(E397="","",VLOOKUP(E397,'MASTER LIST'!$A1:$N1747,13,FALSE))</f>
        <v>U18</v>
      </c>
      <c r="J397" s="53" t="str" cm="1">
        <f t="array" ref="J397">IF(E397="","",VLOOKUP(E397,'MASTER LIST'!$A1:$N1747,10,FALSE))</f>
        <v>BLACK RIVER STAR AC</v>
      </c>
      <c r="K397" s="53" t="str" cm="1">
        <f t="array" ref="K397">IF(E397="","",VLOOKUP(E397,'MASTER LIST'!$A1:$N1747,11,FALSE))</f>
        <v>BR</v>
      </c>
    </row>
    <row r="398" spans="1:11" ht="35" customHeight="1" x14ac:dyDescent="0.2">
      <c r="A398" s="53"/>
      <c r="B398" s="53">
        <v>22</v>
      </c>
      <c r="C398" s="57">
        <v>1358</v>
      </c>
      <c r="D398" s="55" t="s">
        <v>782</v>
      </c>
      <c r="E398" s="58">
        <v>3944</v>
      </c>
      <c r="F398" s="53" t="str" cm="1">
        <f t="array" ref="F398">IF(E398="","",VLOOKUP(E398,'MASTER LIST'!$A1:$N1747,2,FALSE))</f>
        <v>TOWSEE</v>
      </c>
      <c r="G398" s="53" t="str" cm="1">
        <f t="array" ref="G398">IF(E398="","",VLOOKUP(E398,'MASTER LIST'!$A1:$N1747,3,FALSE))</f>
        <v>Jamel</v>
      </c>
      <c r="H398" s="53" t="str" cm="1">
        <f t="array" ref="H398">IF(E398="","",VLOOKUP(E398,'MASTER LIST'!$A1:$N1747,4,FALSE))</f>
        <v>M</v>
      </c>
      <c r="I398" s="53" t="str" cm="1">
        <f t="array" ref="I398">IF(E398="","",VLOOKUP(E398,'MASTER LIST'!$A1:$N1747,13,FALSE))</f>
        <v>U18</v>
      </c>
      <c r="J398" s="53" t="str" cm="1">
        <f t="array" ref="J398">IF(E398="","",VLOOKUP(E398,'MASTER LIST'!$A1:$N1747,10,FALSE))</f>
        <v>BLACK RIVER STAR AC</v>
      </c>
      <c r="K398" s="53" t="str" cm="1">
        <f t="array" ref="K398">IF(E398="","",VLOOKUP(E398,'MASTER LIST'!$A1:$N1747,11,FALSE))</f>
        <v>BR</v>
      </c>
    </row>
    <row r="399" spans="1:11" ht="35" customHeight="1" x14ac:dyDescent="0.2">
      <c r="A399" s="53"/>
      <c r="B399" s="53">
        <v>23</v>
      </c>
      <c r="C399" s="57">
        <v>1390</v>
      </c>
      <c r="D399" s="55" t="s">
        <v>782</v>
      </c>
      <c r="E399" s="58">
        <v>4963</v>
      </c>
      <c r="F399" s="53" t="str" cm="1">
        <f t="array" ref="F399">IF(E399="","",VLOOKUP(E399,'MASTER LIST'!$A1:$N1747,2,FALSE))</f>
        <v>PIERRE</v>
      </c>
      <c r="G399" s="53" t="str" cm="1">
        <f t="array" ref="G399">IF(E399="","",VLOOKUP(E399,'MASTER LIST'!$A1:$N1747,3,FALSE))</f>
        <v>Adrian</v>
      </c>
      <c r="H399" s="53" t="str" cm="1">
        <f t="array" ref="H399">IF(E399="","",VLOOKUP(E399,'MASTER LIST'!$A1:$N1747,4,FALSE))</f>
        <v>M</v>
      </c>
      <c r="I399" s="53" t="str" cm="1">
        <f t="array" ref="I399">IF(E399="","",VLOOKUP(E399,'MASTER LIST'!$A1:$N1747,13,FALSE))</f>
        <v>U18</v>
      </c>
      <c r="J399" s="53" t="str" cm="1">
        <f t="array" ref="J399">IF(E399="","",VLOOKUP(E399,'MASTER LIST'!$A1:$N1747,10,FALSE))</f>
        <v>CUREPIPE HARLEM AC 'B'</v>
      </c>
      <c r="K399" s="53" t="str" cm="1">
        <f t="array" ref="K399">IF(E399="","",VLOOKUP(E399,'MASTER LIST'!$A1:$N1747,11,FALSE))</f>
        <v>CPE</v>
      </c>
    </row>
    <row r="400" spans="1:11" ht="35" customHeight="1" x14ac:dyDescent="0.2">
      <c r="A400" s="53"/>
      <c r="B400" s="53">
        <v>24</v>
      </c>
      <c r="C400" s="57">
        <v>1392</v>
      </c>
      <c r="D400" s="55" t="s">
        <v>782</v>
      </c>
      <c r="E400" s="58">
        <v>3741</v>
      </c>
      <c r="F400" s="53" t="str" cm="1">
        <f t="array" ref="F400">IF(E400="","",VLOOKUP(E400,'MASTER LIST'!$A1:$N1747,2,FALSE))</f>
        <v xml:space="preserve">REEDOY </v>
      </c>
      <c r="G400" s="53" t="str" cm="1">
        <f t="array" ref="G400">IF(E400="","",VLOOKUP(E400,'MASTER LIST'!$A1:$N1747,3,FALSE))</f>
        <v>Vidish</v>
      </c>
      <c r="H400" s="53" t="str" cm="1">
        <f t="array" ref="H400">IF(E400="","",VLOOKUP(E400,'MASTER LIST'!$A1:$N1747,4,FALSE))</f>
        <v>M</v>
      </c>
      <c r="I400" s="53" t="str" cm="1">
        <f t="array" ref="I400">IF(E400="","",VLOOKUP(E400,'MASTER LIST'!$A1:$N1747,13,FALSE))</f>
        <v>U18</v>
      </c>
      <c r="J400" s="53" t="str" cm="1">
        <f t="array" ref="J400">IF(E400="","",VLOOKUP(E400,'MASTER LIST'!$A1:$N1747,10,FALSE))</f>
        <v>CUREPIPE HARLEM AC 'B'</v>
      </c>
      <c r="K400" s="53" t="str" cm="1">
        <f t="array" ref="K400">IF(E400="","",VLOOKUP(E400,'MASTER LIST'!$A1:$N1747,11,FALSE))</f>
        <v>CPE</v>
      </c>
    </row>
    <row r="401" spans="1:11" ht="35" customHeight="1" x14ac:dyDescent="0.2">
      <c r="A401" s="53"/>
      <c r="B401" s="53">
        <v>25</v>
      </c>
      <c r="C401" s="57">
        <v>1393</v>
      </c>
      <c r="D401" s="55" t="s">
        <v>782</v>
      </c>
      <c r="E401" s="58">
        <v>3242</v>
      </c>
      <c r="F401" s="53" t="str" cm="1">
        <f t="array" ref="F401">IF(E401="","",VLOOKUP(E401,'MASTER LIST'!$A1:$N1747,2,FALSE))</f>
        <v>ROSALIE</v>
      </c>
      <c r="G401" s="53" t="str" cm="1">
        <f t="array" ref="G401">IF(E401="","",VLOOKUP(E401,'MASTER LIST'!$A1:$N1747,3,FALSE))</f>
        <v>Romain Matéo</v>
      </c>
      <c r="H401" s="53" t="str" cm="1">
        <f t="array" ref="H401">IF(E401="","",VLOOKUP(E401,'MASTER LIST'!$A1:$N1747,4,FALSE))</f>
        <v>M</v>
      </c>
      <c r="I401" s="53" t="str" cm="1">
        <f t="array" ref="I401">IF(E401="","",VLOOKUP(E401,'MASTER LIST'!$A1:$N1747,13,FALSE))</f>
        <v>U18</v>
      </c>
      <c r="J401" s="53" t="str" cm="1">
        <f t="array" ref="J401">IF(E401="","",VLOOKUP(E401,'MASTER LIST'!$A1:$N1747,10,FALSE))</f>
        <v>CUREPIPE HARLEM AC 'B'</v>
      </c>
      <c r="K401" s="53" t="str" cm="1">
        <f t="array" ref="K401">IF(E401="","",VLOOKUP(E401,'MASTER LIST'!$A1:$N1747,11,FALSE))</f>
        <v>CPE</v>
      </c>
    </row>
    <row r="402" spans="1:11" ht="35" customHeight="1" x14ac:dyDescent="0.2">
      <c r="A402" s="53"/>
      <c r="B402" s="53">
        <v>26</v>
      </c>
      <c r="C402" s="57">
        <v>1468</v>
      </c>
      <c r="D402" s="55" t="s">
        <v>782</v>
      </c>
      <c r="E402" s="58">
        <v>2826</v>
      </c>
      <c r="F402" s="53" t="str" cm="1">
        <f t="array" ref="F402">IF(E402="","",VLOOKUP(E402,'MASTER LIST'!$A1:$N1747,2,FALSE))</f>
        <v>CATEAU</v>
      </c>
      <c r="G402" s="53" t="str" cm="1">
        <f t="array" ref="G402">IF(E402="","",VLOOKUP(E402,'MASTER LIST'!$A1:$N1747,3,FALSE))</f>
        <v>Jeffrey</v>
      </c>
      <c r="H402" s="53" t="str" cm="1">
        <f t="array" ref="H402">IF(E402="","",VLOOKUP(E402,'MASTER LIST'!$A1:$N1747,4,FALSE))</f>
        <v>M</v>
      </c>
      <c r="I402" s="53" t="str" cm="1">
        <f t="array" ref="I402">IF(E402="","",VLOOKUP(E402,'MASTER LIST'!$A1:$N1747,13,FALSE))</f>
        <v>U18</v>
      </c>
      <c r="J402" s="53" t="str" cm="1">
        <f t="array" ref="J402">IF(E402="","",VLOOKUP(E402,'MASTER LIST'!$A1:$N1747,10,FALSE))</f>
        <v>Q-BORNES PAVILLON AC</v>
      </c>
      <c r="K402" s="53" t="str" cm="1">
        <f t="array" ref="K402">IF(E402="","",VLOOKUP(E402,'MASTER LIST'!$A1:$N1747,11,FALSE))</f>
        <v>QB</v>
      </c>
    </row>
    <row r="403" spans="1:11" ht="35" customHeight="1" x14ac:dyDescent="0.2">
      <c r="A403" s="53"/>
      <c r="B403" s="53">
        <v>27</v>
      </c>
      <c r="C403" s="57">
        <v>1491</v>
      </c>
      <c r="D403" s="55" t="s">
        <v>782</v>
      </c>
      <c r="E403" s="58">
        <v>4683</v>
      </c>
      <c r="F403" s="53" t="str" cm="1">
        <f t="array" ref="F403">IF(E403="","",VLOOKUP(E403,'MASTER LIST'!$A1:$N1747,2,FALSE))</f>
        <v>ROSETTE</v>
      </c>
      <c r="G403" s="53" t="str" cm="1">
        <f t="array" ref="G403">IF(E403="","",VLOOKUP(E403,'MASTER LIST'!$A1:$N1747,3,FALSE))</f>
        <v>Orion</v>
      </c>
      <c r="H403" s="53" t="str" cm="1">
        <f t="array" ref="H403">IF(E403="","",VLOOKUP(E403,'MASTER LIST'!$A1:$N1747,4,FALSE))</f>
        <v>M</v>
      </c>
      <c r="I403" s="53" t="str" cm="1">
        <f t="array" ref="I403">IF(E403="","",VLOOKUP(E403,'MASTER LIST'!$A1:$N1747,13,FALSE))</f>
        <v>U18</v>
      </c>
      <c r="J403" s="53" t="str" cm="1">
        <f t="array" ref="J403">IF(E403="","",VLOOKUP(E403,'MASTER LIST'!$A1:$N1747,10,FALSE))</f>
        <v>Q-BORNES PAVILLON AC</v>
      </c>
      <c r="K403" s="53" t="str" cm="1">
        <f t="array" ref="K403">IF(E403="","",VLOOKUP(E403,'MASTER LIST'!$A1:$N1747,11,FALSE))</f>
        <v>QB</v>
      </c>
    </row>
    <row r="404" spans="1:11" ht="35" customHeight="1" x14ac:dyDescent="0.2">
      <c r="A404" s="53"/>
      <c r="B404" s="53">
        <v>28</v>
      </c>
      <c r="C404" s="57">
        <v>1228</v>
      </c>
      <c r="D404" s="55" t="s">
        <v>782</v>
      </c>
      <c r="E404" s="58">
        <v>2310</v>
      </c>
      <c r="F404" s="53" t="str" cm="1">
        <f t="array" ref="F404">IF(E404="","",VLOOKUP(E404,'MASTER LIST'!$A1:$N1747,2,FALSE))</f>
        <v>ISIDORE</v>
      </c>
      <c r="G404" s="53" t="str" cm="1">
        <f t="array" ref="G404">IF(E404="","",VLOOKUP(E404,'MASTER LIST'!$A1:$N1747,3,FALSE))</f>
        <v>Lucas</v>
      </c>
      <c r="H404" s="53" t="str" cm="1">
        <f t="array" ref="H404">IF(E404="","",VLOOKUP(E404,'MASTER LIST'!$A1:$N1747,4,FALSE))</f>
        <v>M</v>
      </c>
      <c r="I404" s="53" t="str" cm="1">
        <f t="array" ref="I404">IF(E404="","",VLOOKUP(E404,'MASTER LIST'!$A1:$N1747,13,FALSE))</f>
        <v>U18</v>
      </c>
      <c r="J404" s="53" t="str" cm="1">
        <f t="array" ref="J404">IF(E404="","",VLOOKUP(E404,'MASTER LIST'!$A1:$N1747,10,FALSE))</f>
        <v>ROSE HILL AC</v>
      </c>
      <c r="K404" s="53" t="str" cm="1">
        <f t="array" ref="K404">IF(E404="","",VLOOKUP(E404,'MASTER LIST'!$A1:$N1747,11,FALSE))</f>
        <v>BBRH</v>
      </c>
    </row>
    <row r="405" spans="1:11" ht="35" customHeight="1" x14ac:dyDescent="0.2">
      <c r="A405" s="53"/>
      <c r="B405" s="53"/>
      <c r="C405" s="53"/>
      <c r="D405" s="55"/>
      <c r="E405" s="56"/>
      <c r="F405" s="53" t="str" cm="1">
        <f t="array" ref="F405">IF(E405="","",VLOOKUP(E405,'MASTER LIST'!$A1:$N1747,2,FALSE))</f>
        <v/>
      </c>
      <c r="G405" s="53" t="str" cm="1">
        <f t="array" ref="G405">IF(E405="","",VLOOKUP(E405,'MASTER LIST'!$A1:$N1747,3,FALSE))</f>
        <v/>
      </c>
      <c r="H405" s="53" t="str" cm="1">
        <f t="array" ref="H405">IF(E405="","",VLOOKUP(E405,'MASTER LIST'!$A1:$N1747,4,FALSE))</f>
        <v/>
      </c>
      <c r="I405" s="53" t="str" cm="1">
        <f t="array" ref="I405">IF(E405="","",VLOOKUP(E405,'MASTER LIST'!$A1:$N1747,13,FALSE))</f>
        <v/>
      </c>
      <c r="J405" s="53" t="str" cm="1">
        <f t="array" ref="J405">IF(E405="","",VLOOKUP(E405,'MASTER LIST'!$A1:$N1747,10,FALSE))</f>
        <v/>
      </c>
      <c r="K405" s="53" t="str" cm="1">
        <f t="array" ref="K405">IF(E405="","",VLOOKUP(E405,'MASTER LIST'!$A1:$N1747,11,FALSE))</f>
        <v/>
      </c>
    </row>
    <row r="406" spans="1:11" ht="35" customHeight="1" x14ac:dyDescent="0.2">
      <c r="A406" s="53"/>
      <c r="B406" s="53">
        <v>1</v>
      </c>
      <c r="C406" s="57">
        <v>1360</v>
      </c>
      <c r="D406" s="55" t="s">
        <v>796</v>
      </c>
      <c r="E406" s="58">
        <v>2364</v>
      </c>
      <c r="F406" s="53" t="str" cm="1">
        <f t="array" ref="F406">IF(E406="","",VLOOKUP(E406,'MASTER LIST'!$A1:$N1747,2,FALSE))</f>
        <v>BAPTISTE</v>
      </c>
      <c r="G406" s="53" t="str" cm="1">
        <f t="array" ref="G406">IF(E406="","",VLOOKUP(E406,'MASTER LIST'!$A1:$N1747,3,FALSE))</f>
        <v>H. Bernard</v>
      </c>
      <c r="H406" s="53" t="str" cm="1">
        <f t="array" ref="H406">IF(E406="","",VLOOKUP(E406,'MASTER LIST'!$A1:$N1747,4,FALSE))</f>
        <v>M</v>
      </c>
      <c r="I406" s="54" t="s">
        <v>58</v>
      </c>
      <c r="J406" s="53" t="str" cm="1">
        <f t="array" ref="J406">IF(E406="","",VLOOKUP(E406,'MASTER LIST'!$A1:$N1747,10,FALSE))</f>
        <v>CAMP DU ROI FIGHTERS AC</v>
      </c>
      <c r="K406" s="53" t="str" cm="1">
        <f t="array" ref="K406">IF(E406="","",VLOOKUP(E406,'MASTER LIST'!$A1:$N1747,11,FALSE))</f>
        <v>ROD</v>
      </c>
    </row>
    <row r="407" spans="1:11" ht="35" customHeight="1" x14ac:dyDescent="0.2">
      <c r="A407" s="53"/>
      <c r="B407" s="53">
        <v>2</v>
      </c>
      <c r="C407" s="57">
        <v>1425</v>
      </c>
      <c r="D407" s="55" t="s">
        <v>796</v>
      </c>
      <c r="E407" s="58">
        <v>4785</v>
      </c>
      <c r="F407" s="53" t="str" cm="1">
        <f t="array" ref="F407">IF(E407="","",VLOOKUP(E407,'MASTER LIST'!$A1:$N1747,2,FALSE))</f>
        <v>JULIETTE</v>
      </c>
      <c r="G407" s="53" t="str" cm="1">
        <f t="array" ref="G407">IF(E407="","",VLOOKUP(E407,'MASTER LIST'!$A1:$N1747,3,FALSE))</f>
        <v>Jesse Vicenzo</v>
      </c>
      <c r="H407" s="53" t="str" cm="1">
        <f t="array" ref="H407">IF(E407="","",VLOOKUP(E407,'MASTER LIST'!$A1:$N1747,4,FALSE))</f>
        <v>M</v>
      </c>
      <c r="I407" s="54" t="s">
        <v>58</v>
      </c>
      <c r="J407" s="53" t="str" cm="1">
        <f t="array" ref="J407">IF(E407="","",VLOOKUP(E407,'MASTER LIST'!$A1:$N1747,10,FALSE))</f>
        <v>LE HOCHET AC</v>
      </c>
      <c r="K407" s="53" t="str" cm="1">
        <f t="array" ref="K407">IF(E407="","",VLOOKUP(E407,'MASTER LIST'!$A1:$N1747,11,FALSE))</f>
        <v>PAMP</v>
      </c>
    </row>
    <row r="408" spans="1:11" ht="35" customHeight="1" x14ac:dyDescent="0.2">
      <c r="A408" s="53"/>
      <c r="B408" s="53">
        <v>3</v>
      </c>
      <c r="C408" s="57">
        <v>1440</v>
      </c>
      <c r="D408" s="55" t="s">
        <v>796</v>
      </c>
      <c r="E408" s="58">
        <v>2248</v>
      </c>
      <c r="F408" s="53" t="str" cm="1">
        <f t="array" ref="F408">IF(E408="","",VLOOKUP(E408,'MASTER LIST'!$A1:$N1747,2,FALSE))</f>
        <v>NOEL</v>
      </c>
      <c r="G408" s="53" t="str" cm="1">
        <f t="array" ref="G408">IF(E408="","",VLOOKUP(E408,'MASTER LIST'!$A1:$N1747,3,FALSE))</f>
        <v xml:space="preserve">Stenio </v>
      </c>
      <c r="H408" s="53" t="str" cm="1">
        <f t="array" ref="H408">IF(E408="","",VLOOKUP(E408,'MASTER LIST'!$A1:$N1747,4,FALSE))</f>
        <v>M</v>
      </c>
      <c r="I408" s="53" t="str" cm="1">
        <f t="array" ref="I408">IF(E408="","",VLOOKUP(E408,'MASTER LIST'!$A1:$N1747,13,FALSE))</f>
        <v>SENIOR</v>
      </c>
      <c r="J408" s="53" t="str" cm="1">
        <f t="array" ref="J408">IF(E408="","",VLOOKUP(E408,'MASTER LIST'!$A1:$N1747,10,FALSE))</f>
        <v>PETIT GABRIEL WARRIORS AC</v>
      </c>
      <c r="K408" s="53" t="str" cm="1">
        <f t="array" ref="K408">IF(E408="","",VLOOKUP(E408,'MASTER LIST'!$A1:$N1747,11,FALSE))</f>
        <v>ROD</v>
      </c>
    </row>
    <row r="409" spans="1:11" ht="35" customHeight="1" x14ac:dyDescent="0.2">
      <c r="A409" s="53"/>
      <c r="B409" s="53">
        <v>4</v>
      </c>
      <c r="C409" s="57">
        <v>1221</v>
      </c>
      <c r="D409" s="55" t="s">
        <v>796</v>
      </c>
      <c r="E409" s="58">
        <v>1900</v>
      </c>
      <c r="F409" s="53" t="str" cm="1">
        <f t="array" ref="F409">IF(E409="","",VLOOKUP(E409,'MASTER LIST'!$A1:$N1747,2,FALSE))</f>
        <v>CORNET</v>
      </c>
      <c r="G409" s="53" t="str" cm="1">
        <f t="array" ref="G409">IF(E409="","",VLOOKUP(E409,'MASTER LIST'!$A1:$N1747,3,FALSE))</f>
        <v>Railey</v>
      </c>
      <c r="H409" s="53" t="str" cm="1">
        <f t="array" ref="H409">IF(E409="","",VLOOKUP(E409,'MASTER LIST'!$A1:$N1747,4,FALSE))</f>
        <v>M</v>
      </c>
      <c r="I409" s="53" t="str" cm="1">
        <f t="array" ref="I409">IF(E409="","",VLOOKUP(E409,'MASTER LIST'!$A1:$N1747,13,FALSE))</f>
        <v>SENIOR</v>
      </c>
      <c r="J409" s="53" t="str" cm="1">
        <f t="array" ref="J409">IF(E409="","",VLOOKUP(E409,'MASTER LIST'!$A1:$N1747,10,FALSE))</f>
        <v>ROSE HILL AC</v>
      </c>
      <c r="K409" s="53" t="str" cm="1">
        <f t="array" ref="K409">IF(E409="","",VLOOKUP(E409,'MASTER LIST'!$A1:$N1747,11,FALSE))</f>
        <v>BBRH</v>
      </c>
    </row>
    <row r="410" spans="1:11" ht="35" customHeight="1" x14ac:dyDescent="0.2">
      <c r="A410" s="53"/>
      <c r="B410" s="53">
        <v>5</v>
      </c>
      <c r="C410" s="57">
        <v>1237</v>
      </c>
      <c r="D410" s="55" t="s">
        <v>796</v>
      </c>
      <c r="E410" s="58">
        <v>1896</v>
      </c>
      <c r="F410" s="53" t="str" cm="1">
        <f t="array" ref="F410">IF(E410="","",VLOOKUP(E410,'MASTER LIST'!$A1:$N1747,2,FALSE))</f>
        <v>PERUMAL</v>
      </c>
      <c r="G410" s="53" t="str" cm="1">
        <f t="array" ref="G410">IF(E410="","",VLOOKUP(E410,'MASTER LIST'!$A1:$N1747,3,FALSE))</f>
        <v>Shane</v>
      </c>
      <c r="H410" s="53" t="str" cm="1">
        <f t="array" ref="H410">IF(E410="","",VLOOKUP(E410,'MASTER LIST'!$A1:$N1747,4,FALSE))</f>
        <v>M</v>
      </c>
      <c r="I410" s="53" t="str" cm="1">
        <f t="array" ref="I410">IF(E410="","",VLOOKUP(E410,'MASTER LIST'!$A1:$N1747,13,FALSE))</f>
        <v>SENIOR</v>
      </c>
      <c r="J410" s="53" t="str" cm="1">
        <f t="array" ref="J410">IF(E410="","",VLOOKUP(E410,'MASTER LIST'!$A1:$N1747,10,FALSE))</f>
        <v>ROSE HILL AC</v>
      </c>
      <c r="K410" s="53" t="str" cm="1">
        <f t="array" ref="K410">IF(E410="","",VLOOKUP(E410,'MASTER LIST'!$A1:$N1747,11,FALSE))</f>
        <v>BBRH</v>
      </c>
    </row>
    <row r="411" spans="1:11" ht="35" customHeight="1" x14ac:dyDescent="0.2">
      <c r="A411" s="53"/>
      <c r="B411" s="53">
        <v>6</v>
      </c>
      <c r="C411" s="57">
        <v>1248</v>
      </c>
      <c r="D411" s="55" t="s">
        <v>796</v>
      </c>
      <c r="E411" s="58">
        <v>3298</v>
      </c>
      <c r="F411" s="53" t="str" cm="1">
        <f t="array" ref="F411">IF(E411="","",VLOOKUP(E411,'MASTER LIST'!$A1:$N1747,2,FALSE))</f>
        <v>VICTOR</v>
      </c>
      <c r="G411" s="53" t="str" cm="1">
        <f t="array" ref="G411">IF(E411="","",VLOOKUP(E411,'MASTER LIST'!$A1:$N1747,3,FALSE))</f>
        <v>Jeremie</v>
      </c>
      <c r="H411" s="53" t="str" cm="1">
        <f t="array" ref="H411">IF(E411="","",VLOOKUP(E411,'MASTER LIST'!$A1:$N1747,4,FALSE))</f>
        <v>M</v>
      </c>
      <c r="I411" s="53" t="str" cm="1">
        <f t="array" ref="I411">IF(E411="","",VLOOKUP(E411,'MASTER LIST'!$A1:$N1747,13,FALSE))</f>
        <v>SENIOR</v>
      </c>
      <c r="J411" s="53" t="str" cm="1">
        <f t="array" ref="J411">IF(E411="","",VLOOKUP(E411,'MASTER LIST'!$A1:$N1747,10,FALSE))</f>
        <v>ROSE HILL AC</v>
      </c>
      <c r="K411" s="53" t="str" cm="1">
        <f t="array" ref="K411">IF(E411="","",VLOOKUP(E411,'MASTER LIST'!$A1:$N1747,11,FALSE))</f>
        <v>BBRH</v>
      </c>
    </row>
    <row r="412" spans="1:11" ht="35" customHeight="1" x14ac:dyDescent="0.2">
      <c r="A412" s="53"/>
      <c r="B412" s="53">
        <v>7</v>
      </c>
      <c r="C412" s="57">
        <v>1322</v>
      </c>
      <c r="D412" s="55" t="s">
        <v>796</v>
      </c>
      <c r="E412" s="58">
        <v>1442</v>
      </c>
      <c r="F412" s="53" t="str" cm="1">
        <f t="array" ref="F412">IF(E412="","",VLOOKUP(E412,'MASTER LIST'!$A1:$N1747,2,FALSE))</f>
        <v xml:space="preserve">BALLARD </v>
      </c>
      <c r="G412" s="53" t="str" cm="1">
        <f t="array" ref="G412">IF(E412="","",VLOOKUP(E412,'MASTER LIST'!$A1:$N1747,3,FALSE))</f>
        <v>Noah Lucas</v>
      </c>
      <c r="H412" s="53" t="str" cm="1">
        <f t="array" ref="H412">IF(E412="","",VLOOKUP(E412,'MASTER LIST'!$A1:$N1747,4,FALSE))</f>
        <v>M</v>
      </c>
      <c r="I412" s="53" t="str" cm="1">
        <f t="array" ref="I412">IF(E412="","",VLOOKUP(E412,'MASTER LIST'!$A1:$N1747,13,FALSE))</f>
        <v>U20</v>
      </c>
      <c r="J412" s="53" t="str" cm="1">
        <f t="array" ref="J412">IF(E412="","",VLOOKUP(E412,'MASTER LIST'!$A1:$N1747,10,FALSE))</f>
        <v>BEAU BASSIN AC</v>
      </c>
      <c r="K412" s="53" t="str" cm="1">
        <f t="array" ref="K412">IF(E412="","",VLOOKUP(E412,'MASTER LIST'!$A1:$N1747,11,FALSE))</f>
        <v>BBRH</v>
      </c>
    </row>
    <row r="413" spans="1:11" ht="35" customHeight="1" x14ac:dyDescent="0.2">
      <c r="A413" s="53"/>
      <c r="B413" s="53">
        <v>8</v>
      </c>
      <c r="C413" s="57">
        <v>1324</v>
      </c>
      <c r="D413" s="55" t="s">
        <v>796</v>
      </c>
      <c r="E413" s="58">
        <v>2733</v>
      </c>
      <c r="F413" s="53" t="str" cm="1">
        <f t="array" ref="F413">IF(E413="","",VLOOKUP(E413,'MASTER LIST'!$A1:$N1747,2,FALSE))</f>
        <v>GASPARD</v>
      </c>
      <c r="G413" s="53" t="str" cm="1">
        <f t="array" ref="G413">IF(E413="","",VLOOKUP(E413,'MASTER LIST'!$A1:$N1747,3,FALSE))</f>
        <v xml:space="preserve">Ryan </v>
      </c>
      <c r="H413" s="53" t="str" cm="1">
        <f t="array" ref="H413">IF(E413="","",VLOOKUP(E413,'MASTER LIST'!$A1:$N1747,4,FALSE))</f>
        <v>M</v>
      </c>
      <c r="I413" s="53" t="str" cm="1">
        <f t="array" ref="I413">IF(E413="","",VLOOKUP(E413,'MASTER LIST'!$A1:$N1747,13,FALSE))</f>
        <v>U20</v>
      </c>
      <c r="J413" s="53" t="str" cm="1">
        <f t="array" ref="J413">IF(E413="","",VLOOKUP(E413,'MASTER LIST'!$A1:$N1747,10,FALSE))</f>
        <v>BEAU BASSIN AC</v>
      </c>
      <c r="K413" s="53" t="str" cm="1">
        <f t="array" ref="K413">IF(E413="","",VLOOKUP(E413,'MASTER LIST'!$A1:$N1747,11,FALSE))</f>
        <v>BBRH</v>
      </c>
    </row>
    <row r="414" spans="1:11" ht="35" customHeight="1" x14ac:dyDescent="0.2">
      <c r="A414" s="53"/>
      <c r="B414" s="53">
        <v>9</v>
      </c>
      <c r="C414" s="57">
        <v>1338</v>
      </c>
      <c r="D414" s="55" t="s">
        <v>796</v>
      </c>
      <c r="E414" s="58">
        <v>4498</v>
      </c>
      <c r="F414" s="53" t="str" cm="1">
        <f t="array" ref="F414">IF(E414="","",VLOOKUP(E414,'MASTER LIST'!$A1:$N1747,2,FALSE))</f>
        <v>CARVER</v>
      </c>
      <c r="G414" s="53" t="str" cm="1">
        <f t="array" ref="G414">IF(E414="","",VLOOKUP(E414,'MASTER LIST'!$A1:$N1747,3,FALSE))</f>
        <v>Christ Dwight</v>
      </c>
      <c r="H414" s="53" t="str" cm="1">
        <f t="array" ref="H414">IF(E414="","",VLOOKUP(E414,'MASTER LIST'!$A1:$N1747,4,FALSE))</f>
        <v>M</v>
      </c>
      <c r="I414" s="53" t="str" cm="1">
        <f t="array" ref="I414">IF(E414="","",VLOOKUP(E414,'MASTER LIST'!$A1:$N1747,13,FALSE))</f>
        <v>U20</v>
      </c>
      <c r="J414" s="53" t="str" cm="1">
        <f t="array" ref="J414">IF(E414="","",VLOOKUP(E414,'MASTER LIST'!$A1:$N1747,10,FALSE))</f>
        <v>BLACK RIVER STAR AC</v>
      </c>
      <c r="K414" s="53" t="str" cm="1">
        <f t="array" ref="K414">IF(E414="","",VLOOKUP(E414,'MASTER LIST'!$A1:$N1747,11,FALSE))</f>
        <v>BR</v>
      </c>
    </row>
    <row r="415" spans="1:11" ht="35" customHeight="1" x14ac:dyDescent="0.2">
      <c r="A415" s="53"/>
      <c r="B415" s="53">
        <v>10</v>
      </c>
      <c r="C415" s="57">
        <v>1373</v>
      </c>
      <c r="D415" s="55" t="s">
        <v>796</v>
      </c>
      <c r="E415" s="58">
        <v>4960</v>
      </c>
      <c r="F415" s="53" t="str" cm="1">
        <f t="array" ref="F415">IF(E415="","",VLOOKUP(E415,'MASTER LIST'!$A1:$N1747,2,FALSE))</f>
        <v>BOOLUCK</v>
      </c>
      <c r="G415" s="53" t="str" cm="1">
        <f t="array" ref="G415">IF(E415="","",VLOOKUP(E415,'MASTER LIST'!$A1:$N1747,3,FALSE))</f>
        <v>Akilesh</v>
      </c>
      <c r="H415" s="53" t="str" cm="1">
        <f t="array" ref="H415">IF(E415="","",VLOOKUP(E415,'MASTER LIST'!$A1:$N1747,4,FALSE))</f>
        <v>M</v>
      </c>
      <c r="I415" s="53" t="str" cm="1">
        <f t="array" ref="I415">IF(E415="","",VLOOKUP(E415,'MASTER LIST'!$A1:$N1747,13,FALSE))</f>
        <v>U20</v>
      </c>
      <c r="J415" s="53" t="str" cm="1">
        <f t="array" ref="J415">IF(E415="","",VLOOKUP(E415,'MASTER LIST'!$A1:$N1747,10,FALSE))</f>
        <v>CUREPIPE HARLEM AC 'B'</v>
      </c>
      <c r="K415" s="53" t="str" cm="1">
        <f t="array" ref="K415">IF(E415="","",VLOOKUP(E415,'MASTER LIST'!$A1:$N1747,11,FALSE))</f>
        <v>CPE</v>
      </c>
    </row>
    <row r="416" spans="1:11" ht="35" customHeight="1" x14ac:dyDescent="0.2">
      <c r="A416" s="53"/>
      <c r="B416" s="53">
        <v>11</v>
      </c>
      <c r="C416" s="57">
        <v>1391</v>
      </c>
      <c r="D416" s="55" t="s">
        <v>796</v>
      </c>
      <c r="E416" s="58">
        <v>4230</v>
      </c>
      <c r="F416" s="53" t="str" cm="1">
        <f t="array" ref="F416">IF(E416="","",VLOOKUP(E416,'MASTER LIST'!$A1:$N1747,2,FALSE))</f>
        <v>RAMSAHAYE</v>
      </c>
      <c r="G416" s="53" t="str" cm="1">
        <f t="array" ref="G416">IF(E416="","",VLOOKUP(E416,'MASTER LIST'!$A1:$N1747,3,FALSE))</f>
        <v>Jahnel Wayne</v>
      </c>
      <c r="H416" s="53" t="str" cm="1">
        <f t="array" ref="H416">IF(E416="","",VLOOKUP(E416,'MASTER LIST'!$A1:$N1747,4,FALSE))</f>
        <v>M</v>
      </c>
      <c r="I416" s="53" t="str" cm="1">
        <f t="array" ref="I416">IF(E416="","",VLOOKUP(E416,'MASTER LIST'!$A1:$N1747,13,FALSE))</f>
        <v>U20</v>
      </c>
      <c r="J416" s="53" t="str" cm="1">
        <f t="array" ref="J416">IF(E416="","",VLOOKUP(E416,'MASTER LIST'!$A1:$N1747,10,FALSE))</f>
        <v>CUREPIPE HARLEM AC 'B'</v>
      </c>
      <c r="K416" s="53" t="str" cm="1">
        <f t="array" ref="K416">IF(E416="","",VLOOKUP(E416,'MASTER LIST'!$A1:$N1747,11,FALSE))</f>
        <v>CPE</v>
      </c>
    </row>
    <row r="417" spans="1:11" ht="35" customHeight="1" x14ac:dyDescent="0.2">
      <c r="A417" s="53"/>
      <c r="B417" s="53">
        <v>12</v>
      </c>
      <c r="C417" s="57">
        <v>1207</v>
      </c>
      <c r="D417" s="55" t="s">
        <v>796</v>
      </c>
      <c r="E417" s="58">
        <v>3178</v>
      </c>
      <c r="F417" s="53" t="str" cm="1">
        <f t="array" ref="F417">IF(E417="","",VLOOKUP(E417,'MASTER LIST'!$A1:$N1747,2,FALSE))</f>
        <v xml:space="preserve">EMILIEN </v>
      </c>
      <c r="G417" s="53" t="str" cm="1">
        <f t="array" ref="G417">IF(E417="","",VLOOKUP(E417,'MASTER LIST'!$A1:$N1747,3,FALSE))</f>
        <v xml:space="preserve">Angelo Dane </v>
      </c>
      <c r="H417" s="53" t="str" cm="1">
        <f t="array" ref="H417">IF(E417="","",VLOOKUP(E417,'MASTER LIST'!$A1:$N1747,4,FALSE))</f>
        <v>M</v>
      </c>
      <c r="I417" s="53" t="str" cm="1">
        <f t="array" ref="I417">IF(E417="","",VLOOKUP(E417,'MASTER LIST'!$A1:$N1747,13,FALSE))</f>
        <v>U20</v>
      </c>
      <c r="J417" s="53" t="str" cm="1">
        <f t="array" ref="J417">IF(E417="","",VLOOKUP(E417,'MASTER LIST'!$A1:$N1747,10,FALSE))</f>
        <v>ROCHE-BOIS ÉCLAIR AC</v>
      </c>
      <c r="K417" s="53" t="str" cm="1">
        <f t="array" ref="K417">IF(E417="","",VLOOKUP(E417,'MASTER LIST'!$A1:$N1747,11,FALSE))</f>
        <v>PAMP</v>
      </c>
    </row>
    <row r="418" spans="1:11" ht="35" customHeight="1" x14ac:dyDescent="0.2">
      <c r="A418" s="53"/>
      <c r="B418" s="53">
        <v>13</v>
      </c>
      <c r="C418" s="57">
        <v>1232</v>
      </c>
      <c r="D418" s="55" t="s">
        <v>796</v>
      </c>
      <c r="E418" s="58">
        <v>3296</v>
      </c>
      <c r="F418" s="53" t="str" cm="1">
        <f t="array" ref="F418">IF(E418="","",VLOOKUP(E418,'MASTER LIST'!$A1:$N1747,2,FALSE))</f>
        <v>MOOTOOVEREN</v>
      </c>
      <c r="G418" s="53" t="str" cm="1">
        <f t="array" ref="G418">IF(E418="","",VLOOKUP(E418,'MASTER LIST'!$A1:$N1747,3,FALSE))</f>
        <v>Noah</v>
      </c>
      <c r="H418" s="53" t="str" cm="1">
        <f t="array" ref="H418">IF(E418="","",VLOOKUP(E418,'MASTER LIST'!$A1:$N1747,4,FALSE))</f>
        <v>M</v>
      </c>
      <c r="I418" s="53" t="str" cm="1">
        <f t="array" ref="I418">IF(E418="","",VLOOKUP(E418,'MASTER LIST'!$A1:$N1747,13,FALSE))</f>
        <v>U20</v>
      </c>
      <c r="J418" s="53" t="str" cm="1">
        <f t="array" ref="J418">IF(E418="","",VLOOKUP(E418,'MASTER LIST'!$A1:$N1747,10,FALSE))</f>
        <v>ROSE HILL AC</v>
      </c>
      <c r="K418" s="53" t="str" cm="1">
        <f t="array" ref="K418">IF(E418="","",VLOOKUP(E418,'MASTER LIST'!$A1:$N1747,11,FALSE))</f>
        <v>BBRH</v>
      </c>
    </row>
    <row r="419" spans="1:11" ht="35" customHeight="1" x14ac:dyDescent="0.2">
      <c r="A419" s="53"/>
      <c r="B419" s="53">
        <v>14</v>
      </c>
      <c r="C419" s="57">
        <v>1350</v>
      </c>
      <c r="D419" s="55" t="s">
        <v>344</v>
      </c>
      <c r="E419" s="58">
        <v>2846</v>
      </c>
      <c r="F419" s="53" t="str" cm="1">
        <f t="array" ref="F419">IF(E419="","",VLOOKUP(E419,'MASTER LIST'!$A1:$N1747,2,FALSE))</f>
        <v>MARDAYMOOTOO</v>
      </c>
      <c r="G419" s="53" t="str" cm="1">
        <f t="array" ref="G419">IF(E419="","",VLOOKUP(E419,'MASTER LIST'!$A1:$N1747,3,FALSE))</f>
        <v>Micky</v>
      </c>
      <c r="H419" s="53" t="str" cm="1">
        <f t="array" ref="H419">IF(E419="","",VLOOKUP(E419,'MASTER LIST'!$A1:$N1747,4,FALSE))</f>
        <v>M</v>
      </c>
      <c r="I419" s="53" t="str" cm="1">
        <f t="array" ref="I419">IF(E419="","",VLOOKUP(E419,'MASTER LIST'!$A1:$N1747,13,FALSE))</f>
        <v>U20</v>
      </c>
      <c r="J419" s="53" t="str" cm="1">
        <f t="array" ref="J419">IF(E419="","",VLOOKUP(E419,'MASTER LIST'!$A1:$N1747,10,FALSE))</f>
        <v>BLACK RIVER STAR AC</v>
      </c>
      <c r="K419" s="53" t="str" cm="1">
        <f t="array" ref="K419">IF(E419="","",VLOOKUP(E419,'MASTER LIST'!$A1:$N1747,11,FALSE))</f>
        <v>BR</v>
      </c>
    </row>
    <row r="420" spans="1:11" ht="35" customHeight="1" x14ac:dyDescent="0.2">
      <c r="A420" s="53"/>
      <c r="B420" s="53">
        <v>15</v>
      </c>
      <c r="C420" s="57">
        <v>1351</v>
      </c>
      <c r="D420" s="55" t="s">
        <v>344</v>
      </c>
      <c r="E420" s="58">
        <v>2847</v>
      </c>
      <c r="F420" s="53" t="str" cm="1">
        <f t="array" ref="F420">IF(E420="","",VLOOKUP(E420,'MASTER LIST'!$A1:$N1747,2,FALSE))</f>
        <v>MARDAYMOOTOO</v>
      </c>
      <c r="G420" s="53" t="str" cm="1">
        <f t="array" ref="G420">IF(E420="","",VLOOKUP(E420,'MASTER LIST'!$A1:$N1747,3,FALSE))</f>
        <v>Benjamin Javed</v>
      </c>
      <c r="H420" s="53" t="str" cm="1">
        <f t="array" ref="H420">IF(E420="","",VLOOKUP(E420,'MASTER LIST'!$A1:$N1747,4,FALSE))</f>
        <v>M</v>
      </c>
      <c r="I420" s="53" t="str" cm="1">
        <f t="array" ref="I420">IF(E420="","",VLOOKUP(E420,'MASTER LIST'!$A1:$N1747,13,FALSE))</f>
        <v>U20</v>
      </c>
      <c r="J420" s="53" t="str" cm="1">
        <f t="array" ref="J420">IF(E420="","",VLOOKUP(E420,'MASTER LIST'!$A1:$N1747,10,FALSE))</f>
        <v>BLACK RIVER STAR AC</v>
      </c>
      <c r="K420" s="53" t="str" cm="1">
        <f t="array" ref="K420">IF(E420="","",VLOOKUP(E420,'MASTER LIST'!$A1:$N1747,11,FALSE))</f>
        <v>BR</v>
      </c>
    </row>
    <row r="421" spans="1:11" ht="35" customHeight="1" x14ac:dyDescent="0.2">
      <c r="A421" s="53"/>
      <c r="B421" s="53">
        <v>16</v>
      </c>
      <c r="C421" s="57">
        <v>1352</v>
      </c>
      <c r="D421" s="55" t="s">
        <v>796</v>
      </c>
      <c r="E421" s="58">
        <v>4850</v>
      </c>
      <c r="F421" s="53" t="str" cm="1">
        <f t="array" ref="F421">IF(E421="","",VLOOKUP(E421,'MASTER LIST'!$A1:$N1747,2,FALSE))</f>
        <v>MARTINE</v>
      </c>
      <c r="G421" s="53" t="str" cm="1">
        <f t="array" ref="G421">IF(E421="","",VLOOKUP(E421,'MASTER LIST'!$A1:$N1747,3,FALSE))</f>
        <v>Jeremy</v>
      </c>
      <c r="H421" s="53" t="str" cm="1">
        <f t="array" ref="H421">IF(E421="","",VLOOKUP(E421,'MASTER LIST'!$A1:$N1747,4,FALSE))</f>
        <v>M</v>
      </c>
      <c r="I421" s="53" t="str" cm="1">
        <f t="array" ref="I421">IF(E421="","",VLOOKUP(E421,'MASTER LIST'!$A1:$N1747,13,FALSE))</f>
        <v>U16</v>
      </c>
      <c r="J421" s="53" t="str" cm="1">
        <f t="array" ref="J421">IF(E421="","",VLOOKUP(E421,'MASTER LIST'!$A1:$N1747,10,FALSE))</f>
        <v>BLACK RIVER STAR AC</v>
      </c>
      <c r="K421" s="53" t="str" cm="1">
        <f t="array" ref="K421">IF(E421="","",VLOOKUP(E421,'MASTER LIST'!$A1:$N1747,11,FALSE))</f>
        <v>BR</v>
      </c>
    </row>
    <row r="422" spans="1:11" ht="35" customHeight="1" x14ac:dyDescent="0.2">
      <c r="A422" s="53"/>
      <c r="B422" s="53">
        <v>17</v>
      </c>
      <c r="C422" s="57">
        <v>1307</v>
      </c>
      <c r="D422" s="55" t="s">
        <v>796</v>
      </c>
      <c r="E422" s="58">
        <v>4645</v>
      </c>
      <c r="F422" s="53" t="str" cm="1">
        <f t="array" ref="F422">IF(E422="","",VLOOKUP(E422,'MASTER LIST'!$A1:$N1747,2,FALSE))</f>
        <v>BEGUE</v>
      </c>
      <c r="G422" s="53" t="str" cm="1">
        <f t="array" ref="G422">IF(E422="","",VLOOKUP(E422,'MASTER LIST'!$A1:$N1747,3,FALSE))</f>
        <v>Aiden</v>
      </c>
      <c r="H422" s="53" t="str" cm="1">
        <f t="array" ref="H422">IF(E422="","",VLOOKUP(E422,'MASTER LIST'!$A1:$N1747,4,FALSE))</f>
        <v>M</v>
      </c>
      <c r="I422" s="53" t="str" cm="1">
        <f t="array" ref="I422">IF(E422="","",VLOOKUP(E422,'MASTER LIST'!$A1:$N1747,13,FALSE))</f>
        <v>U18</v>
      </c>
      <c r="J422" s="53" t="str" cm="1">
        <f t="array" ref="J422">IF(E422="","",VLOOKUP(E422,'MASTER LIST'!$A1:$N1747,10,FALSE))</f>
        <v>ANGELS REDUIT AC</v>
      </c>
      <c r="K422" s="53" t="str" cm="1">
        <f t="array" ref="K422">IF(E422="","",VLOOKUP(E422,'MASTER LIST'!$A1:$N1747,11,FALSE))</f>
        <v>MK</v>
      </c>
    </row>
    <row r="423" spans="1:11" ht="35" customHeight="1" x14ac:dyDescent="0.2">
      <c r="A423" s="53"/>
      <c r="B423" s="53">
        <v>18</v>
      </c>
      <c r="C423" s="57">
        <v>1333</v>
      </c>
      <c r="D423" s="55" t="s">
        <v>796</v>
      </c>
      <c r="E423" s="58">
        <v>1955</v>
      </c>
      <c r="F423" s="53" t="str" cm="1">
        <f t="array" ref="F423">IF(E423="","",VLOOKUP(E423,'MASTER LIST'!$A1:$N1747,2,FALSE))</f>
        <v>WONG</v>
      </c>
      <c r="G423" s="53" t="str" cm="1">
        <f t="array" ref="G423">IF(E423="","",VLOOKUP(E423,'MASTER LIST'!$A1:$N1747,3,FALSE))</f>
        <v xml:space="preserve">Warren </v>
      </c>
      <c r="H423" s="53" t="str" cm="1">
        <f t="array" ref="H423">IF(E423="","",VLOOKUP(E423,'MASTER LIST'!$A1:$N1747,4,FALSE))</f>
        <v>M</v>
      </c>
      <c r="I423" s="53" t="str" cm="1">
        <f t="array" ref="I423">IF(E423="","",VLOOKUP(E423,'MASTER LIST'!$A1:$N1747,13,FALSE))</f>
        <v>U18</v>
      </c>
      <c r="J423" s="53" t="str" cm="1">
        <f t="array" ref="J423">IF(E423="","",VLOOKUP(E423,'MASTER LIST'!$A1:$N1747,10,FALSE))</f>
        <v>BEAU BASSIN AC</v>
      </c>
      <c r="K423" s="53" t="str" cm="1">
        <f t="array" ref="K423">IF(E423="","",VLOOKUP(E423,'MASTER LIST'!$A1:$N1747,11,FALSE))</f>
        <v>BBRH</v>
      </c>
    </row>
    <row r="424" spans="1:11" ht="35" customHeight="1" x14ac:dyDescent="0.2">
      <c r="A424" s="53"/>
      <c r="B424" s="53">
        <v>19</v>
      </c>
      <c r="C424" s="57">
        <v>1345</v>
      </c>
      <c r="D424" s="55" t="s">
        <v>796</v>
      </c>
      <c r="E424" s="58">
        <v>2635</v>
      </c>
      <c r="F424" s="53" t="str" cm="1">
        <f t="array" ref="F424">IF(E424="","",VLOOKUP(E424,'MASTER LIST'!$A1:$N1747,2,FALSE))</f>
        <v>HAGGOO</v>
      </c>
      <c r="G424" s="53" t="str" cm="1">
        <f t="array" ref="G424">IF(E424="","",VLOOKUP(E424,'MASTER LIST'!$A1:$N1747,3,FALSE))</f>
        <v>Whellan Yahriel</v>
      </c>
      <c r="H424" s="53" t="str" cm="1">
        <f t="array" ref="H424">IF(E424="","",VLOOKUP(E424,'MASTER LIST'!$A1:$N1747,4,FALSE))</f>
        <v>M</v>
      </c>
      <c r="I424" s="53" t="str" cm="1">
        <f t="array" ref="I424">IF(E424="","",VLOOKUP(E424,'MASTER LIST'!$A1:$N1747,13,FALSE))</f>
        <v>U18</v>
      </c>
      <c r="J424" s="53" t="str" cm="1">
        <f t="array" ref="J424">IF(E424="","",VLOOKUP(E424,'MASTER LIST'!$A1:$N1747,10,FALSE))</f>
        <v>BLACK RIVER STAR AC</v>
      </c>
      <c r="K424" s="53" t="str" cm="1">
        <f t="array" ref="K424">IF(E424="","",VLOOKUP(E424,'MASTER LIST'!$A1:$N1747,11,FALSE))</f>
        <v>BR</v>
      </c>
    </row>
    <row r="425" spans="1:11" ht="35" customHeight="1" x14ac:dyDescent="0.2">
      <c r="A425" s="53"/>
      <c r="B425" s="53">
        <v>20</v>
      </c>
      <c r="C425" s="57">
        <v>1385</v>
      </c>
      <c r="D425" s="55" t="s">
        <v>796</v>
      </c>
      <c r="E425" s="58">
        <v>3803</v>
      </c>
      <c r="F425" s="53" t="str" cm="1">
        <f t="array" ref="F425">IF(E425="","",VLOOKUP(E425,'MASTER LIST'!$A1:$N1747,2,FALSE))</f>
        <v>LECERF</v>
      </c>
      <c r="G425" s="53" t="str" cm="1">
        <f t="array" ref="G425">IF(E425="","",VLOOKUP(E425,'MASTER LIST'!$A1:$N1747,3,FALSE))</f>
        <v>Anjee</v>
      </c>
      <c r="H425" s="53" t="str" cm="1">
        <f t="array" ref="H425">IF(E425="","",VLOOKUP(E425,'MASTER LIST'!$A1:$N1747,4,FALSE))</f>
        <v>M</v>
      </c>
      <c r="I425" s="53" t="str" cm="1">
        <f t="array" ref="I425">IF(E425="","",VLOOKUP(E425,'MASTER LIST'!$A1:$N1747,13,FALSE))</f>
        <v>U18</v>
      </c>
      <c r="J425" s="53" t="str" cm="1">
        <f t="array" ref="J425">IF(E425="","",VLOOKUP(E425,'MASTER LIST'!$A1:$N1747,10,FALSE))</f>
        <v>CUREPIPE HARLEM AC 'B'</v>
      </c>
      <c r="K425" s="53" t="str" cm="1">
        <f t="array" ref="K425">IF(E425="","",VLOOKUP(E425,'MASTER LIST'!$A1:$N1747,11,FALSE))</f>
        <v>CPE</v>
      </c>
    </row>
    <row r="426" spans="1:11" ht="35" customHeight="1" x14ac:dyDescent="0.2">
      <c r="A426" s="53"/>
      <c r="B426" s="53">
        <v>21</v>
      </c>
      <c r="C426" s="57">
        <v>1421</v>
      </c>
      <c r="D426" s="55" t="s">
        <v>796</v>
      </c>
      <c r="E426" s="58">
        <v>4167</v>
      </c>
      <c r="F426" s="53" t="str" cm="1">
        <f t="array" ref="F426">IF(E426="","",VLOOKUP(E426,'MASTER LIST'!$A1:$N1747,2,FALSE))</f>
        <v>EMILIEN</v>
      </c>
      <c r="G426" s="53" t="str" cm="1">
        <f t="array" ref="G426">IF(E426="","",VLOOKUP(E426,'MASTER LIST'!$A1:$N1747,3,FALSE))</f>
        <v>Lucas James</v>
      </c>
      <c r="H426" s="53" t="str" cm="1">
        <f t="array" ref="H426">IF(E426="","",VLOOKUP(E426,'MASTER LIST'!$A1:$N1747,4,FALSE))</f>
        <v>M</v>
      </c>
      <c r="I426" s="53" t="str" cm="1">
        <f t="array" ref="I426">IF(E426="","",VLOOKUP(E426,'MASTER LIST'!$A1:$N1747,13,FALSE))</f>
        <v>U18</v>
      </c>
      <c r="J426" s="53" t="str" cm="1">
        <f t="array" ref="J426">IF(E426="","",VLOOKUP(E426,'MASTER LIST'!$A1:$N1747,10,FALSE))</f>
        <v>LE HOCHET AC</v>
      </c>
      <c r="K426" s="53" t="str" cm="1">
        <f t="array" ref="K426">IF(E426="","",VLOOKUP(E426,'MASTER LIST'!$A1:$N1747,11,FALSE))</f>
        <v>PAMP</v>
      </c>
    </row>
    <row r="427" spans="1:11" ht="35" customHeight="1" x14ac:dyDescent="0.2">
      <c r="A427" s="53"/>
      <c r="B427" s="53">
        <v>22</v>
      </c>
      <c r="C427" s="80">
        <v>1294</v>
      </c>
      <c r="D427" s="55" t="s">
        <v>796</v>
      </c>
      <c r="E427" s="58">
        <v>2259</v>
      </c>
      <c r="F427" s="53" t="str" cm="1">
        <f t="array" ref="F427">IF(E427="","",VLOOKUP(E427,'MASTER LIST'!$A1:$N1747,2,FALSE))</f>
        <v xml:space="preserve">FLEUR </v>
      </c>
      <c r="G427" s="53" t="str" cm="1">
        <f t="array" ref="G427">IF(E427="","",VLOOKUP(E427,'MASTER LIST'!$A1:$N1747,3,FALSE))</f>
        <v xml:space="preserve">Samuel </v>
      </c>
      <c r="H427" s="53" t="str" cm="1">
        <f t="array" ref="H427">IF(E427="","",VLOOKUP(E427,'MASTER LIST'!$A1:$N1747,4,FALSE))</f>
        <v>M</v>
      </c>
      <c r="I427" s="53" t="str" cm="1">
        <f t="array" ref="I427">IF(E427="","",VLOOKUP(E427,'MASTER LIST'!$A1:$N1747,13,FALSE))</f>
        <v>U18</v>
      </c>
      <c r="J427" s="53" t="str" cm="1">
        <f t="array" ref="J427">IF(E427="","",VLOOKUP(E427,'MASTER LIST'!$A1:$N1747,10,FALSE))</f>
        <v>P-LOUIS RACERS AC</v>
      </c>
      <c r="K427" s="53" t="str" cm="1">
        <f t="array" ref="K427">IF(E427="","",VLOOKUP(E427,'MASTER LIST'!$A1:$N1747,11,FALSE))</f>
        <v>PL</v>
      </c>
    </row>
    <row r="428" spans="1:11" ht="35" customHeight="1" x14ac:dyDescent="0.2">
      <c r="A428" s="53"/>
      <c r="B428" s="53"/>
      <c r="C428" s="53"/>
      <c r="D428" s="55"/>
      <c r="E428" s="56"/>
      <c r="F428" s="53" t="str" cm="1">
        <f t="array" ref="F428">IF(E428="","",VLOOKUP(E428,'MASTER LIST'!$A1:$N1747,2,FALSE))</f>
        <v/>
      </c>
      <c r="G428" s="53" t="str" cm="1">
        <f t="array" ref="G428">IF(E428="","",VLOOKUP(E428,'MASTER LIST'!$A1:$N1747,3,FALSE))</f>
        <v/>
      </c>
      <c r="H428" s="53" t="str" cm="1">
        <f t="array" ref="H428">IF(E428="","",VLOOKUP(E428,'MASTER LIST'!$A1:$N1747,4,FALSE))</f>
        <v/>
      </c>
      <c r="I428" s="53" t="str" cm="1">
        <f t="array" ref="I428">IF(E428="","",VLOOKUP(E428,'MASTER LIST'!$A1:$N1747,13,FALSE))</f>
        <v/>
      </c>
      <c r="J428" s="53" t="str" cm="1">
        <f t="array" ref="J428">IF(E428="","",VLOOKUP(E428,'MASTER LIST'!$A1:$N1747,10,FALSE))</f>
        <v/>
      </c>
      <c r="K428" s="53" t="str" cm="1">
        <f t="array" ref="K428">IF(E428="","",VLOOKUP(E428,'MASTER LIST'!$A1:$N1747,11,FALSE))</f>
        <v/>
      </c>
    </row>
    <row r="429" spans="1:11" ht="35" customHeight="1" x14ac:dyDescent="0.2">
      <c r="A429" s="53"/>
      <c r="B429" s="53">
        <v>1</v>
      </c>
      <c r="C429" s="57">
        <v>1316</v>
      </c>
      <c r="D429" s="55" t="s">
        <v>830</v>
      </c>
      <c r="E429" s="58">
        <v>2160</v>
      </c>
      <c r="F429" s="53" t="str" cm="1">
        <f t="array" ref="F429">IF(E429="","",VLOOKUP(E429,'MASTER LIST'!$A1:$N1747,2,FALSE))</f>
        <v>CUPIDON</v>
      </c>
      <c r="G429" s="53" t="str" cm="1">
        <f t="array" ref="G429">IF(E429="","",VLOOKUP(E429,'MASTER LIST'!$A1:$N1747,3,FALSE))</f>
        <v>Adel</v>
      </c>
      <c r="H429" s="53" t="str" cm="1">
        <f t="array" ref="H429">IF(E429="","",VLOOKUP(E429,'MASTER LIST'!$A1:$N1747,4,FALSE))</f>
        <v>M</v>
      </c>
      <c r="I429" s="53" t="str" cm="1">
        <f t="array" ref="I429">IF(E429="","",VLOOKUP(E429,'MASTER LIST'!$A1:$N1747,13,FALSE))</f>
        <v>SENIOR</v>
      </c>
      <c r="J429" s="53" t="str" cm="1">
        <f t="array" ref="J429">IF(E429="","",VLOOKUP(E429,'MASTER LIST'!$A1:$N1747,10,FALSE))</f>
        <v>ASS. SPORTIVE VC/PH</v>
      </c>
      <c r="K429" s="53" t="str" cm="1">
        <f t="array" ref="K429">IF(E429="","",VLOOKUP(E429,'MASTER LIST'!$A1:$N1747,11,FALSE))</f>
        <v>VCPH</v>
      </c>
    </row>
    <row r="430" spans="1:11" ht="35" customHeight="1" x14ac:dyDescent="0.2">
      <c r="A430" s="53"/>
      <c r="B430" s="53">
        <v>2</v>
      </c>
      <c r="C430" s="57">
        <v>1438</v>
      </c>
      <c r="D430" s="55" t="s">
        <v>830</v>
      </c>
      <c r="E430" s="58">
        <v>2372</v>
      </c>
      <c r="F430" s="53" t="str" cm="1">
        <f t="array" ref="F430">IF(E430="","",VLOOKUP(E430,'MASTER LIST'!$A1:$N1747,2,FALSE))</f>
        <v>GENTIL</v>
      </c>
      <c r="G430" s="53" t="str" cm="1">
        <f t="array" ref="G430">IF(E430="","",VLOOKUP(E430,'MASTER LIST'!$A1:$N1747,3,FALSE))</f>
        <v>Alexandre</v>
      </c>
      <c r="H430" s="53" t="str" cm="1">
        <f t="array" ref="H430">IF(E430="","",VLOOKUP(E430,'MASTER LIST'!$A1:$N1747,4,FALSE))</f>
        <v>M</v>
      </c>
      <c r="I430" s="53" t="str" cm="1">
        <f t="array" ref="I430">IF(E430="","",VLOOKUP(E430,'MASTER LIST'!$A1:$N1747,13,FALSE))</f>
        <v>SENIOR</v>
      </c>
      <c r="J430" s="53" t="str" cm="1">
        <f t="array" ref="J430">IF(E430="","",VLOOKUP(E430,'MASTER LIST'!$A1:$N1747,10,FALSE))</f>
        <v>PETIT GABRIEL WARRIORS AC</v>
      </c>
      <c r="K430" s="53" t="str" cm="1">
        <f t="array" ref="K430">IF(E430="","",VLOOKUP(E430,'MASTER LIST'!$A1:$N1747,11,FALSE))</f>
        <v>ROD</v>
      </c>
    </row>
    <row r="431" spans="1:11" ht="35" customHeight="1" x14ac:dyDescent="0.2">
      <c r="A431" s="53"/>
      <c r="B431" s="53">
        <v>3</v>
      </c>
      <c r="C431" s="57">
        <v>1441</v>
      </c>
      <c r="D431" s="55" t="s">
        <v>830</v>
      </c>
      <c r="E431" s="58">
        <v>2253</v>
      </c>
      <c r="F431" s="53" t="str" cm="1">
        <f t="array" ref="F431">IF(E431="","",VLOOKUP(E431,'MASTER LIST'!$A1:$N1747,2,FALSE))</f>
        <v xml:space="preserve">PERRINE </v>
      </c>
      <c r="G431" s="53" t="str" cm="1">
        <f t="array" ref="G431">IF(E431="","",VLOOKUP(E431,'MASTER LIST'!$A1:$N1747,3,FALSE))</f>
        <v>Hensley</v>
      </c>
      <c r="H431" s="53" t="str" cm="1">
        <f t="array" ref="H431">IF(E431="","",VLOOKUP(E431,'MASTER LIST'!$A1:$N1747,4,FALSE))</f>
        <v>M</v>
      </c>
      <c r="I431" s="53" t="str" cm="1">
        <f t="array" ref="I431">IF(E431="","",VLOOKUP(E431,'MASTER LIST'!$A1:$N1747,13,FALSE))</f>
        <v>U20</v>
      </c>
      <c r="J431" s="53" t="str" cm="1">
        <f t="array" ref="J431">IF(E431="","",VLOOKUP(E431,'MASTER LIST'!$A1:$N1747,10,FALSE))</f>
        <v>PETIT GABRIEL WARRIORS AC</v>
      </c>
      <c r="K431" s="53" t="str" cm="1">
        <f t="array" ref="K431">IF(E431="","",VLOOKUP(E431,'MASTER LIST'!$A1:$N1747,11,FALSE))</f>
        <v>ROD</v>
      </c>
    </row>
    <row r="432" spans="1:11" ht="35" customHeight="1" x14ac:dyDescent="0.2">
      <c r="A432" s="53"/>
      <c r="B432" s="53">
        <v>4</v>
      </c>
      <c r="C432" s="57">
        <v>1445</v>
      </c>
      <c r="D432" s="55" t="s">
        <v>830</v>
      </c>
      <c r="E432" s="58">
        <v>2742</v>
      </c>
      <c r="F432" s="53" t="str" cm="1">
        <f t="array" ref="F432">IF(E432="","",VLOOKUP(E432,'MASTER LIST'!$A1:$N1747,2,FALSE))</f>
        <v>PROSPER</v>
      </c>
      <c r="G432" s="53" t="str" cm="1">
        <f t="array" ref="G432">IF(E432="","",VLOOKUP(E432,'MASTER LIST'!$A1:$N1747,3,FALSE))</f>
        <v>Yoel</v>
      </c>
      <c r="H432" s="53" t="str" cm="1">
        <f t="array" ref="H432">IF(E432="","",VLOOKUP(E432,'MASTER LIST'!$A1:$N1747,4,FALSE))</f>
        <v>M</v>
      </c>
      <c r="I432" s="53" t="str" cm="1">
        <f t="array" ref="I432">IF(E432="","",VLOOKUP(E432,'MASTER LIST'!$A1:$N1747,13,FALSE))</f>
        <v>U20</v>
      </c>
      <c r="J432" s="53" t="str" cm="1">
        <f t="array" ref="J432">IF(E432="","",VLOOKUP(E432,'MASTER LIST'!$A1:$N1747,10,FALSE))</f>
        <v>PETIT GABRIEL WARRIORS AC</v>
      </c>
      <c r="K432" s="53" t="str" cm="1">
        <f t="array" ref="K432">IF(E432="","",VLOOKUP(E432,'MASTER LIST'!$A1:$N1747,11,FALSE))</f>
        <v>ROD</v>
      </c>
    </row>
    <row r="433" spans="1:11" ht="35" customHeight="1" x14ac:dyDescent="0.2">
      <c r="A433" s="53"/>
      <c r="B433" s="53">
        <v>5</v>
      </c>
      <c r="C433" s="57">
        <v>1224</v>
      </c>
      <c r="D433" s="55" t="s">
        <v>830</v>
      </c>
      <c r="E433" s="58">
        <v>1893</v>
      </c>
      <c r="F433" s="53" t="str" cm="1">
        <f t="array" ref="F433">IF(E433="","",VLOOKUP(E433,'MASTER LIST'!$A1:$N1747,2,FALSE))</f>
        <v>DACOSTA</v>
      </c>
      <c r="G433" s="53" t="str" cm="1">
        <f t="array" ref="G433">IF(E433="","",VLOOKUP(E433,'MASTER LIST'!$A1:$N1747,3,FALSE))</f>
        <v>Kenny</v>
      </c>
      <c r="H433" s="53" t="str" cm="1">
        <f t="array" ref="H433">IF(E433="","",VLOOKUP(E433,'MASTER LIST'!$A1:$N1747,4,FALSE))</f>
        <v>M</v>
      </c>
      <c r="I433" s="53" t="str" cm="1">
        <f t="array" ref="I433">IF(E433="","",VLOOKUP(E433,'MASTER LIST'!$A1:$N1747,13,FALSE))</f>
        <v>U20</v>
      </c>
      <c r="J433" s="53" t="str" cm="1">
        <f t="array" ref="J433">IF(E433="","",VLOOKUP(E433,'MASTER LIST'!$A1:$N1747,10,FALSE))</f>
        <v>ROSE HILL AC</v>
      </c>
      <c r="K433" s="53" t="str" cm="1">
        <f t="array" ref="K433">IF(E433="","",VLOOKUP(E433,'MASTER LIST'!$A1:$N1747,11,FALSE))</f>
        <v>BBRH</v>
      </c>
    </row>
    <row r="434" spans="1:11" ht="35" customHeight="1" x14ac:dyDescent="0.2">
      <c r="A434" s="53"/>
      <c r="B434" s="53">
        <v>6</v>
      </c>
      <c r="C434" s="57">
        <v>1340</v>
      </c>
      <c r="D434" s="55" t="s">
        <v>830</v>
      </c>
      <c r="E434" s="58">
        <v>1149</v>
      </c>
      <c r="F434" s="53" t="str" cm="1">
        <f t="array" ref="F434">IF(E434="","",VLOOKUP(E434,'MASTER LIST'!$A1:$N1747,2,FALSE))</f>
        <v>CHARMANTE</v>
      </c>
      <c r="G434" s="53" t="str" cm="1">
        <f t="array" ref="G434">IF(E434="","",VLOOKUP(E434,'MASTER LIST'!$A1:$N1747,3,FALSE))</f>
        <v>Noah</v>
      </c>
      <c r="H434" s="53" t="str" cm="1">
        <f t="array" ref="H434">IF(E434="","",VLOOKUP(E434,'MASTER LIST'!$A1:$N1747,4,FALSE))</f>
        <v>M</v>
      </c>
      <c r="I434" s="53" t="str" cm="1">
        <f t="array" ref="I434">IF(E434="","",VLOOKUP(E434,'MASTER LIST'!$A1:$N1747,13,FALSE))</f>
        <v>U18</v>
      </c>
      <c r="J434" s="53" t="str" cm="1">
        <f t="array" ref="J434">IF(E434="","",VLOOKUP(E434,'MASTER LIST'!$A1:$N1747,10,FALSE))</f>
        <v>BLACK RIVER STAR AC</v>
      </c>
      <c r="K434" s="53" t="str" cm="1">
        <f t="array" ref="K434">IF(E434="","",VLOOKUP(E434,'MASTER LIST'!$A1:$N1747,11,FALSE))</f>
        <v>BR</v>
      </c>
    </row>
    <row r="435" spans="1:11" ht="35" customHeight="1" x14ac:dyDescent="0.2">
      <c r="A435" s="53"/>
      <c r="B435" s="53">
        <v>7</v>
      </c>
      <c r="C435" s="57">
        <v>1356</v>
      </c>
      <c r="D435" s="55" t="s">
        <v>830</v>
      </c>
      <c r="E435" s="58">
        <v>2942</v>
      </c>
      <c r="F435" s="53" t="str" cm="1">
        <f t="array" ref="F435">IF(E435="","",VLOOKUP(E435,'MASTER LIST'!$A1:$N1747,2,FALSE))</f>
        <v>OXIDE</v>
      </c>
      <c r="G435" s="53" t="str" cm="1">
        <f t="array" ref="G435">IF(E435="","",VLOOKUP(E435,'MASTER LIST'!$A1:$N1747,3,FALSE))</f>
        <v>Samuel Jean Sorenzo</v>
      </c>
      <c r="H435" s="53" t="str" cm="1">
        <f t="array" ref="H435">IF(E435="","",VLOOKUP(E435,'MASTER LIST'!$A1:$N1747,4,FALSE))</f>
        <v>M</v>
      </c>
      <c r="I435" s="53" t="str" cm="1">
        <f t="array" ref="I435">IF(E435="","",VLOOKUP(E435,'MASTER LIST'!$A1:$N1747,13,FALSE))</f>
        <v>U18</v>
      </c>
      <c r="J435" s="53" t="str" cm="1">
        <f t="array" ref="J435">IF(E435="","",VLOOKUP(E435,'MASTER LIST'!$A1:$N1747,10,FALSE))</f>
        <v>BLACK RIVER STAR AC</v>
      </c>
      <c r="K435" s="53" t="str" cm="1">
        <f t="array" ref="K435">IF(E435="","",VLOOKUP(E435,'MASTER LIST'!$A1:$N1747,11,FALSE))</f>
        <v>BR</v>
      </c>
    </row>
    <row r="436" spans="1:11" ht="35" customHeight="1" x14ac:dyDescent="0.2">
      <c r="A436" s="53"/>
      <c r="B436" s="53">
        <v>8</v>
      </c>
      <c r="C436" s="57">
        <v>1468</v>
      </c>
      <c r="D436" s="55" t="s">
        <v>830</v>
      </c>
      <c r="E436" s="58">
        <v>2826</v>
      </c>
      <c r="F436" s="53" t="str" cm="1">
        <f t="array" ref="F436">IF(E436="","",VLOOKUP(E436,'MASTER LIST'!$A1:$N1747,2,FALSE))</f>
        <v>CATEAU</v>
      </c>
      <c r="G436" s="53" t="str" cm="1">
        <f t="array" ref="G436">IF(E436="","",VLOOKUP(E436,'MASTER LIST'!$A1:$N1747,3,FALSE))</f>
        <v>Jeffrey</v>
      </c>
      <c r="H436" s="53" t="str" cm="1">
        <f t="array" ref="H436">IF(E436="","",VLOOKUP(E436,'MASTER LIST'!$A1:$N1747,4,FALSE))</f>
        <v>M</v>
      </c>
      <c r="I436" s="53" t="str" cm="1">
        <f t="array" ref="I436">IF(E436="","",VLOOKUP(E436,'MASTER LIST'!$A1:$N1747,13,FALSE))</f>
        <v>U18</v>
      </c>
      <c r="J436" s="53" t="str" cm="1">
        <f t="array" ref="J436">IF(E436="","",VLOOKUP(E436,'MASTER LIST'!$A1:$N1747,10,FALSE))</f>
        <v>Q-BORNES PAVILLON AC</v>
      </c>
      <c r="K436" s="53" t="str" cm="1">
        <f t="array" ref="K436">IF(E436="","",VLOOKUP(E436,'MASTER LIST'!$A1:$N1747,11,FALSE))</f>
        <v>QB</v>
      </c>
    </row>
    <row r="437" spans="1:11" ht="35" customHeight="1" x14ac:dyDescent="0.2">
      <c r="A437" s="53"/>
      <c r="B437" s="53">
        <v>9</v>
      </c>
      <c r="C437" s="57">
        <v>1489</v>
      </c>
      <c r="D437" s="55" t="s">
        <v>830</v>
      </c>
      <c r="E437" s="58">
        <v>1651</v>
      </c>
      <c r="F437" s="53" t="str" cm="1">
        <f t="array" ref="F437">IF(E437="","",VLOOKUP(E437,'MASTER LIST'!$A1:$N1747,2,FALSE))</f>
        <v>RENE</v>
      </c>
      <c r="G437" s="53" t="str" cm="1">
        <f t="array" ref="G437">IF(E437="","",VLOOKUP(E437,'MASTER LIST'!$A1:$N1747,3,FALSE))</f>
        <v>Maxim</v>
      </c>
      <c r="H437" s="53" t="str" cm="1">
        <f t="array" ref="H437">IF(E437="","",VLOOKUP(E437,'MASTER LIST'!$A1:$N1747,4,FALSE))</f>
        <v>M</v>
      </c>
      <c r="I437" s="53" t="str" cm="1">
        <f t="array" ref="I437">IF(E437="","",VLOOKUP(E437,'MASTER LIST'!$A1:$N1747,13,FALSE))</f>
        <v>U18</v>
      </c>
      <c r="J437" s="53" t="str" cm="1">
        <f t="array" ref="J437">IF(E437="","",VLOOKUP(E437,'MASTER LIST'!$A1:$N1747,10,FALSE))</f>
        <v>Q-BORNES PAVILLON AC</v>
      </c>
      <c r="K437" s="53" t="str" cm="1">
        <f t="array" ref="K437">IF(E437="","",VLOOKUP(E437,'MASTER LIST'!$A1:$N1747,11,FALSE))</f>
        <v>QB</v>
      </c>
    </row>
    <row r="438" spans="1:11" ht="35" customHeight="1" x14ac:dyDescent="0.2">
      <c r="A438" s="53"/>
      <c r="B438" s="53">
        <v>10</v>
      </c>
      <c r="C438" s="57">
        <v>1204</v>
      </c>
      <c r="D438" s="55" t="s">
        <v>830</v>
      </c>
      <c r="E438" s="58">
        <v>4866</v>
      </c>
      <c r="F438" s="53" t="str" cm="1">
        <f t="array" ref="F438">IF(E438="","",VLOOKUP(E438,'MASTER LIST'!$A1:$N1747,2,FALSE))</f>
        <v xml:space="preserve">KUMAR </v>
      </c>
      <c r="G438" s="53" t="str" cm="1">
        <f t="array" ref="G438">IF(E438="","",VLOOKUP(E438,'MASTER LIST'!$A1:$N1747,3,FALSE))</f>
        <v>Manasvi</v>
      </c>
      <c r="H438" s="53" t="str" cm="1">
        <f t="array" ref="H438">IF(E438="","",VLOOKUP(E438,'MASTER LIST'!$A1:$N1747,4,FALSE))</f>
        <v>M</v>
      </c>
      <c r="I438" s="53" t="str" cm="1">
        <f t="array" ref="I438">IF(E438="","",VLOOKUP(E438,'MASTER LIST'!$A1:$N1747,13,FALSE))</f>
        <v>U18</v>
      </c>
      <c r="J438" s="53" t="str" cm="1">
        <f t="array" ref="J438">IF(E438="","",VLOOKUP(E438,'MASTER LIST'!$A1:$N1747,10,FALSE))</f>
        <v xml:space="preserve">ROCHE NOIRES NORTH STAR AC </v>
      </c>
      <c r="K438" s="53" t="str" cm="1">
        <f t="array" ref="K438">IF(E438="","",VLOOKUP(E438,'MASTER LIST'!$A1:$N1747,11,FALSE))</f>
        <v>REMP</v>
      </c>
    </row>
  </sheetData>
  <sheetProtection algorithmName="SHA-512" hashValue="jMyWpBIoWvAZDwcJnWwH/jcZuAcVg3w735Hg3uQ1eVusOYfCpd0yDDOqOAcAO0+Em1wFmuBgqdJVnxJPpUbboA==" saltValue="uv2bqjlA2NszIDBfylk9Fg==" spinCount="100000" sheet="1" objects="1" scenarios="1"/>
  <mergeCells count="2">
    <mergeCell ref="B4:G4"/>
    <mergeCell ref="B2:K3"/>
  </mergeCells>
  <dataValidations count="2">
    <dataValidation type="list" allowBlank="1" showInputMessage="1" showErrorMessage="1" sqref="D27:D34 D18:D25 D429:D438 D36:D43 D45:D52 D54:D61 D63:D70 D72:D79 D81:D88 D90:D97 D99:D106 D108:D115 D117:D124 D126:D131 D133:D145 D147:D161 D163:D170 D172:D179 D181:D197 D199:D206 D208:D215 D217:D225 D227:D234 D236:D243 D246:D253 D255:D262 D7:D16 D283:D289 D291:D298 D300:D307 D309:D316 D318:D325 D327:D337 D339:D353 D363:D375 D377:D404 D406:D427 D264:D281" xr:uid="{00000000-0002-0000-0200-000000000000}">
      <formula1>"100M-M,100M-W,100M H-W,110M H-M,200M-M,200M-W,400M H-M,400M H-W,400M-M,400M-W,800M-M,800M-W,1500M-M,1500M-W,HIGH JUMP-M,HIGH JUMP-W,JAVELIN-M,JAVELIN-W,LONG JUMP -M,LONG JUMP-W,SHOT PUT-M,SHOT PUT-W,TRIPLE JUMP-M,TRIPLE JUMP-W"</formula1>
    </dataValidation>
    <dataValidation type="list" allowBlank="1" showInputMessage="1" showErrorMessage="1" sqref="D355:D361" xr:uid="{00000000-0002-0000-0200-000001000000}">
      <formula1>"100M-M,100M-W,100M H-W,110M H-M,200M-M,200M-W,400M H-M,400M H-W,400M-M,400M-W,800M-M,800M-W,1500M-M,1500M-W,HIGH JUMP-M,HIGH JUMP-W,JAVELIN-M,JAVELIN-W,LONG JUMP -M,LONG JUMP-W,SHOT PUT-M,SHOT PUT-W,TRIPLE JUMP-M,TRIPLE JUMP-W,HAMMER-M"</formula1>
    </dataValidation>
  </dataValidation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1747"/>
  <sheetViews>
    <sheetView showGridLines="0" workbookViewId="0">
      <selection activeCell="B1681" sqref="B1681"/>
    </sheetView>
  </sheetViews>
  <sheetFormatPr baseColWidth="10" defaultColWidth="9" defaultRowHeight="15" customHeight="1" x14ac:dyDescent="0.2"/>
  <cols>
    <col min="1" max="1" width="5.83203125" style="1" customWidth="1"/>
    <col min="2" max="2" width="30" style="1" customWidth="1"/>
    <col min="3" max="3" width="27.5" style="1" customWidth="1"/>
    <col min="4" max="4" width="8.6640625" style="1" customWidth="1"/>
    <col min="5" max="5" width="16.83203125" style="1" customWidth="1"/>
    <col min="6" max="6" width="50.1640625" style="1" customWidth="1"/>
    <col min="7" max="8" width="16.83203125" style="1" customWidth="1"/>
    <col min="9" max="9" width="31.1640625" style="1" customWidth="1"/>
    <col min="10" max="10" width="45" style="1" customWidth="1"/>
    <col min="11" max="11" width="13" style="1" customWidth="1"/>
    <col min="12" max="12" width="7.6640625" style="1" customWidth="1"/>
    <col min="13" max="13" width="10" style="1" customWidth="1"/>
    <col min="14" max="14" width="8" style="1" customWidth="1"/>
    <col min="15" max="15" width="9" style="1" customWidth="1"/>
    <col min="16" max="16384" width="9" style="1"/>
  </cols>
  <sheetData>
    <row r="1" spans="1:14" ht="12.75" customHeight="1" x14ac:dyDescent="0.2">
      <c r="A1" s="7" t="s">
        <v>832</v>
      </c>
      <c r="B1" s="8" t="s">
        <v>6</v>
      </c>
      <c r="C1" s="8" t="s">
        <v>7</v>
      </c>
      <c r="D1" s="8" t="s">
        <v>8</v>
      </c>
      <c r="E1" s="7" t="s">
        <v>833</v>
      </c>
      <c r="F1" s="8" t="s">
        <v>834</v>
      </c>
      <c r="G1" s="8" t="s">
        <v>835</v>
      </c>
      <c r="H1" s="8" t="s">
        <v>836</v>
      </c>
      <c r="I1" s="8" t="s">
        <v>837</v>
      </c>
      <c r="J1" s="7" t="s">
        <v>10</v>
      </c>
      <c r="K1" s="7" t="s">
        <v>11</v>
      </c>
      <c r="L1" s="7" t="s">
        <v>838</v>
      </c>
      <c r="M1" s="7" t="s">
        <v>9</v>
      </c>
      <c r="N1" s="7" t="s">
        <v>839</v>
      </c>
    </row>
    <row r="2" spans="1:14" ht="16" customHeight="1" x14ac:dyDescent="0.2">
      <c r="A2" s="9">
        <v>1011</v>
      </c>
      <c r="B2" s="10" t="s">
        <v>185</v>
      </c>
      <c r="C2" s="10" t="s">
        <v>773</v>
      </c>
      <c r="D2" s="10" t="s">
        <v>377</v>
      </c>
      <c r="E2" s="11">
        <v>42951</v>
      </c>
      <c r="F2" s="10" t="s">
        <v>840</v>
      </c>
      <c r="G2" s="9">
        <v>57133815</v>
      </c>
      <c r="H2" s="9">
        <v>0</v>
      </c>
      <c r="I2" s="9">
        <v>0</v>
      </c>
      <c r="J2" s="10" t="s">
        <v>51</v>
      </c>
      <c r="K2" s="10" t="s">
        <v>22</v>
      </c>
      <c r="L2" s="10" t="s">
        <v>841</v>
      </c>
      <c r="M2" s="10" t="s">
        <v>842</v>
      </c>
      <c r="N2" s="9">
        <v>100</v>
      </c>
    </row>
    <row r="3" spans="1:14" ht="16" customHeight="1" x14ac:dyDescent="0.2">
      <c r="A3" s="9">
        <v>1013</v>
      </c>
      <c r="B3" s="10" t="s">
        <v>475</v>
      </c>
      <c r="C3" s="10" t="s">
        <v>476</v>
      </c>
      <c r="D3" s="10" t="s">
        <v>377</v>
      </c>
      <c r="E3" s="11">
        <v>40385</v>
      </c>
      <c r="F3" s="10" t="s">
        <v>843</v>
      </c>
      <c r="G3" s="9">
        <v>58157396</v>
      </c>
      <c r="H3" s="9">
        <v>0</v>
      </c>
      <c r="I3" s="10" t="s">
        <v>844</v>
      </c>
      <c r="J3" s="10" t="s">
        <v>84</v>
      </c>
      <c r="K3" s="10" t="s">
        <v>81</v>
      </c>
      <c r="L3" s="10" t="s">
        <v>841</v>
      </c>
      <c r="M3" s="10" t="s">
        <v>16</v>
      </c>
      <c r="N3" s="9">
        <v>200</v>
      </c>
    </row>
    <row r="4" spans="1:14" ht="16" customHeight="1" x14ac:dyDescent="0.2">
      <c r="A4" s="9">
        <v>1014</v>
      </c>
      <c r="B4" s="10" t="s">
        <v>845</v>
      </c>
      <c r="C4" s="10" t="s">
        <v>846</v>
      </c>
      <c r="D4" s="10" t="s">
        <v>377</v>
      </c>
      <c r="E4" s="11">
        <v>41680</v>
      </c>
      <c r="F4" s="10" t="s">
        <v>847</v>
      </c>
      <c r="G4" s="9">
        <v>59383699</v>
      </c>
      <c r="H4" s="9">
        <v>0</v>
      </c>
      <c r="I4" s="10" t="s">
        <v>844</v>
      </c>
      <c r="J4" s="10" t="s">
        <v>84</v>
      </c>
      <c r="K4" s="10" t="s">
        <v>81</v>
      </c>
      <c r="L4" s="10" t="s">
        <v>841</v>
      </c>
      <c r="M4" s="10" t="s">
        <v>848</v>
      </c>
      <c r="N4" s="9">
        <v>150</v>
      </c>
    </row>
    <row r="5" spans="1:14" ht="16" customHeight="1" x14ac:dyDescent="0.2">
      <c r="A5" s="9">
        <v>1017</v>
      </c>
      <c r="B5" s="10" t="s">
        <v>252</v>
      </c>
      <c r="C5" s="10" t="s">
        <v>745</v>
      </c>
      <c r="D5" s="10" t="s">
        <v>377</v>
      </c>
      <c r="E5" s="11">
        <v>40893</v>
      </c>
      <c r="F5" s="10" t="s">
        <v>849</v>
      </c>
      <c r="G5" s="9">
        <v>54514502</v>
      </c>
      <c r="H5" s="9">
        <v>0</v>
      </c>
      <c r="I5" s="10" t="s">
        <v>844</v>
      </c>
      <c r="J5" s="10" t="s">
        <v>84</v>
      </c>
      <c r="K5" s="10" t="s">
        <v>81</v>
      </c>
      <c r="L5" s="10" t="s">
        <v>841</v>
      </c>
      <c r="M5" s="10" t="s">
        <v>25</v>
      </c>
      <c r="N5" s="9">
        <v>150</v>
      </c>
    </row>
    <row r="6" spans="1:14" ht="16" customHeight="1" x14ac:dyDescent="0.2">
      <c r="A6" s="9">
        <v>1020</v>
      </c>
      <c r="B6" s="10" t="s">
        <v>850</v>
      </c>
      <c r="C6" s="10" t="s">
        <v>851</v>
      </c>
      <c r="D6" s="10" t="s">
        <v>377</v>
      </c>
      <c r="E6" s="11">
        <v>41979</v>
      </c>
      <c r="F6" s="10" t="s">
        <v>852</v>
      </c>
      <c r="G6" s="9">
        <v>59391222</v>
      </c>
      <c r="H6" s="9">
        <v>0</v>
      </c>
      <c r="I6" s="10" t="s">
        <v>844</v>
      </c>
      <c r="J6" s="10" t="s">
        <v>84</v>
      </c>
      <c r="K6" s="10" t="s">
        <v>81</v>
      </c>
      <c r="L6" s="10" t="s">
        <v>841</v>
      </c>
      <c r="M6" s="10" t="s">
        <v>848</v>
      </c>
      <c r="N6" s="9">
        <v>150</v>
      </c>
    </row>
    <row r="7" spans="1:14" ht="16" customHeight="1" x14ac:dyDescent="0.2">
      <c r="A7" s="9">
        <v>1026</v>
      </c>
      <c r="B7" s="10" t="s">
        <v>350</v>
      </c>
      <c r="C7" s="10" t="s">
        <v>853</v>
      </c>
      <c r="D7" s="10" t="s">
        <v>377</v>
      </c>
      <c r="E7" s="11">
        <v>41876</v>
      </c>
      <c r="F7" s="10" t="s">
        <v>854</v>
      </c>
      <c r="G7" s="9">
        <v>57959652</v>
      </c>
      <c r="H7" s="9">
        <v>0</v>
      </c>
      <c r="I7" s="10" t="s">
        <v>844</v>
      </c>
      <c r="J7" s="10" t="s">
        <v>84</v>
      </c>
      <c r="K7" s="10" t="s">
        <v>81</v>
      </c>
      <c r="L7" s="10" t="s">
        <v>841</v>
      </c>
      <c r="M7" s="10" t="s">
        <v>848</v>
      </c>
      <c r="N7" s="9">
        <v>150</v>
      </c>
    </row>
    <row r="8" spans="1:14" ht="16" customHeight="1" x14ac:dyDescent="0.2">
      <c r="A8" s="9">
        <v>1081</v>
      </c>
      <c r="B8" s="10" t="s">
        <v>855</v>
      </c>
      <c r="C8" s="10" t="s">
        <v>856</v>
      </c>
      <c r="D8" s="10" t="s">
        <v>377</v>
      </c>
      <c r="E8" s="11">
        <v>35737</v>
      </c>
      <c r="F8" s="10" t="s">
        <v>857</v>
      </c>
      <c r="G8" s="10" t="s">
        <v>858</v>
      </c>
      <c r="H8" s="10" t="s">
        <v>859</v>
      </c>
      <c r="I8" s="10" t="s">
        <v>860</v>
      </c>
      <c r="J8" s="10" t="s">
        <v>192</v>
      </c>
      <c r="K8" s="10" t="s">
        <v>193</v>
      </c>
      <c r="L8" s="10" t="s">
        <v>841</v>
      </c>
      <c r="M8" s="10" t="s">
        <v>58</v>
      </c>
      <c r="N8" s="9">
        <v>400</v>
      </c>
    </row>
    <row r="9" spans="1:14" ht="16" customHeight="1" x14ac:dyDescent="0.2">
      <c r="A9" s="9">
        <v>1090</v>
      </c>
      <c r="B9" s="10" t="s">
        <v>203</v>
      </c>
      <c r="C9" s="10" t="s">
        <v>861</v>
      </c>
      <c r="D9" s="10" t="s">
        <v>377</v>
      </c>
      <c r="E9" s="11">
        <v>41156</v>
      </c>
      <c r="F9" s="10" t="s">
        <v>862</v>
      </c>
      <c r="G9" s="9">
        <v>58151317</v>
      </c>
      <c r="H9" s="9">
        <v>0</v>
      </c>
      <c r="I9" s="9">
        <v>0</v>
      </c>
      <c r="J9" s="10" t="s">
        <v>205</v>
      </c>
      <c r="K9" s="10" t="s">
        <v>106</v>
      </c>
      <c r="L9" s="10" t="s">
        <v>841</v>
      </c>
      <c r="M9" s="10" t="s">
        <v>25</v>
      </c>
      <c r="N9" s="9">
        <v>150</v>
      </c>
    </row>
    <row r="10" spans="1:14" ht="16" customHeight="1" x14ac:dyDescent="0.2">
      <c r="A10" s="9">
        <v>1091</v>
      </c>
      <c r="B10" s="10" t="s">
        <v>863</v>
      </c>
      <c r="C10" s="10" t="s">
        <v>864</v>
      </c>
      <c r="D10" s="10" t="s">
        <v>377</v>
      </c>
      <c r="E10" s="11">
        <v>42845</v>
      </c>
      <c r="F10" s="10" t="s">
        <v>865</v>
      </c>
      <c r="G10" s="9">
        <v>57070427</v>
      </c>
      <c r="H10" s="9">
        <v>0</v>
      </c>
      <c r="I10" s="9">
        <v>0</v>
      </c>
      <c r="J10" s="10" t="s">
        <v>205</v>
      </c>
      <c r="K10" s="10" t="s">
        <v>106</v>
      </c>
      <c r="L10" s="10" t="s">
        <v>841</v>
      </c>
      <c r="M10" s="10" t="s">
        <v>842</v>
      </c>
      <c r="N10" s="9">
        <v>100</v>
      </c>
    </row>
    <row r="11" spans="1:14" ht="16" customHeight="1" x14ac:dyDescent="0.2">
      <c r="A11" s="9">
        <v>1092</v>
      </c>
      <c r="B11" s="10" t="s">
        <v>203</v>
      </c>
      <c r="C11" s="10" t="s">
        <v>204</v>
      </c>
      <c r="D11" s="10" t="s">
        <v>15</v>
      </c>
      <c r="E11" s="11">
        <v>40397</v>
      </c>
      <c r="F11" s="10" t="s">
        <v>862</v>
      </c>
      <c r="G11" s="9">
        <v>58151317</v>
      </c>
      <c r="H11" s="9">
        <v>0</v>
      </c>
      <c r="I11" s="9">
        <v>0</v>
      </c>
      <c r="J11" s="10" t="s">
        <v>205</v>
      </c>
      <c r="K11" s="10" t="s">
        <v>106</v>
      </c>
      <c r="L11" s="10" t="s">
        <v>841</v>
      </c>
      <c r="M11" s="10" t="s">
        <v>16</v>
      </c>
      <c r="N11" s="9">
        <v>200</v>
      </c>
    </row>
    <row r="12" spans="1:14" ht="16" customHeight="1" x14ac:dyDescent="0.2">
      <c r="A12" s="9">
        <v>1093</v>
      </c>
      <c r="B12" s="10" t="s">
        <v>866</v>
      </c>
      <c r="C12" s="10" t="s">
        <v>867</v>
      </c>
      <c r="D12" s="10" t="s">
        <v>15</v>
      </c>
      <c r="E12" s="11">
        <v>40738</v>
      </c>
      <c r="F12" s="10" t="s">
        <v>862</v>
      </c>
      <c r="G12" s="9">
        <v>57021703</v>
      </c>
      <c r="H12" s="9">
        <v>0</v>
      </c>
      <c r="I12" s="9">
        <v>0</v>
      </c>
      <c r="J12" s="10" t="s">
        <v>205</v>
      </c>
      <c r="K12" s="10" t="s">
        <v>106</v>
      </c>
      <c r="L12" s="10" t="s">
        <v>841</v>
      </c>
      <c r="M12" s="10" t="s">
        <v>25</v>
      </c>
      <c r="N12" s="9">
        <v>150</v>
      </c>
    </row>
    <row r="13" spans="1:14" ht="16" customHeight="1" x14ac:dyDescent="0.2">
      <c r="A13" s="9">
        <v>1095</v>
      </c>
      <c r="B13" s="10" t="s">
        <v>868</v>
      </c>
      <c r="C13" s="10" t="s">
        <v>869</v>
      </c>
      <c r="D13" s="10" t="s">
        <v>377</v>
      </c>
      <c r="E13" s="11">
        <v>39544</v>
      </c>
      <c r="F13" s="10" t="s">
        <v>870</v>
      </c>
      <c r="G13" s="9">
        <v>58804577</v>
      </c>
      <c r="H13" s="9">
        <v>0</v>
      </c>
      <c r="I13" s="9">
        <v>0</v>
      </c>
      <c r="J13" s="10" t="s">
        <v>205</v>
      </c>
      <c r="K13" s="10" t="s">
        <v>106</v>
      </c>
      <c r="L13" s="10" t="s">
        <v>841</v>
      </c>
      <c r="M13" s="10" t="s">
        <v>42</v>
      </c>
      <c r="N13" s="9">
        <v>300</v>
      </c>
    </row>
    <row r="14" spans="1:14" ht="16" customHeight="1" x14ac:dyDescent="0.2">
      <c r="A14" s="9">
        <v>1108</v>
      </c>
      <c r="B14" s="10" t="s">
        <v>871</v>
      </c>
      <c r="C14" s="10" t="s">
        <v>872</v>
      </c>
      <c r="D14" s="10" t="s">
        <v>15</v>
      </c>
      <c r="E14" s="11">
        <v>32810</v>
      </c>
      <c r="F14" s="10" t="s">
        <v>873</v>
      </c>
      <c r="G14" s="9">
        <v>59221539</v>
      </c>
      <c r="H14" s="10" t="s">
        <v>874</v>
      </c>
      <c r="I14" s="10" t="s">
        <v>875</v>
      </c>
      <c r="J14" s="10" t="s">
        <v>190</v>
      </c>
      <c r="K14" s="10" t="s">
        <v>18</v>
      </c>
      <c r="L14" s="10" t="s">
        <v>876</v>
      </c>
      <c r="M14" s="10" t="s">
        <v>215</v>
      </c>
      <c r="N14" s="9">
        <v>600</v>
      </c>
    </row>
    <row r="15" spans="1:14" ht="16" customHeight="1" x14ac:dyDescent="0.2">
      <c r="A15" s="9">
        <v>1120</v>
      </c>
      <c r="B15" s="10" t="s">
        <v>877</v>
      </c>
      <c r="C15" s="10" t="s">
        <v>878</v>
      </c>
      <c r="D15" s="10" t="s">
        <v>377</v>
      </c>
      <c r="E15" s="11">
        <v>43140</v>
      </c>
      <c r="F15" s="10" t="s">
        <v>879</v>
      </c>
      <c r="G15" s="9">
        <v>57157415</v>
      </c>
      <c r="H15" s="9">
        <v>0</v>
      </c>
      <c r="I15" s="10" t="s">
        <v>880</v>
      </c>
      <c r="J15" s="10" t="s">
        <v>131</v>
      </c>
      <c r="K15" s="10" t="s">
        <v>132</v>
      </c>
      <c r="L15" s="10" t="s">
        <v>841</v>
      </c>
      <c r="M15" s="10" t="s">
        <v>842</v>
      </c>
      <c r="N15" s="9">
        <v>100</v>
      </c>
    </row>
    <row r="16" spans="1:14" ht="16" customHeight="1" x14ac:dyDescent="0.2">
      <c r="A16" s="9">
        <v>1121</v>
      </c>
      <c r="B16" s="10" t="s">
        <v>881</v>
      </c>
      <c r="C16" s="10" t="s">
        <v>882</v>
      </c>
      <c r="D16" s="10" t="s">
        <v>377</v>
      </c>
      <c r="E16" s="11">
        <v>42432</v>
      </c>
      <c r="F16" s="10" t="s">
        <v>883</v>
      </c>
      <c r="G16" s="9">
        <v>57512804</v>
      </c>
      <c r="H16" s="9">
        <v>0</v>
      </c>
      <c r="I16" s="10" t="s">
        <v>884</v>
      </c>
      <c r="J16" s="10" t="s">
        <v>131</v>
      </c>
      <c r="K16" s="10" t="s">
        <v>132</v>
      </c>
      <c r="L16" s="10" t="s">
        <v>841</v>
      </c>
      <c r="M16" s="10" t="s">
        <v>885</v>
      </c>
      <c r="N16" s="9">
        <v>100</v>
      </c>
    </row>
    <row r="17" spans="1:14" ht="16" customHeight="1" x14ac:dyDescent="0.2">
      <c r="A17" s="9">
        <v>1123</v>
      </c>
      <c r="B17" s="10" t="s">
        <v>886</v>
      </c>
      <c r="C17" s="10" t="s">
        <v>887</v>
      </c>
      <c r="D17" s="10" t="s">
        <v>15</v>
      </c>
      <c r="E17" s="11">
        <v>42598</v>
      </c>
      <c r="F17" s="10" t="s">
        <v>888</v>
      </c>
      <c r="G17" s="9">
        <v>57443979</v>
      </c>
      <c r="H17" s="9">
        <v>0</v>
      </c>
      <c r="I17" s="10" t="s">
        <v>889</v>
      </c>
      <c r="J17" s="10" t="s">
        <v>131</v>
      </c>
      <c r="K17" s="10" t="s">
        <v>132</v>
      </c>
      <c r="L17" s="10" t="s">
        <v>841</v>
      </c>
      <c r="M17" s="10" t="s">
        <v>885</v>
      </c>
      <c r="N17" s="9">
        <v>100</v>
      </c>
    </row>
    <row r="18" spans="1:14" ht="16" customHeight="1" x14ac:dyDescent="0.2">
      <c r="A18" s="9">
        <v>1127</v>
      </c>
      <c r="B18" s="10" t="s">
        <v>276</v>
      </c>
      <c r="C18" s="10" t="s">
        <v>890</v>
      </c>
      <c r="D18" s="10" t="s">
        <v>377</v>
      </c>
      <c r="E18" s="11">
        <v>39232</v>
      </c>
      <c r="F18" s="10" t="s">
        <v>891</v>
      </c>
      <c r="G18" s="9">
        <v>55119024</v>
      </c>
      <c r="H18" s="9">
        <v>0</v>
      </c>
      <c r="I18" s="10" t="s">
        <v>892</v>
      </c>
      <c r="J18" s="10" t="s">
        <v>131</v>
      </c>
      <c r="K18" s="10" t="s">
        <v>132</v>
      </c>
      <c r="L18" s="10" t="s">
        <v>841</v>
      </c>
      <c r="M18" s="10" t="s">
        <v>42</v>
      </c>
      <c r="N18" s="9">
        <v>300</v>
      </c>
    </row>
    <row r="19" spans="1:14" ht="16" customHeight="1" x14ac:dyDescent="0.2">
      <c r="A19" s="9">
        <v>1130</v>
      </c>
      <c r="B19" s="10" t="s">
        <v>893</v>
      </c>
      <c r="C19" s="10" t="s">
        <v>894</v>
      </c>
      <c r="D19" s="10" t="s">
        <v>15</v>
      </c>
      <c r="E19" s="11">
        <v>41291</v>
      </c>
      <c r="F19" s="10" t="s">
        <v>895</v>
      </c>
      <c r="G19" s="9">
        <v>54565041</v>
      </c>
      <c r="H19" s="9">
        <v>0</v>
      </c>
      <c r="I19" s="10" t="s">
        <v>896</v>
      </c>
      <c r="J19" s="10" t="s">
        <v>131</v>
      </c>
      <c r="K19" s="10" t="s">
        <v>132</v>
      </c>
      <c r="L19" s="10" t="s">
        <v>841</v>
      </c>
      <c r="M19" s="10" t="s">
        <v>848</v>
      </c>
      <c r="N19" s="9">
        <v>150</v>
      </c>
    </row>
    <row r="20" spans="1:14" ht="16" customHeight="1" x14ac:dyDescent="0.2">
      <c r="A20" s="9">
        <v>1141</v>
      </c>
      <c r="B20" s="10" t="s">
        <v>897</v>
      </c>
      <c r="C20" s="10" t="s">
        <v>485</v>
      </c>
      <c r="D20" s="10" t="s">
        <v>377</v>
      </c>
      <c r="E20" s="11">
        <v>42045</v>
      </c>
      <c r="F20" s="10" t="s">
        <v>898</v>
      </c>
      <c r="G20" s="9">
        <v>57959331</v>
      </c>
      <c r="H20" s="9">
        <v>0</v>
      </c>
      <c r="I20" s="10" t="s">
        <v>899</v>
      </c>
      <c r="J20" s="10" t="s">
        <v>131</v>
      </c>
      <c r="K20" s="10" t="s">
        <v>132</v>
      </c>
      <c r="L20" s="10" t="s">
        <v>841</v>
      </c>
      <c r="M20" s="10" t="s">
        <v>885</v>
      </c>
      <c r="N20" s="9">
        <v>100</v>
      </c>
    </row>
    <row r="21" spans="1:14" ht="16" customHeight="1" x14ac:dyDescent="0.2">
      <c r="A21" s="9">
        <v>1149</v>
      </c>
      <c r="B21" s="10" t="s">
        <v>794</v>
      </c>
      <c r="C21" s="10" t="s">
        <v>414</v>
      </c>
      <c r="D21" s="10" t="s">
        <v>377</v>
      </c>
      <c r="E21" s="11">
        <v>40079</v>
      </c>
      <c r="F21" s="10" t="s">
        <v>900</v>
      </c>
      <c r="G21" s="9">
        <v>0</v>
      </c>
      <c r="H21" s="9">
        <v>0</v>
      </c>
      <c r="I21" s="9">
        <v>0</v>
      </c>
      <c r="J21" s="10" t="s">
        <v>305</v>
      </c>
      <c r="K21" s="10" t="s">
        <v>27</v>
      </c>
      <c r="L21" s="10" t="s">
        <v>841</v>
      </c>
      <c r="M21" s="10" t="s">
        <v>16</v>
      </c>
      <c r="N21" s="9">
        <v>200</v>
      </c>
    </row>
    <row r="22" spans="1:14" ht="16" customHeight="1" x14ac:dyDescent="0.2">
      <c r="A22" s="9">
        <v>1153</v>
      </c>
      <c r="B22" s="10" t="s">
        <v>63</v>
      </c>
      <c r="C22" s="10" t="s">
        <v>64</v>
      </c>
      <c r="D22" s="10" t="s">
        <v>15</v>
      </c>
      <c r="E22" s="11">
        <v>40412</v>
      </c>
      <c r="F22" s="10" t="s">
        <v>901</v>
      </c>
      <c r="G22" s="9">
        <v>0</v>
      </c>
      <c r="H22" s="9">
        <v>0</v>
      </c>
      <c r="I22" s="9">
        <v>0</v>
      </c>
      <c r="J22" s="10" t="s">
        <v>26</v>
      </c>
      <c r="K22" s="10" t="s">
        <v>27</v>
      </c>
      <c r="L22" s="10" t="s">
        <v>841</v>
      </c>
      <c r="M22" s="10" t="s">
        <v>16</v>
      </c>
      <c r="N22" s="9">
        <v>200</v>
      </c>
    </row>
    <row r="23" spans="1:14" ht="16" customHeight="1" x14ac:dyDescent="0.2">
      <c r="A23" s="9">
        <v>1163</v>
      </c>
      <c r="B23" s="10" t="s">
        <v>902</v>
      </c>
      <c r="C23" s="10" t="s">
        <v>903</v>
      </c>
      <c r="D23" s="10" t="s">
        <v>377</v>
      </c>
      <c r="E23" s="11">
        <v>42847</v>
      </c>
      <c r="F23" s="10" t="s">
        <v>904</v>
      </c>
      <c r="G23" s="9">
        <v>52582204</v>
      </c>
      <c r="H23" s="10" t="s">
        <v>905</v>
      </c>
      <c r="I23" s="10" t="s">
        <v>906</v>
      </c>
      <c r="J23" s="10" t="s">
        <v>67</v>
      </c>
      <c r="K23" s="10" t="s">
        <v>60</v>
      </c>
      <c r="L23" s="10" t="s">
        <v>841</v>
      </c>
      <c r="M23" s="10" t="s">
        <v>842</v>
      </c>
      <c r="N23" s="9">
        <v>100</v>
      </c>
    </row>
    <row r="24" spans="1:14" ht="16" customHeight="1" x14ac:dyDescent="0.2">
      <c r="A24" s="9">
        <v>1164</v>
      </c>
      <c r="B24" s="10" t="s">
        <v>907</v>
      </c>
      <c r="C24" s="10" t="s">
        <v>908</v>
      </c>
      <c r="D24" s="10" t="s">
        <v>15</v>
      </c>
      <c r="E24" s="11">
        <v>41779</v>
      </c>
      <c r="F24" s="10" t="s">
        <v>909</v>
      </c>
      <c r="G24" s="9">
        <v>54753029</v>
      </c>
      <c r="H24" s="10" t="s">
        <v>910</v>
      </c>
      <c r="I24" s="10" t="s">
        <v>906</v>
      </c>
      <c r="J24" s="10" t="s">
        <v>67</v>
      </c>
      <c r="K24" s="10" t="s">
        <v>60</v>
      </c>
      <c r="L24" s="10" t="s">
        <v>841</v>
      </c>
      <c r="M24" s="10" t="s">
        <v>848</v>
      </c>
      <c r="N24" s="9">
        <v>150</v>
      </c>
    </row>
    <row r="25" spans="1:14" ht="16" customHeight="1" x14ac:dyDescent="0.2">
      <c r="A25" s="9">
        <v>1166</v>
      </c>
      <c r="B25" s="10" t="s">
        <v>911</v>
      </c>
      <c r="C25" s="10" t="s">
        <v>912</v>
      </c>
      <c r="D25" s="10" t="s">
        <v>15</v>
      </c>
      <c r="E25" s="11">
        <v>41322</v>
      </c>
      <c r="F25" s="10" t="s">
        <v>913</v>
      </c>
      <c r="G25" s="9">
        <v>57780683</v>
      </c>
      <c r="H25" s="10" t="s">
        <v>914</v>
      </c>
      <c r="I25" s="10" t="s">
        <v>906</v>
      </c>
      <c r="J25" s="10" t="s">
        <v>67</v>
      </c>
      <c r="K25" s="10" t="s">
        <v>60</v>
      </c>
      <c r="L25" s="10" t="s">
        <v>841</v>
      </c>
      <c r="M25" s="10" t="s">
        <v>848</v>
      </c>
      <c r="N25" s="9">
        <v>150</v>
      </c>
    </row>
    <row r="26" spans="1:14" ht="16" customHeight="1" x14ac:dyDescent="0.2">
      <c r="A26" s="9">
        <v>1167</v>
      </c>
      <c r="B26" s="10" t="s">
        <v>129</v>
      </c>
      <c r="C26" s="10" t="s">
        <v>726</v>
      </c>
      <c r="D26" s="10" t="s">
        <v>377</v>
      </c>
      <c r="E26" s="11">
        <v>42842</v>
      </c>
      <c r="F26" s="10" t="s">
        <v>915</v>
      </c>
      <c r="G26" s="9">
        <v>57706933</v>
      </c>
      <c r="H26" s="10" t="s">
        <v>916</v>
      </c>
      <c r="I26" s="10" t="s">
        <v>906</v>
      </c>
      <c r="J26" s="10" t="s">
        <v>67</v>
      </c>
      <c r="K26" s="10" t="s">
        <v>60</v>
      </c>
      <c r="L26" s="10" t="s">
        <v>841</v>
      </c>
      <c r="M26" s="10" t="s">
        <v>842</v>
      </c>
      <c r="N26" s="9">
        <v>100</v>
      </c>
    </row>
    <row r="27" spans="1:14" ht="16" customHeight="1" x14ac:dyDescent="0.2">
      <c r="A27" s="9">
        <v>1168</v>
      </c>
      <c r="B27" s="10" t="s">
        <v>917</v>
      </c>
      <c r="C27" s="10" t="s">
        <v>918</v>
      </c>
      <c r="D27" s="10" t="s">
        <v>377</v>
      </c>
      <c r="E27" s="11">
        <v>41969</v>
      </c>
      <c r="F27" s="10" t="s">
        <v>919</v>
      </c>
      <c r="G27" s="9">
        <v>55056889</v>
      </c>
      <c r="H27" s="10" t="s">
        <v>920</v>
      </c>
      <c r="I27" s="10" t="s">
        <v>906</v>
      </c>
      <c r="J27" s="10" t="s">
        <v>67</v>
      </c>
      <c r="K27" s="10" t="s">
        <v>60</v>
      </c>
      <c r="L27" s="10" t="s">
        <v>841</v>
      </c>
      <c r="M27" s="10" t="s">
        <v>848</v>
      </c>
      <c r="N27" s="9">
        <v>150</v>
      </c>
    </row>
    <row r="28" spans="1:14" ht="16" customHeight="1" x14ac:dyDescent="0.2">
      <c r="A28" s="9">
        <v>1169</v>
      </c>
      <c r="B28" s="10" t="s">
        <v>921</v>
      </c>
      <c r="C28" s="10" t="s">
        <v>922</v>
      </c>
      <c r="D28" s="10" t="s">
        <v>15</v>
      </c>
      <c r="E28" s="11">
        <v>42869</v>
      </c>
      <c r="F28" s="10" t="s">
        <v>919</v>
      </c>
      <c r="G28" s="9">
        <v>55056889</v>
      </c>
      <c r="H28" s="10" t="s">
        <v>923</v>
      </c>
      <c r="I28" s="10" t="s">
        <v>906</v>
      </c>
      <c r="J28" s="10" t="s">
        <v>67</v>
      </c>
      <c r="K28" s="10" t="s">
        <v>60</v>
      </c>
      <c r="L28" s="10" t="s">
        <v>841</v>
      </c>
      <c r="M28" s="10" t="s">
        <v>842</v>
      </c>
      <c r="N28" s="9">
        <v>100</v>
      </c>
    </row>
    <row r="29" spans="1:14" ht="16" customHeight="1" x14ac:dyDescent="0.2">
      <c r="A29" s="9">
        <v>1171</v>
      </c>
      <c r="B29" s="10" t="s">
        <v>924</v>
      </c>
      <c r="C29" s="10" t="s">
        <v>925</v>
      </c>
      <c r="D29" s="10" t="s">
        <v>15</v>
      </c>
      <c r="E29" s="11">
        <v>39749</v>
      </c>
      <c r="F29" s="10" t="s">
        <v>926</v>
      </c>
      <c r="G29" s="9">
        <v>59311991</v>
      </c>
      <c r="H29" s="10" t="s">
        <v>927</v>
      </c>
      <c r="I29" s="10" t="s">
        <v>906</v>
      </c>
      <c r="J29" s="10" t="s">
        <v>67</v>
      </c>
      <c r="K29" s="10" t="s">
        <v>60</v>
      </c>
      <c r="L29" s="10" t="s">
        <v>841</v>
      </c>
      <c r="M29" s="10" t="s">
        <v>42</v>
      </c>
      <c r="N29" s="9">
        <v>300</v>
      </c>
    </row>
    <row r="30" spans="1:14" ht="16" customHeight="1" x14ac:dyDescent="0.2">
      <c r="A30" s="9">
        <v>1177</v>
      </c>
      <c r="B30" s="10" t="s">
        <v>299</v>
      </c>
      <c r="C30" s="10" t="s">
        <v>300</v>
      </c>
      <c r="D30" s="10" t="s">
        <v>15</v>
      </c>
      <c r="E30" s="11">
        <v>35959</v>
      </c>
      <c r="F30" s="10" t="s">
        <v>928</v>
      </c>
      <c r="G30" s="9">
        <v>57374307</v>
      </c>
      <c r="H30" s="10" t="s">
        <v>929</v>
      </c>
      <c r="I30" s="10" t="s">
        <v>930</v>
      </c>
      <c r="J30" s="10" t="s">
        <v>51</v>
      </c>
      <c r="K30" s="10" t="s">
        <v>22</v>
      </c>
      <c r="L30" s="10" t="s">
        <v>841</v>
      </c>
      <c r="M30" s="10" t="s">
        <v>58</v>
      </c>
      <c r="N30" s="9">
        <v>400</v>
      </c>
    </row>
    <row r="31" spans="1:14" ht="16" customHeight="1" x14ac:dyDescent="0.2">
      <c r="A31" s="9">
        <v>1178</v>
      </c>
      <c r="B31" s="10" t="s">
        <v>931</v>
      </c>
      <c r="C31" s="10" t="s">
        <v>932</v>
      </c>
      <c r="D31" s="10" t="s">
        <v>15</v>
      </c>
      <c r="E31" s="11">
        <v>29521</v>
      </c>
      <c r="F31" s="10" t="s">
        <v>933</v>
      </c>
      <c r="G31" s="9">
        <v>59129592</v>
      </c>
      <c r="H31" s="10" t="s">
        <v>934</v>
      </c>
      <c r="I31" s="10" t="s">
        <v>935</v>
      </c>
      <c r="J31" s="10" t="s">
        <v>51</v>
      </c>
      <c r="K31" s="10" t="s">
        <v>22</v>
      </c>
      <c r="L31" s="10" t="s">
        <v>841</v>
      </c>
      <c r="M31" s="10" t="s">
        <v>707</v>
      </c>
      <c r="N31" s="9">
        <v>600</v>
      </c>
    </row>
    <row r="32" spans="1:14" ht="16" customHeight="1" x14ac:dyDescent="0.2">
      <c r="A32" s="9">
        <v>1182</v>
      </c>
      <c r="B32" s="10" t="s">
        <v>936</v>
      </c>
      <c r="C32" s="10" t="s">
        <v>937</v>
      </c>
      <c r="D32" s="10" t="s">
        <v>15</v>
      </c>
      <c r="E32" s="11">
        <v>41871</v>
      </c>
      <c r="F32" s="10" t="s">
        <v>938</v>
      </c>
      <c r="G32" s="9">
        <v>54526426</v>
      </c>
      <c r="H32" s="9">
        <v>0</v>
      </c>
      <c r="I32" s="10" t="s">
        <v>939</v>
      </c>
      <c r="J32" s="10" t="s">
        <v>21</v>
      </c>
      <c r="K32" s="10" t="s">
        <v>22</v>
      </c>
      <c r="L32" s="10" t="s">
        <v>841</v>
      </c>
      <c r="M32" s="10" t="s">
        <v>848</v>
      </c>
      <c r="N32" s="9">
        <v>150</v>
      </c>
    </row>
    <row r="33" spans="1:14" ht="16" customHeight="1" x14ac:dyDescent="0.2">
      <c r="A33" s="9">
        <v>1184</v>
      </c>
      <c r="B33" s="10" t="s">
        <v>47</v>
      </c>
      <c r="C33" s="10" t="s">
        <v>48</v>
      </c>
      <c r="D33" s="10" t="s">
        <v>15</v>
      </c>
      <c r="E33" s="11">
        <v>40541</v>
      </c>
      <c r="F33" s="10" t="s">
        <v>940</v>
      </c>
      <c r="G33" s="9">
        <v>57172760</v>
      </c>
      <c r="H33" s="9">
        <v>0</v>
      </c>
      <c r="I33" s="10" t="s">
        <v>941</v>
      </c>
      <c r="J33" s="10" t="s">
        <v>21</v>
      </c>
      <c r="K33" s="10" t="s">
        <v>22</v>
      </c>
      <c r="L33" s="10" t="s">
        <v>841</v>
      </c>
      <c r="M33" s="10" t="s">
        <v>16</v>
      </c>
      <c r="N33" s="9">
        <v>200</v>
      </c>
    </row>
    <row r="34" spans="1:14" ht="16" customHeight="1" x14ac:dyDescent="0.2">
      <c r="A34" s="9">
        <v>1185</v>
      </c>
      <c r="B34" s="10" t="s">
        <v>942</v>
      </c>
      <c r="C34" s="10" t="s">
        <v>943</v>
      </c>
      <c r="D34" s="10" t="s">
        <v>15</v>
      </c>
      <c r="E34" s="11">
        <v>40995</v>
      </c>
      <c r="F34" s="10" t="s">
        <v>944</v>
      </c>
      <c r="G34" s="9">
        <v>58402406</v>
      </c>
      <c r="H34" s="9">
        <v>0</v>
      </c>
      <c r="I34" s="10" t="s">
        <v>945</v>
      </c>
      <c r="J34" s="10" t="s">
        <v>21</v>
      </c>
      <c r="K34" s="10" t="s">
        <v>22</v>
      </c>
      <c r="L34" s="10" t="s">
        <v>841</v>
      </c>
      <c r="M34" s="10" t="s">
        <v>25</v>
      </c>
      <c r="N34" s="9">
        <v>150</v>
      </c>
    </row>
    <row r="35" spans="1:14" ht="16" customHeight="1" x14ac:dyDescent="0.2">
      <c r="A35" s="9">
        <v>1186</v>
      </c>
      <c r="B35" s="10" t="s">
        <v>946</v>
      </c>
      <c r="C35" s="10" t="s">
        <v>947</v>
      </c>
      <c r="D35" s="10" t="s">
        <v>15</v>
      </c>
      <c r="E35" s="11">
        <v>40576</v>
      </c>
      <c r="F35" s="10" t="s">
        <v>948</v>
      </c>
      <c r="G35" s="9">
        <v>59713665</v>
      </c>
      <c r="H35" s="9">
        <v>0</v>
      </c>
      <c r="I35" s="10" t="s">
        <v>949</v>
      </c>
      <c r="J35" s="10" t="s">
        <v>21</v>
      </c>
      <c r="K35" s="10" t="s">
        <v>22</v>
      </c>
      <c r="L35" s="10" t="s">
        <v>841</v>
      </c>
      <c r="M35" s="10" t="s">
        <v>25</v>
      </c>
      <c r="N35" s="9">
        <v>150</v>
      </c>
    </row>
    <row r="36" spans="1:14" ht="16" customHeight="1" x14ac:dyDescent="0.2">
      <c r="A36" s="9">
        <v>1187</v>
      </c>
      <c r="B36" s="10" t="s">
        <v>950</v>
      </c>
      <c r="C36" s="10" t="s">
        <v>951</v>
      </c>
      <c r="D36" s="10" t="s">
        <v>15</v>
      </c>
      <c r="E36" s="11">
        <v>43629</v>
      </c>
      <c r="F36" s="10" t="s">
        <v>952</v>
      </c>
      <c r="G36" s="9">
        <v>59763676</v>
      </c>
      <c r="H36" s="9">
        <v>0</v>
      </c>
      <c r="I36" s="10" t="s">
        <v>953</v>
      </c>
      <c r="J36" s="10" t="s">
        <v>21</v>
      </c>
      <c r="K36" s="10" t="s">
        <v>22</v>
      </c>
      <c r="L36" s="10" t="s">
        <v>841</v>
      </c>
      <c r="M36" s="10" t="s">
        <v>842</v>
      </c>
      <c r="N36" s="9">
        <v>100</v>
      </c>
    </row>
    <row r="37" spans="1:14" ht="16" customHeight="1" x14ac:dyDescent="0.2">
      <c r="A37" s="9">
        <v>1188</v>
      </c>
      <c r="B37" s="10" t="s">
        <v>954</v>
      </c>
      <c r="C37" s="10" t="s">
        <v>955</v>
      </c>
      <c r="D37" s="10" t="s">
        <v>15</v>
      </c>
      <c r="E37" s="11">
        <v>41141</v>
      </c>
      <c r="F37" s="10" t="s">
        <v>956</v>
      </c>
      <c r="G37" s="9">
        <v>59729337</v>
      </c>
      <c r="H37" s="9">
        <v>0</v>
      </c>
      <c r="I37" s="10" t="s">
        <v>957</v>
      </c>
      <c r="J37" s="10" t="s">
        <v>21</v>
      </c>
      <c r="K37" s="10" t="s">
        <v>22</v>
      </c>
      <c r="L37" s="10" t="s">
        <v>841</v>
      </c>
      <c r="M37" s="10" t="s">
        <v>25</v>
      </c>
      <c r="N37" s="9">
        <v>150</v>
      </c>
    </row>
    <row r="38" spans="1:14" ht="16" customHeight="1" x14ac:dyDescent="0.2">
      <c r="A38" s="9">
        <v>1189</v>
      </c>
      <c r="B38" s="10" t="s">
        <v>954</v>
      </c>
      <c r="C38" s="10" t="s">
        <v>958</v>
      </c>
      <c r="D38" s="10" t="s">
        <v>15</v>
      </c>
      <c r="E38" s="11">
        <v>41686</v>
      </c>
      <c r="F38" s="10" t="s">
        <v>956</v>
      </c>
      <c r="G38" s="9">
        <v>59729337</v>
      </c>
      <c r="H38" s="9">
        <v>0</v>
      </c>
      <c r="I38" s="10" t="s">
        <v>957</v>
      </c>
      <c r="J38" s="10" t="s">
        <v>21</v>
      </c>
      <c r="K38" s="10" t="s">
        <v>22</v>
      </c>
      <c r="L38" s="10" t="s">
        <v>841</v>
      </c>
      <c r="M38" s="10" t="s">
        <v>848</v>
      </c>
      <c r="N38" s="9">
        <v>150</v>
      </c>
    </row>
    <row r="39" spans="1:14" ht="16" customHeight="1" x14ac:dyDescent="0.2">
      <c r="A39" s="9">
        <v>1209</v>
      </c>
      <c r="B39" s="10" t="s">
        <v>959</v>
      </c>
      <c r="C39" s="10" t="s">
        <v>960</v>
      </c>
      <c r="D39" s="10" t="s">
        <v>377</v>
      </c>
      <c r="E39" s="11">
        <v>38414</v>
      </c>
      <c r="F39" s="10" t="s">
        <v>961</v>
      </c>
      <c r="G39" s="9">
        <v>57260258</v>
      </c>
      <c r="H39" s="9">
        <v>0</v>
      </c>
      <c r="I39" s="10" t="s">
        <v>962</v>
      </c>
      <c r="J39" s="10" t="s">
        <v>166</v>
      </c>
      <c r="K39" s="10" t="s">
        <v>18</v>
      </c>
      <c r="L39" s="10" t="s">
        <v>841</v>
      </c>
      <c r="M39" s="10" t="s">
        <v>58</v>
      </c>
      <c r="N39" s="9">
        <v>400</v>
      </c>
    </row>
    <row r="40" spans="1:14" ht="16" customHeight="1" x14ac:dyDescent="0.2">
      <c r="A40" s="9">
        <v>1210</v>
      </c>
      <c r="B40" s="10" t="s">
        <v>89</v>
      </c>
      <c r="C40" s="10" t="s">
        <v>963</v>
      </c>
      <c r="D40" s="10" t="s">
        <v>377</v>
      </c>
      <c r="E40" s="11">
        <v>25785</v>
      </c>
      <c r="F40" s="10" t="s">
        <v>964</v>
      </c>
      <c r="G40" s="10" t="s">
        <v>965</v>
      </c>
      <c r="H40" s="9">
        <v>0</v>
      </c>
      <c r="I40" s="10" t="s">
        <v>966</v>
      </c>
      <c r="J40" s="10" t="s">
        <v>166</v>
      </c>
      <c r="K40" s="10" t="s">
        <v>18</v>
      </c>
      <c r="L40" s="10" t="s">
        <v>967</v>
      </c>
      <c r="M40" s="10" t="s">
        <v>215</v>
      </c>
      <c r="N40" s="9">
        <v>600</v>
      </c>
    </row>
    <row r="41" spans="1:14" ht="16" customHeight="1" x14ac:dyDescent="0.2">
      <c r="A41" s="9">
        <v>1211</v>
      </c>
      <c r="B41" s="10" t="s">
        <v>89</v>
      </c>
      <c r="C41" s="10" t="s">
        <v>968</v>
      </c>
      <c r="D41" s="10" t="s">
        <v>15</v>
      </c>
      <c r="E41" s="11">
        <v>28698</v>
      </c>
      <c r="F41" s="10" t="s">
        <v>964</v>
      </c>
      <c r="G41" s="9">
        <v>57098210</v>
      </c>
      <c r="H41" s="9">
        <v>0</v>
      </c>
      <c r="I41" s="10" t="s">
        <v>966</v>
      </c>
      <c r="J41" s="10" t="s">
        <v>166</v>
      </c>
      <c r="K41" s="10" t="s">
        <v>18</v>
      </c>
      <c r="L41" s="10" t="s">
        <v>841</v>
      </c>
      <c r="M41" s="10" t="s">
        <v>707</v>
      </c>
      <c r="N41" s="9">
        <v>600</v>
      </c>
    </row>
    <row r="42" spans="1:14" ht="16" customHeight="1" x14ac:dyDescent="0.2">
      <c r="A42" s="9">
        <v>1212</v>
      </c>
      <c r="B42" s="10" t="s">
        <v>89</v>
      </c>
      <c r="C42" s="10" t="s">
        <v>969</v>
      </c>
      <c r="D42" s="10" t="s">
        <v>15</v>
      </c>
      <c r="E42" s="11">
        <v>37637</v>
      </c>
      <c r="F42" s="10" t="s">
        <v>964</v>
      </c>
      <c r="G42" s="9">
        <v>58042933</v>
      </c>
      <c r="H42" s="9">
        <v>0</v>
      </c>
      <c r="I42" s="10" t="s">
        <v>970</v>
      </c>
      <c r="J42" s="10" t="s">
        <v>166</v>
      </c>
      <c r="K42" s="10" t="s">
        <v>18</v>
      </c>
      <c r="L42" s="10" t="s">
        <v>841</v>
      </c>
      <c r="M42" s="10" t="s">
        <v>58</v>
      </c>
      <c r="N42" s="9">
        <v>400</v>
      </c>
    </row>
    <row r="43" spans="1:14" ht="16" customHeight="1" x14ac:dyDescent="0.2">
      <c r="A43" s="9">
        <v>1213</v>
      </c>
      <c r="B43" s="10" t="s">
        <v>89</v>
      </c>
      <c r="C43" s="10" t="s">
        <v>659</v>
      </c>
      <c r="D43" s="10" t="s">
        <v>377</v>
      </c>
      <c r="E43" s="11">
        <v>40154</v>
      </c>
      <c r="F43" s="10" t="s">
        <v>964</v>
      </c>
      <c r="G43" s="9">
        <v>59847978</v>
      </c>
      <c r="H43" s="9">
        <v>0</v>
      </c>
      <c r="I43" s="10" t="s">
        <v>966</v>
      </c>
      <c r="J43" s="10" t="s">
        <v>166</v>
      </c>
      <c r="K43" s="10" t="s">
        <v>18</v>
      </c>
      <c r="L43" s="10" t="s">
        <v>841</v>
      </c>
      <c r="M43" s="10" t="s">
        <v>16</v>
      </c>
      <c r="N43" s="9">
        <v>200</v>
      </c>
    </row>
    <row r="44" spans="1:14" ht="16" customHeight="1" x14ac:dyDescent="0.2">
      <c r="A44" s="9">
        <v>1227</v>
      </c>
      <c r="B44" s="10" t="s">
        <v>971</v>
      </c>
      <c r="C44" s="10" t="s">
        <v>972</v>
      </c>
      <c r="D44" s="10" t="s">
        <v>377</v>
      </c>
      <c r="E44" s="11">
        <v>35176</v>
      </c>
      <c r="F44" s="10" t="s">
        <v>973</v>
      </c>
      <c r="G44" s="9">
        <v>57907431</v>
      </c>
      <c r="H44" s="9">
        <v>0</v>
      </c>
      <c r="I44" s="10" t="s">
        <v>974</v>
      </c>
      <c r="J44" s="10" t="s">
        <v>166</v>
      </c>
      <c r="K44" s="10" t="s">
        <v>18</v>
      </c>
      <c r="L44" s="10" t="s">
        <v>841</v>
      </c>
      <c r="M44" s="10" t="s">
        <v>58</v>
      </c>
      <c r="N44" s="9">
        <v>400</v>
      </c>
    </row>
    <row r="45" spans="1:14" ht="16" customHeight="1" x14ac:dyDescent="0.2">
      <c r="A45" s="9">
        <v>1231</v>
      </c>
      <c r="B45" s="10" t="s">
        <v>975</v>
      </c>
      <c r="C45" s="10" t="s">
        <v>976</v>
      </c>
      <c r="D45" s="10" t="s">
        <v>377</v>
      </c>
      <c r="E45" s="11">
        <v>23275</v>
      </c>
      <c r="F45" s="10" t="s">
        <v>977</v>
      </c>
      <c r="G45" s="9">
        <v>57159226</v>
      </c>
      <c r="H45" s="9">
        <v>0</v>
      </c>
      <c r="I45" s="10" t="s">
        <v>978</v>
      </c>
      <c r="J45" s="10" t="s">
        <v>166</v>
      </c>
      <c r="K45" s="10" t="s">
        <v>18</v>
      </c>
      <c r="L45" s="10" t="s">
        <v>841</v>
      </c>
      <c r="M45" s="10" t="s">
        <v>707</v>
      </c>
      <c r="N45" s="9">
        <v>600</v>
      </c>
    </row>
    <row r="46" spans="1:14" ht="16" customHeight="1" x14ac:dyDescent="0.2">
      <c r="A46" s="9">
        <v>1242</v>
      </c>
      <c r="B46" s="10" t="s">
        <v>979</v>
      </c>
      <c r="C46" s="10" t="s">
        <v>980</v>
      </c>
      <c r="D46" s="10" t="s">
        <v>15</v>
      </c>
      <c r="E46" s="11">
        <v>40244</v>
      </c>
      <c r="F46" s="10" t="s">
        <v>981</v>
      </c>
      <c r="G46" s="9">
        <v>59852681</v>
      </c>
      <c r="H46" s="9">
        <v>0</v>
      </c>
      <c r="I46" s="9">
        <v>0</v>
      </c>
      <c r="J46" s="10" t="s">
        <v>190</v>
      </c>
      <c r="K46" s="10" t="s">
        <v>18</v>
      </c>
      <c r="L46" s="10" t="s">
        <v>841</v>
      </c>
      <c r="M46" s="10" t="s">
        <v>16</v>
      </c>
      <c r="N46" s="9">
        <v>200</v>
      </c>
    </row>
    <row r="47" spans="1:14" ht="16" customHeight="1" x14ac:dyDescent="0.2">
      <c r="A47" s="9">
        <v>1244</v>
      </c>
      <c r="B47" s="10" t="s">
        <v>254</v>
      </c>
      <c r="C47" s="10" t="s">
        <v>255</v>
      </c>
      <c r="D47" s="10" t="s">
        <v>15</v>
      </c>
      <c r="E47" s="11">
        <v>40320</v>
      </c>
      <c r="F47" s="10" t="s">
        <v>982</v>
      </c>
      <c r="G47" s="9">
        <v>58287692</v>
      </c>
      <c r="H47" s="9">
        <v>0</v>
      </c>
      <c r="I47" s="10" t="s">
        <v>983</v>
      </c>
      <c r="J47" s="10" t="s">
        <v>190</v>
      </c>
      <c r="K47" s="10" t="s">
        <v>18</v>
      </c>
      <c r="L47" s="10" t="s">
        <v>841</v>
      </c>
      <c r="M47" s="10" t="s">
        <v>16</v>
      </c>
      <c r="N47" s="9">
        <v>200</v>
      </c>
    </row>
    <row r="48" spans="1:14" ht="16" customHeight="1" x14ac:dyDescent="0.2">
      <c r="A48" s="9">
        <v>1245</v>
      </c>
      <c r="B48" s="10" t="s">
        <v>333</v>
      </c>
      <c r="C48" s="10" t="s">
        <v>334</v>
      </c>
      <c r="D48" s="10" t="s">
        <v>15</v>
      </c>
      <c r="E48" s="11">
        <v>39580</v>
      </c>
      <c r="F48" s="10" t="s">
        <v>984</v>
      </c>
      <c r="G48" s="9">
        <v>58063296</v>
      </c>
      <c r="H48" s="9">
        <v>0</v>
      </c>
      <c r="I48" s="10" t="s">
        <v>985</v>
      </c>
      <c r="J48" s="10" t="s">
        <v>190</v>
      </c>
      <c r="K48" s="10" t="s">
        <v>18</v>
      </c>
      <c r="L48" s="10" t="s">
        <v>841</v>
      </c>
      <c r="M48" s="10" t="s">
        <v>42</v>
      </c>
      <c r="N48" s="9">
        <v>300</v>
      </c>
    </row>
    <row r="49" spans="1:14" ht="16" customHeight="1" x14ac:dyDescent="0.2">
      <c r="A49" s="9">
        <v>1246</v>
      </c>
      <c r="B49" s="10" t="s">
        <v>188</v>
      </c>
      <c r="C49" s="10" t="s">
        <v>189</v>
      </c>
      <c r="D49" s="10" t="s">
        <v>15</v>
      </c>
      <c r="E49" s="11">
        <v>39592</v>
      </c>
      <c r="F49" s="10" t="s">
        <v>986</v>
      </c>
      <c r="G49" s="9">
        <v>57310161</v>
      </c>
      <c r="H49" s="9">
        <v>0</v>
      </c>
      <c r="I49" s="10" t="s">
        <v>987</v>
      </c>
      <c r="J49" s="10" t="s">
        <v>190</v>
      </c>
      <c r="K49" s="10" t="s">
        <v>18</v>
      </c>
      <c r="L49" s="10" t="s">
        <v>841</v>
      </c>
      <c r="M49" s="10" t="s">
        <v>42</v>
      </c>
      <c r="N49" s="9">
        <v>300</v>
      </c>
    </row>
    <row r="50" spans="1:14" ht="16" customHeight="1" x14ac:dyDescent="0.2">
      <c r="A50" s="9">
        <v>1248</v>
      </c>
      <c r="B50" s="10" t="s">
        <v>988</v>
      </c>
      <c r="C50" s="10" t="s">
        <v>989</v>
      </c>
      <c r="D50" s="10" t="s">
        <v>377</v>
      </c>
      <c r="E50" s="11">
        <v>41770</v>
      </c>
      <c r="F50" s="10" t="s">
        <v>990</v>
      </c>
      <c r="G50" s="9">
        <v>57076740</v>
      </c>
      <c r="H50" s="9">
        <v>0</v>
      </c>
      <c r="I50" s="10" t="s">
        <v>991</v>
      </c>
      <c r="J50" s="10" t="s">
        <v>190</v>
      </c>
      <c r="K50" s="10" t="s">
        <v>18</v>
      </c>
      <c r="L50" s="10" t="s">
        <v>841</v>
      </c>
      <c r="M50" s="10" t="s">
        <v>848</v>
      </c>
      <c r="N50" s="9">
        <v>150</v>
      </c>
    </row>
    <row r="51" spans="1:14" ht="16" customHeight="1" x14ac:dyDescent="0.2">
      <c r="A51" s="9">
        <v>1249</v>
      </c>
      <c r="B51" s="10" t="s">
        <v>992</v>
      </c>
      <c r="C51" s="10" t="s">
        <v>993</v>
      </c>
      <c r="D51" s="10" t="s">
        <v>377</v>
      </c>
      <c r="E51" s="11">
        <v>41781</v>
      </c>
      <c r="F51" s="10" t="s">
        <v>994</v>
      </c>
      <c r="G51" s="9">
        <v>57219121</v>
      </c>
      <c r="H51" s="9">
        <v>0</v>
      </c>
      <c r="I51" s="10" t="s">
        <v>995</v>
      </c>
      <c r="J51" s="10" t="s">
        <v>190</v>
      </c>
      <c r="K51" s="10" t="s">
        <v>18</v>
      </c>
      <c r="L51" s="10" t="s">
        <v>841</v>
      </c>
      <c r="M51" s="10" t="s">
        <v>848</v>
      </c>
      <c r="N51" s="9">
        <v>150</v>
      </c>
    </row>
    <row r="52" spans="1:14" ht="16" customHeight="1" x14ac:dyDescent="0.2">
      <c r="A52" s="9">
        <v>1250</v>
      </c>
      <c r="B52" s="10" t="s">
        <v>535</v>
      </c>
      <c r="C52" s="10" t="s">
        <v>536</v>
      </c>
      <c r="D52" s="10" t="s">
        <v>377</v>
      </c>
      <c r="E52" s="11">
        <v>40588</v>
      </c>
      <c r="F52" s="10" t="s">
        <v>996</v>
      </c>
      <c r="G52" s="9">
        <v>57778895</v>
      </c>
      <c r="H52" s="9">
        <v>0</v>
      </c>
      <c r="I52" s="9">
        <v>0</v>
      </c>
      <c r="J52" s="10" t="s">
        <v>190</v>
      </c>
      <c r="K52" s="10" t="s">
        <v>18</v>
      </c>
      <c r="L52" s="10" t="s">
        <v>841</v>
      </c>
      <c r="M52" s="10" t="s">
        <v>25</v>
      </c>
      <c r="N52" s="9">
        <v>150</v>
      </c>
    </row>
    <row r="53" spans="1:14" ht="16" customHeight="1" x14ac:dyDescent="0.2">
      <c r="A53" s="9">
        <v>1252</v>
      </c>
      <c r="B53" s="10" t="s">
        <v>683</v>
      </c>
      <c r="C53" s="10" t="s">
        <v>684</v>
      </c>
      <c r="D53" s="10" t="s">
        <v>377</v>
      </c>
      <c r="E53" s="11">
        <v>40073</v>
      </c>
      <c r="F53" s="10" t="s">
        <v>997</v>
      </c>
      <c r="G53" s="9">
        <v>57100773</v>
      </c>
      <c r="H53" s="9">
        <v>0</v>
      </c>
      <c r="I53" s="10" t="s">
        <v>998</v>
      </c>
      <c r="J53" s="10" t="s">
        <v>190</v>
      </c>
      <c r="K53" s="10" t="s">
        <v>18</v>
      </c>
      <c r="L53" s="10" t="s">
        <v>841</v>
      </c>
      <c r="M53" s="10" t="s">
        <v>16</v>
      </c>
      <c r="N53" s="9">
        <v>200</v>
      </c>
    </row>
    <row r="54" spans="1:14" ht="16" customHeight="1" x14ac:dyDescent="0.2">
      <c r="A54" s="9">
        <v>1253</v>
      </c>
      <c r="B54" s="10" t="s">
        <v>606</v>
      </c>
      <c r="C54" s="10" t="s">
        <v>607</v>
      </c>
      <c r="D54" s="10" t="s">
        <v>377</v>
      </c>
      <c r="E54" s="11">
        <v>40146</v>
      </c>
      <c r="F54" s="10" t="s">
        <v>999</v>
      </c>
      <c r="G54" s="9">
        <v>57950124</v>
      </c>
      <c r="H54" s="9">
        <v>0</v>
      </c>
      <c r="I54" s="10" t="s">
        <v>1000</v>
      </c>
      <c r="J54" s="10" t="s">
        <v>190</v>
      </c>
      <c r="K54" s="10" t="s">
        <v>18</v>
      </c>
      <c r="L54" s="10" t="s">
        <v>841</v>
      </c>
      <c r="M54" s="10" t="s">
        <v>16</v>
      </c>
      <c r="N54" s="9">
        <v>200</v>
      </c>
    </row>
    <row r="55" spans="1:14" ht="16" customHeight="1" x14ac:dyDescent="0.2">
      <c r="A55" s="9">
        <v>1254</v>
      </c>
      <c r="B55" s="10" t="s">
        <v>1001</v>
      </c>
      <c r="C55" s="10" t="s">
        <v>1002</v>
      </c>
      <c r="D55" s="10" t="s">
        <v>377</v>
      </c>
      <c r="E55" s="11">
        <v>39690</v>
      </c>
      <c r="F55" s="10" t="s">
        <v>1003</v>
      </c>
      <c r="G55" s="9">
        <v>57144950</v>
      </c>
      <c r="H55" s="9">
        <v>0</v>
      </c>
      <c r="I55" s="9">
        <v>0</v>
      </c>
      <c r="J55" s="10" t="s">
        <v>190</v>
      </c>
      <c r="K55" s="10" t="s">
        <v>18</v>
      </c>
      <c r="L55" s="10" t="s">
        <v>841</v>
      </c>
      <c r="M55" s="10" t="s">
        <v>42</v>
      </c>
      <c r="N55" s="9">
        <v>300</v>
      </c>
    </row>
    <row r="56" spans="1:14" ht="16" customHeight="1" x14ac:dyDescent="0.2">
      <c r="A56" s="9">
        <v>1255</v>
      </c>
      <c r="B56" s="10" t="s">
        <v>1004</v>
      </c>
      <c r="C56" s="10" t="s">
        <v>1005</v>
      </c>
      <c r="D56" s="10" t="s">
        <v>377</v>
      </c>
      <c r="E56" s="11">
        <v>39202</v>
      </c>
      <c r="F56" s="10" t="s">
        <v>1006</v>
      </c>
      <c r="G56" s="9">
        <v>59265147</v>
      </c>
      <c r="H56" s="9">
        <v>0</v>
      </c>
      <c r="I56" s="9">
        <v>0</v>
      </c>
      <c r="J56" s="10" t="s">
        <v>190</v>
      </c>
      <c r="K56" s="10" t="s">
        <v>18</v>
      </c>
      <c r="L56" s="10" t="s">
        <v>841</v>
      </c>
      <c r="M56" s="10" t="s">
        <v>42</v>
      </c>
      <c r="N56" s="9">
        <v>300</v>
      </c>
    </row>
    <row r="57" spans="1:14" ht="16" customHeight="1" x14ac:dyDescent="0.2">
      <c r="A57" s="9">
        <v>1260</v>
      </c>
      <c r="B57" s="10" t="s">
        <v>657</v>
      </c>
      <c r="C57" s="10" t="s">
        <v>672</v>
      </c>
      <c r="D57" s="10" t="s">
        <v>377</v>
      </c>
      <c r="E57" s="11">
        <v>38215</v>
      </c>
      <c r="F57" s="10" t="s">
        <v>1007</v>
      </c>
      <c r="G57" s="9">
        <v>54781035</v>
      </c>
      <c r="H57" s="10" t="s">
        <v>1008</v>
      </c>
      <c r="I57" s="10" t="s">
        <v>1009</v>
      </c>
      <c r="J57" s="10" t="s">
        <v>190</v>
      </c>
      <c r="K57" s="10" t="s">
        <v>18</v>
      </c>
      <c r="L57" s="10" t="s">
        <v>841</v>
      </c>
      <c r="M57" s="10" t="s">
        <v>58</v>
      </c>
      <c r="N57" s="9">
        <v>400</v>
      </c>
    </row>
    <row r="58" spans="1:14" ht="16" customHeight="1" x14ac:dyDescent="0.2">
      <c r="A58" s="9">
        <v>1262</v>
      </c>
      <c r="B58" s="10" t="s">
        <v>1010</v>
      </c>
      <c r="C58" s="10" t="s">
        <v>1011</v>
      </c>
      <c r="D58" s="10" t="s">
        <v>15</v>
      </c>
      <c r="E58" s="11">
        <v>22573</v>
      </c>
      <c r="F58" s="10" t="s">
        <v>1012</v>
      </c>
      <c r="G58" s="9">
        <v>57328324</v>
      </c>
      <c r="H58" s="10" t="s">
        <v>1013</v>
      </c>
      <c r="I58" s="10" t="s">
        <v>1014</v>
      </c>
      <c r="J58" s="10" t="s">
        <v>190</v>
      </c>
      <c r="K58" s="10" t="s">
        <v>18</v>
      </c>
      <c r="L58" s="10" t="s">
        <v>967</v>
      </c>
      <c r="M58" s="10" t="s">
        <v>215</v>
      </c>
      <c r="N58" s="9">
        <v>600</v>
      </c>
    </row>
    <row r="59" spans="1:14" ht="16" customHeight="1" x14ac:dyDescent="0.2">
      <c r="A59" s="9">
        <v>1263</v>
      </c>
      <c r="B59" s="10" t="s">
        <v>1010</v>
      </c>
      <c r="C59" s="10" t="s">
        <v>1015</v>
      </c>
      <c r="D59" s="10" t="s">
        <v>377</v>
      </c>
      <c r="E59" s="11">
        <v>22198</v>
      </c>
      <c r="F59" s="10" t="s">
        <v>1012</v>
      </c>
      <c r="G59" s="9">
        <v>57825492</v>
      </c>
      <c r="H59" s="10" t="s">
        <v>1016</v>
      </c>
      <c r="I59" s="10" t="s">
        <v>1017</v>
      </c>
      <c r="J59" s="10" t="s">
        <v>190</v>
      </c>
      <c r="K59" s="10" t="s">
        <v>18</v>
      </c>
      <c r="L59" s="10" t="s">
        <v>967</v>
      </c>
      <c r="M59" s="10" t="s">
        <v>215</v>
      </c>
      <c r="N59" s="9">
        <v>600</v>
      </c>
    </row>
    <row r="60" spans="1:14" ht="16" customHeight="1" x14ac:dyDescent="0.2">
      <c r="A60" s="9">
        <v>1264</v>
      </c>
      <c r="B60" s="10" t="s">
        <v>1010</v>
      </c>
      <c r="C60" s="10" t="s">
        <v>1018</v>
      </c>
      <c r="D60" s="10" t="s">
        <v>15</v>
      </c>
      <c r="E60" s="11">
        <v>35589</v>
      </c>
      <c r="F60" s="10" t="s">
        <v>1019</v>
      </c>
      <c r="G60" s="9">
        <v>57384011</v>
      </c>
      <c r="H60" s="10" t="s">
        <v>1020</v>
      </c>
      <c r="I60" s="10" t="s">
        <v>1021</v>
      </c>
      <c r="J60" s="10" t="s">
        <v>190</v>
      </c>
      <c r="K60" s="10" t="s">
        <v>18</v>
      </c>
      <c r="L60" s="10" t="s">
        <v>1022</v>
      </c>
      <c r="M60" s="10" t="s">
        <v>215</v>
      </c>
      <c r="N60" s="9">
        <v>600</v>
      </c>
    </row>
    <row r="61" spans="1:14" ht="16" customHeight="1" x14ac:dyDescent="0.2">
      <c r="A61" s="9">
        <v>1265</v>
      </c>
      <c r="B61" s="10" t="s">
        <v>1010</v>
      </c>
      <c r="C61" s="10" t="s">
        <v>1023</v>
      </c>
      <c r="D61" s="10" t="s">
        <v>15</v>
      </c>
      <c r="E61" s="11">
        <v>31743</v>
      </c>
      <c r="F61" s="10" t="s">
        <v>1012</v>
      </c>
      <c r="G61" s="9">
        <v>57555853</v>
      </c>
      <c r="H61" s="10" t="s">
        <v>1024</v>
      </c>
      <c r="I61" s="10" t="s">
        <v>1025</v>
      </c>
      <c r="J61" s="10" t="s">
        <v>190</v>
      </c>
      <c r="K61" s="10" t="s">
        <v>18</v>
      </c>
      <c r="L61" s="10" t="s">
        <v>876</v>
      </c>
      <c r="M61" s="10" t="s">
        <v>215</v>
      </c>
      <c r="N61" s="9">
        <v>600</v>
      </c>
    </row>
    <row r="62" spans="1:14" ht="16" customHeight="1" x14ac:dyDescent="0.2">
      <c r="A62" s="9">
        <v>1266</v>
      </c>
      <c r="B62" s="10" t="s">
        <v>681</v>
      </c>
      <c r="C62" s="10" t="s">
        <v>1026</v>
      </c>
      <c r="D62" s="10" t="s">
        <v>377</v>
      </c>
      <c r="E62" s="11">
        <v>30670</v>
      </c>
      <c r="F62" s="10" t="s">
        <v>1012</v>
      </c>
      <c r="G62" s="9">
        <v>57020848</v>
      </c>
      <c r="H62" s="10" t="s">
        <v>1027</v>
      </c>
      <c r="I62" s="10" t="s">
        <v>1028</v>
      </c>
      <c r="J62" s="10" t="s">
        <v>190</v>
      </c>
      <c r="K62" s="10" t="s">
        <v>18</v>
      </c>
      <c r="L62" s="10" t="s">
        <v>876</v>
      </c>
      <c r="M62" s="10" t="s">
        <v>215</v>
      </c>
      <c r="N62" s="9">
        <v>600</v>
      </c>
    </row>
    <row r="63" spans="1:14" ht="16" customHeight="1" x14ac:dyDescent="0.2">
      <c r="A63" s="9">
        <v>1267</v>
      </c>
      <c r="B63" s="10" t="s">
        <v>1029</v>
      </c>
      <c r="C63" s="10" t="s">
        <v>1030</v>
      </c>
      <c r="D63" s="10" t="s">
        <v>377</v>
      </c>
      <c r="E63" s="11">
        <v>41410</v>
      </c>
      <c r="F63" s="10" t="s">
        <v>1031</v>
      </c>
      <c r="G63" s="10" t="s">
        <v>1032</v>
      </c>
      <c r="H63" s="9">
        <v>0</v>
      </c>
      <c r="I63" s="10" t="s">
        <v>1033</v>
      </c>
      <c r="J63" s="10" t="s">
        <v>51</v>
      </c>
      <c r="K63" s="10" t="s">
        <v>22</v>
      </c>
      <c r="L63" s="10" t="s">
        <v>841</v>
      </c>
      <c r="M63" s="10" t="s">
        <v>848</v>
      </c>
      <c r="N63" s="9">
        <v>150</v>
      </c>
    </row>
    <row r="64" spans="1:14" ht="16" customHeight="1" x14ac:dyDescent="0.2">
      <c r="A64" s="9">
        <v>1268</v>
      </c>
      <c r="B64" s="10" t="s">
        <v>1029</v>
      </c>
      <c r="C64" s="10" t="s">
        <v>1034</v>
      </c>
      <c r="D64" s="10" t="s">
        <v>377</v>
      </c>
      <c r="E64" s="11">
        <v>42560</v>
      </c>
      <c r="F64" s="10" t="s">
        <v>1031</v>
      </c>
      <c r="G64" s="10" t="s">
        <v>1032</v>
      </c>
      <c r="H64" s="9">
        <v>0</v>
      </c>
      <c r="I64" s="10" t="s">
        <v>1033</v>
      </c>
      <c r="J64" s="10" t="s">
        <v>51</v>
      </c>
      <c r="K64" s="10" t="s">
        <v>22</v>
      </c>
      <c r="L64" s="10" t="s">
        <v>841</v>
      </c>
      <c r="M64" s="10" t="s">
        <v>885</v>
      </c>
      <c r="N64" s="9">
        <v>100</v>
      </c>
    </row>
    <row r="65" spans="1:14" ht="16" customHeight="1" x14ac:dyDescent="0.2">
      <c r="A65" s="9">
        <v>1270</v>
      </c>
      <c r="B65" s="10" t="s">
        <v>742</v>
      </c>
      <c r="C65" s="10" t="s">
        <v>1035</v>
      </c>
      <c r="D65" s="10" t="s">
        <v>377</v>
      </c>
      <c r="E65" s="11">
        <v>43120</v>
      </c>
      <c r="F65" s="10" t="s">
        <v>1036</v>
      </c>
      <c r="G65" s="9">
        <v>57763256</v>
      </c>
      <c r="H65" s="9">
        <v>0</v>
      </c>
      <c r="I65" s="9">
        <v>0</v>
      </c>
      <c r="J65" s="10" t="s">
        <v>84</v>
      </c>
      <c r="K65" s="10" t="s">
        <v>81</v>
      </c>
      <c r="L65" s="10" t="s">
        <v>841</v>
      </c>
      <c r="M65" s="10" t="s">
        <v>842</v>
      </c>
      <c r="N65" s="9">
        <v>100</v>
      </c>
    </row>
    <row r="66" spans="1:14" ht="16" customHeight="1" x14ac:dyDescent="0.2">
      <c r="A66" s="9">
        <v>1272</v>
      </c>
      <c r="B66" s="10" t="s">
        <v>1037</v>
      </c>
      <c r="C66" s="10" t="s">
        <v>1038</v>
      </c>
      <c r="D66" s="10" t="s">
        <v>15</v>
      </c>
      <c r="E66" s="11">
        <v>39057</v>
      </c>
      <c r="F66" s="10" t="s">
        <v>1039</v>
      </c>
      <c r="G66" s="9">
        <v>59305379</v>
      </c>
      <c r="H66" s="9">
        <v>0</v>
      </c>
      <c r="I66" s="9">
        <v>0</v>
      </c>
      <c r="J66" s="10" t="s">
        <v>84</v>
      </c>
      <c r="K66" s="10" t="s">
        <v>81</v>
      </c>
      <c r="L66" s="10" t="s">
        <v>841</v>
      </c>
      <c r="M66" s="10" t="s">
        <v>58</v>
      </c>
      <c r="N66" s="9">
        <v>400</v>
      </c>
    </row>
    <row r="67" spans="1:14" ht="16" customHeight="1" x14ac:dyDescent="0.2">
      <c r="A67" s="9">
        <v>1280</v>
      </c>
      <c r="B67" s="10" t="s">
        <v>850</v>
      </c>
      <c r="C67" s="10" t="s">
        <v>420</v>
      </c>
      <c r="D67" s="10" t="s">
        <v>377</v>
      </c>
      <c r="E67" s="11">
        <v>38889</v>
      </c>
      <c r="F67" s="10" t="s">
        <v>1040</v>
      </c>
      <c r="G67" s="9">
        <v>59316016</v>
      </c>
      <c r="H67" s="9">
        <v>0</v>
      </c>
      <c r="I67" s="9">
        <v>0</v>
      </c>
      <c r="J67" s="10" t="s">
        <v>84</v>
      </c>
      <c r="K67" s="10" t="s">
        <v>81</v>
      </c>
      <c r="L67" s="10" t="s">
        <v>841</v>
      </c>
      <c r="M67" s="10" t="s">
        <v>58</v>
      </c>
      <c r="N67" s="9">
        <v>400</v>
      </c>
    </row>
    <row r="68" spans="1:14" ht="16" customHeight="1" x14ac:dyDescent="0.2">
      <c r="A68" s="9">
        <v>1284</v>
      </c>
      <c r="B68" s="10" t="s">
        <v>742</v>
      </c>
      <c r="C68" s="10" t="s">
        <v>743</v>
      </c>
      <c r="D68" s="10" t="s">
        <v>377</v>
      </c>
      <c r="E68" s="11">
        <v>40677</v>
      </c>
      <c r="F68" s="10" t="s">
        <v>1041</v>
      </c>
      <c r="G68" s="9">
        <v>57763256</v>
      </c>
      <c r="H68" s="9">
        <v>0</v>
      </c>
      <c r="I68" s="9">
        <v>0</v>
      </c>
      <c r="J68" s="10" t="s">
        <v>84</v>
      </c>
      <c r="K68" s="10" t="s">
        <v>81</v>
      </c>
      <c r="L68" s="10" t="s">
        <v>841</v>
      </c>
      <c r="M68" s="10" t="s">
        <v>25</v>
      </c>
      <c r="N68" s="9">
        <v>150</v>
      </c>
    </row>
    <row r="69" spans="1:14" ht="16" customHeight="1" x14ac:dyDescent="0.2">
      <c r="A69" s="9">
        <v>1289</v>
      </c>
      <c r="B69" s="10" t="s">
        <v>748</v>
      </c>
      <c r="C69" s="10" t="s">
        <v>749</v>
      </c>
      <c r="D69" s="10" t="s">
        <v>377</v>
      </c>
      <c r="E69" s="11">
        <v>40146</v>
      </c>
      <c r="F69" s="10" t="s">
        <v>1042</v>
      </c>
      <c r="G69" s="9">
        <v>54774530</v>
      </c>
      <c r="H69" s="9">
        <v>0</v>
      </c>
      <c r="I69" s="9">
        <v>0</v>
      </c>
      <c r="J69" s="10" t="s">
        <v>84</v>
      </c>
      <c r="K69" s="10" t="s">
        <v>81</v>
      </c>
      <c r="L69" s="10" t="s">
        <v>841</v>
      </c>
      <c r="M69" s="10" t="s">
        <v>16</v>
      </c>
      <c r="N69" s="9">
        <v>200</v>
      </c>
    </row>
    <row r="70" spans="1:14" ht="16" customHeight="1" x14ac:dyDescent="0.2">
      <c r="A70" s="9">
        <v>1291</v>
      </c>
      <c r="B70" s="10" t="s">
        <v>350</v>
      </c>
      <c r="C70" s="10" t="s">
        <v>1043</v>
      </c>
      <c r="D70" s="10" t="s">
        <v>377</v>
      </c>
      <c r="E70" s="11">
        <v>41289</v>
      </c>
      <c r="F70" s="10" t="s">
        <v>1044</v>
      </c>
      <c r="G70" s="9">
        <v>57959652</v>
      </c>
      <c r="H70" s="9">
        <v>0</v>
      </c>
      <c r="I70" s="9">
        <v>0</v>
      </c>
      <c r="J70" s="10" t="s">
        <v>84</v>
      </c>
      <c r="K70" s="10" t="s">
        <v>81</v>
      </c>
      <c r="L70" s="10" t="s">
        <v>841</v>
      </c>
      <c r="M70" s="10" t="s">
        <v>848</v>
      </c>
      <c r="N70" s="9">
        <v>150</v>
      </c>
    </row>
    <row r="71" spans="1:14" ht="16" customHeight="1" x14ac:dyDescent="0.2">
      <c r="A71" s="9">
        <v>1293</v>
      </c>
      <c r="B71" s="10" t="s">
        <v>1045</v>
      </c>
      <c r="C71" s="10" t="s">
        <v>1046</v>
      </c>
      <c r="D71" s="10" t="s">
        <v>377</v>
      </c>
      <c r="E71" s="11">
        <v>32100</v>
      </c>
      <c r="F71" s="10" t="s">
        <v>1047</v>
      </c>
      <c r="G71" s="9">
        <v>54910865</v>
      </c>
      <c r="H71" s="10" t="s">
        <v>1048</v>
      </c>
      <c r="I71" s="10" t="s">
        <v>1049</v>
      </c>
      <c r="J71" s="10" t="s">
        <v>84</v>
      </c>
      <c r="K71" s="10" t="s">
        <v>81</v>
      </c>
      <c r="L71" s="10" t="s">
        <v>841</v>
      </c>
      <c r="M71" s="10" t="s">
        <v>707</v>
      </c>
      <c r="N71" s="9">
        <v>600</v>
      </c>
    </row>
    <row r="72" spans="1:14" ht="16" customHeight="1" x14ac:dyDescent="0.2">
      <c r="A72" s="9">
        <v>1294</v>
      </c>
      <c r="B72" s="10" t="s">
        <v>1050</v>
      </c>
      <c r="C72" s="10" t="s">
        <v>1051</v>
      </c>
      <c r="D72" s="10" t="s">
        <v>15</v>
      </c>
      <c r="E72" s="11">
        <v>42177</v>
      </c>
      <c r="F72" s="10" t="s">
        <v>1052</v>
      </c>
      <c r="G72" s="9">
        <v>0</v>
      </c>
      <c r="H72" s="9">
        <v>0</v>
      </c>
      <c r="I72" s="9">
        <v>0</v>
      </c>
      <c r="J72" s="10" t="s">
        <v>84</v>
      </c>
      <c r="K72" s="10" t="s">
        <v>81</v>
      </c>
      <c r="L72" s="10" t="s">
        <v>841</v>
      </c>
      <c r="M72" s="10" t="s">
        <v>885</v>
      </c>
      <c r="N72" s="9">
        <v>100</v>
      </c>
    </row>
    <row r="73" spans="1:14" ht="16" customHeight="1" x14ac:dyDescent="0.2">
      <c r="A73" s="9">
        <v>1295</v>
      </c>
      <c r="B73" s="10" t="s">
        <v>1050</v>
      </c>
      <c r="C73" s="10" t="s">
        <v>1053</v>
      </c>
      <c r="D73" s="10" t="s">
        <v>377</v>
      </c>
      <c r="E73" s="11">
        <v>42586</v>
      </c>
      <c r="F73" s="10" t="s">
        <v>1052</v>
      </c>
      <c r="G73" s="9">
        <v>0</v>
      </c>
      <c r="H73" s="9">
        <v>0</v>
      </c>
      <c r="I73" s="9">
        <v>0</v>
      </c>
      <c r="J73" s="10" t="s">
        <v>84</v>
      </c>
      <c r="K73" s="10" t="s">
        <v>81</v>
      </c>
      <c r="L73" s="10" t="s">
        <v>841</v>
      </c>
      <c r="M73" s="10" t="s">
        <v>885</v>
      </c>
      <c r="N73" s="9">
        <v>100</v>
      </c>
    </row>
    <row r="74" spans="1:14" ht="16" customHeight="1" x14ac:dyDescent="0.2">
      <c r="A74" s="9">
        <v>1300</v>
      </c>
      <c r="B74" s="10" t="s">
        <v>581</v>
      </c>
      <c r="C74" s="10" t="s">
        <v>1054</v>
      </c>
      <c r="D74" s="10" t="s">
        <v>377</v>
      </c>
      <c r="E74" s="11">
        <v>29639</v>
      </c>
      <c r="F74" s="10" t="s">
        <v>1055</v>
      </c>
      <c r="G74" s="9">
        <v>57988433</v>
      </c>
      <c r="H74" s="10" t="s">
        <v>1056</v>
      </c>
      <c r="I74" s="10" t="s">
        <v>1057</v>
      </c>
      <c r="J74" s="10" t="s">
        <v>84</v>
      </c>
      <c r="K74" s="10" t="s">
        <v>81</v>
      </c>
      <c r="L74" s="10" t="s">
        <v>967</v>
      </c>
      <c r="M74" s="10" t="s">
        <v>215</v>
      </c>
      <c r="N74" s="9">
        <v>600</v>
      </c>
    </row>
    <row r="75" spans="1:14" ht="16" customHeight="1" x14ac:dyDescent="0.2">
      <c r="A75" s="9">
        <v>1301</v>
      </c>
      <c r="B75" s="10" t="s">
        <v>581</v>
      </c>
      <c r="C75" s="10" t="s">
        <v>1058</v>
      </c>
      <c r="D75" s="10" t="s">
        <v>15</v>
      </c>
      <c r="E75" s="11">
        <v>29844</v>
      </c>
      <c r="F75" s="10" t="s">
        <v>1055</v>
      </c>
      <c r="G75" s="10" t="s">
        <v>1059</v>
      </c>
      <c r="H75" s="10" t="s">
        <v>1060</v>
      </c>
      <c r="I75" s="10" t="s">
        <v>1061</v>
      </c>
      <c r="J75" s="10" t="s">
        <v>84</v>
      </c>
      <c r="K75" s="10" t="s">
        <v>81</v>
      </c>
      <c r="L75" s="10" t="s">
        <v>967</v>
      </c>
      <c r="M75" s="10" t="s">
        <v>215</v>
      </c>
      <c r="N75" s="9">
        <v>600</v>
      </c>
    </row>
    <row r="76" spans="1:14" ht="16" customHeight="1" x14ac:dyDescent="0.2">
      <c r="A76" s="9">
        <v>1302</v>
      </c>
      <c r="B76" s="10" t="s">
        <v>581</v>
      </c>
      <c r="C76" s="10" t="s">
        <v>388</v>
      </c>
      <c r="D76" s="10" t="s">
        <v>377</v>
      </c>
      <c r="E76" s="11">
        <v>38480</v>
      </c>
      <c r="F76" s="10" t="s">
        <v>1055</v>
      </c>
      <c r="G76" s="9">
        <v>59829402</v>
      </c>
      <c r="H76" s="10" t="s">
        <v>1062</v>
      </c>
      <c r="I76" s="10" t="s">
        <v>1063</v>
      </c>
      <c r="J76" s="10" t="s">
        <v>84</v>
      </c>
      <c r="K76" s="10" t="s">
        <v>81</v>
      </c>
      <c r="L76" s="10" t="s">
        <v>841</v>
      </c>
      <c r="M76" s="10" t="s">
        <v>58</v>
      </c>
      <c r="N76" s="9">
        <v>400</v>
      </c>
    </row>
    <row r="77" spans="1:14" ht="16" customHeight="1" x14ac:dyDescent="0.2">
      <c r="A77" s="9">
        <v>1303</v>
      </c>
      <c r="B77" s="10" t="s">
        <v>581</v>
      </c>
      <c r="C77" s="10" t="s">
        <v>594</v>
      </c>
      <c r="D77" s="10" t="s">
        <v>377</v>
      </c>
      <c r="E77" s="11">
        <v>39383</v>
      </c>
      <c r="F77" s="10" t="s">
        <v>1055</v>
      </c>
      <c r="G77" s="9">
        <v>59066163</v>
      </c>
      <c r="H77" s="10" t="s">
        <v>1064</v>
      </c>
      <c r="I77" s="10" t="s">
        <v>1065</v>
      </c>
      <c r="J77" s="10" t="s">
        <v>84</v>
      </c>
      <c r="K77" s="10" t="s">
        <v>81</v>
      </c>
      <c r="L77" s="10" t="s">
        <v>841</v>
      </c>
      <c r="M77" s="10" t="s">
        <v>42</v>
      </c>
      <c r="N77" s="9">
        <v>300</v>
      </c>
    </row>
    <row r="78" spans="1:14" ht="16" customHeight="1" x14ac:dyDescent="0.2">
      <c r="A78" s="9">
        <v>1304</v>
      </c>
      <c r="B78" s="10" t="s">
        <v>1066</v>
      </c>
      <c r="C78" s="10" t="s">
        <v>1067</v>
      </c>
      <c r="D78" s="10" t="s">
        <v>15</v>
      </c>
      <c r="E78" s="11">
        <v>39801</v>
      </c>
      <c r="F78" s="10" t="s">
        <v>1068</v>
      </c>
      <c r="G78" s="9">
        <v>54841531</v>
      </c>
      <c r="H78" s="10" t="s">
        <v>1069</v>
      </c>
      <c r="I78" s="10" t="s">
        <v>1070</v>
      </c>
      <c r="J78" s="10" t="s">
        <v>84</v>
      </c>
      <c r="K78" s="10" t="s">
        <v>81</v>
      </c>
      <c r="L78" s="10" t="s">
        <v>841</v>
      </c>
      <c r="M78" s="10" t="s">
        <v>42</v>
      </c>
      <c r="N78" s="9">
        <v>300</v>
      </c>
    </row>
    <row r="79" spans="1:14" ht="16" customHeight="1" x14ac:dyDescent="0.2">
      <c r="A79" s="9">
        <v>1305</v>
      </c>
      <c r="B79" s="10" t="s">
        <v>575</v>
      </c>
      <c r="C79" s="10" t="s">
        <v>1071</v>
      </c>
      <c r="D79" s="10" t="s">
        <v>15</v>
      </c>
      <c r="E79" s="11">
        <v>30410</v>
      </c>
      <c r="F79" s="10" t="s">
        <v>1072</v>
      </c>
      <c r="G79" s="9">
        <v>54288804</v>
      </c>
      <c r="H79" s="10" t="s">
        <v>1073</v>
      </c>
      <c r="I79" s="9">
        <v>0</v>
      </c>
      <c r="J79" s="10" t="s">
        <v>84</v>
      </c>
      <c r="K79" s="10" t="s">
        <v>81</v>
      </c>
      <c r="L79" s="10" t="s">
        <v>841</v>
      </c>
      <c r="M79" s="10" t="s">
        <v>707</v>
      </c>
      <c r="N79" s="9">
        <v>600</v>
      </c>
    </row>
    <row r="80" spans="1:14" ht="16" customHeight="1" x14ac:dyDescent="0.2">
      <c r="A80" s="9">
        <v>1306</v>
      </c>
      <c r="B80" s="10" t="s">
        <v>575</v>
      </c>
      <c r="C80" s="10" t="s">
        <v>1074</v>
      </c>
      <c r="D80" s="10" t="s">
        <v>377</v>
      </c>
      <c r="E80" s="11">
        <v>29219</v>
      </c>
      <c r="F80" s="10" t="s">
        <v>1072</v>
      </c>
      <c r="G80" s="9">
        <v>59730057</v>
      </c>
      <c r="H80" s="10" t="s">
        <v>1075</v>
      </c>
      <c r="I80" s="9">
        <v>0</v>
      </c>
      <c r="J80" s="10" t="s">
        <v>84</v>
      </c>
      <c r="K80" s="10" t="s">
        <v>81</v>
      </c>
      <c r="L80" s="10" t="s">
        <v>841</v>
      </c>
      <c r="M80" s="10" t="s">
        <v>707</v>
      </c>
      <c r="N80" s="9">
        <v>600</v>
      </c>
    </row>
    <row r="81" spans="1:14" ht="16" customHeight="1" x14ac:dyDescent="0.2">
      <c r="A81" s="9">
        <v>1307</v>
      </c>
      <c r="B81" s="10" t="s">
        <v>575</v>
      </c>
      <c r="C81" s="10" t="s">
        <v>1076</v>
      </c>
      <c r="D81" s="10" t="s">
        <v>377</v>
      </c>
      <c r="E81" s="11">
        <v>41889</v>
      </c>
      <c r="F81" s="10" t="s">
        <v>1072</v>
      </c>
      <c r="G81" s="9">
        <v>54288804</v>
      </c>
      <c r="H81" s="10" t="s">
        <v>1077</v>
      </c>
      <c r="I81" s="9">
        <v>0</v>
      </c>
      <c r="J81" s="10" t="s">
        <v>84</v>
      </c>
      <c r="K81" s="10" t="s">
        <v>81</v>
      </c>
      <c r="L81" s="10" t="s">
        <v>841</v>
      </c>
      <c r="M81" s="10" t="s">
        <v>848</v>
      </c>
      <c r="N81" s="9">
        <v>150</v>
      </c>
    </row>
    <row r="82" spans="1:14" ht="16" customHeight="1" x14ac:dyDescent="0.2">
      <c r="A82" s="9">
        <v>1308</v>
      </c>
      <c r="B82" s="10" t="s">
        <v>575</v>
      </c>
      <c r="C82" s="10" t="s">
        <v>1078</v>
      </c>
      <c r="D82" s="10" t="s">
        <v>377</v>
      </c>
      <c r="E82" s="11">
        <v>42513</v>
      </c>
      <c r="F82" s="10" t="s">
        <v>1072</v>
      </c>
      <c r="G82" s="9">
        <v>59730057</v>
      </c>
      <c r="H82" s="9">
        <v>0</v>
      </c>
      <c r="I82" s="9">
        <v>0</v>
      </c>
      <c r="J82" s="10" t="s">
        <v>84</v>
      </c>
      <c r="K82" s="10" t="s">
        <v>81</v>
      </c>
      <c r="L82" s="10" t="s">
        <v>841</v>
      </c>
      <c r="M82" s="10" t="s">
        <v>885</v>
      </c>
      <c r="N82" s="9">
        <v>100</v>
      </c>
    </row>
    <row r="83" spans="1:14" ht="16" customHeight="1" x14ac:dyDescent="0.2">
      <c r="A83" s="9">
        <v>1309</v>
      </c>
      <c r="B83" s="10" t="s">
        <v>1079</v>
      </c>
      <c r="C83" s="10" t="s">
        <v>1080</v>
      </c>
      <c r="D83" s="10" t="s">
        <v>377</v>
      </c>
      <c r="E83" s="11">
        <v>27690</v>
      </c>
      <c r="F83" s="10" t="s">
        <v>1081</v>
      </c>
      <c r="G83" s="9">
        <v>58406341</v>
      </c>
      <c r="H83" s="10" t="s">
        <v>1082</v>
      </c>
      <c r="I83" s="9">
        <v>0</v>
      </c>
      <c r="J83" s="10" t="s">
        <v>84</v>
      </c>
      <c r="K83" s="10" t="s">
        <v>81</v>
      </c>
      <c r="L83" s="10" t="s">
        <v>841</v>
      </c>
      <c r="M83" s="10" t="s">
        <v>707</v>
      </c>
      <c r="N83" s="9">
        <v>600</v>
      </c>
    </row>
    <row r="84" spans="1:14" ht="16" customHeight="1" x14ac:dyDescent="0.2">
      <c r="A84" s="9">
        <v>1310</v>
      </c>
      <c r="B84" s="10" t="s">
        <v>1083</v>
      </c>
      <c r="C84" s="10" t="s">
        <v>1084</v>
      </c>
      <c r="D84" s="10" t="s">
        <v>377</v>
      </c>
      <c r="E84" s="11">
        <v>26981</v>
      </c>
      <c r="F84" s="10" t="s">
        <v>1085</v>
      </c>
      <c r="G84" s="9">
        <v>59108543</v>
      </c>
      <c r="H84" s="10" t="s">
        <v>1086</v>
      </c>
      <c r="I84" s="9">
        <v>0</v>
      </c>
      <c r="J84" s="10" t="s">
        <v>84</v>
      </c>
      <c r="K84" s="10" t="s">
        <v>81</v>
      </c>
      <c r="L84" s="10" t="s">
        <v>841</v>
      </c>
      <c r="M84" s="10" t="s">
        <v>707</v>
      </c>
      <c r="N84" s="9">
        <v>600</v>
      </c>
    </row>
    <row r="85" spans="1:14" ht="16" customHeight="1" x14ac:dyDescent="0.2">
      <c r="A85" s="9">
        <v>1311</v>
      </c>
      <c r="B85" s="10" t="s">
        <v>1083</v>
      </c>
      <c r="C85" s="10" t="s">
        <v>1087</v>
      </c>
      <c r="D85" s="10" t="s">
        <v>15</v>
      </c>
      <c r="E85" s="11">
        <v>41045</v>
      </c>
      <c r="F85" s="10" t="s">
        <v>1085</v>
      </c>
      <c r="G85" s="9">
        <v>59108543</v>
      </c>
      <c r="H85" s="10" t="s">
        <v>1088</v>
      </c>
      <c r="I85" s="9">
        <v>0</v>
      </c>
      <c r="J85" s="10" t="s">
        <v>84</v>
      </c>
      <c r="K85" s="10" t="s">
        <v>81</v>
      </c>
      <c r="L85" s="10" t="s">
        <v>841</v>
      </c>
      <c r="M85" s="10" t="s">
        <v>25</v>
      </c>
      <c r="N85" s="9">
        <v>150</v>
      </c>
    </row>
    <row r="86" spans="1:14" ht="16" customHeight="1" x14ac:dyDescent="0.2">
      <c r="A86" s="9">
        <v>1316</v>
      </c>
      <c r="B86" s="10" t="s">
        <v>1066</v>
      </c>
      <c r="C86" s="10" t="s">
        <v>1089</v>
      </c>
      <c r="D86" s="10" t="s">
        <v>15</v>
      </c>
      <c r="E86" s="11">
        <v>32014</v>
      </c>
      <c r="F86" s="10" t="s">
        <v>1068</v>
      </c>
      <c r="G86" s="9">
        <v>57632423</v>
      </c>
      <c r="H86" s="10" t="s">
        <v>1090</v>
      </c>
      <c r="I86" s="10" t="s">
        <v>1091</v>
      </c>
      <c r="J86" s="10" t="s">
        <v>84</v>
      </c>
      <c r="K86" s="10" t="s">
        <v>81</v>
      </c>
      <c r="L86" s="10" t="s">
        <v>967</v>
      </c>
      <c r="M86" s="10" t="s">
        <v>215</v>
      </c>
      <c r="N86" s="9">
        <v>600</v>
      </c>
    </row>
    <row r="87" spans="1:14" ht="16" customHeight="1" x14ac:dyDescent="0.2">
      <c r="A87" s="9">
        <v>1317</v>
      </c>
      <c r="B87" s="10" t="s">
        <v>581</v>
      </c>
      <c r="C87" s="10" t="s">
        <v>1092</v>
      </c>
      <c r="D87" s="10" t="s">
        <v>377</v>
      </c>
      <c r="E87" s="11">
        <v>38839</v>
      </c>
      <c r="F87" s="10" t="s">
        <v>1055</v>
      </c>
      <c r="G87" s="9">
        <v>58486889</v>
      </c>
      <c r="H87" s="10" t="s">
        <v>1093</v>
      </c>
      <c r="I87" s="9">
        <v>0</v>
      </c>
      <c r="J87" s="10" t="s">
        <v>84</v>
      </c>
      <c r="K87" s="10" t="s">
        <v>81</v>
      </c>
      <c r="L87" s="10" t="s">
        <v>841</v>
      </c>
      <c r="M87" s="10" t="s">
        <v>58</v>
      </c>
      <c r="N87" s="9">
        <v>400</v>
      </c>
    </row>
    <row r="88" spans="1:14" ht="16" customHeight="1" x14ac:dyDescent="0.2">
      <c r="A88" s="9">
        <v>1321</v>
      </c>
      <c r="B88" s="10" t="s">
        <v>1094</v>
      </c>
      <c r="C88" s="10" t="s">
        <v>1095</v>
      </c>
      <c r="D88" s="10" t="s">
        <v>377</v>
      </c>
      <c r="E88" s="11">
        <v>38793</v>
      </c>
      <c r="F88" s="10" t="s">
        <v>1096</v>
      </c>
      <c r="G88" s="9">
        <v>59383699</v>
      </c>
      <c r="H88" s="9">
        <v>0</v>
      </c>
      <c r="I88" s="9">
        <v>0</v>
      </c>
      <c r="J88" s="10" t="s">
        <v>84</v>
      </c>
      <c r="K88" s="10" t="s">
        <v>81</v>
      </c>
      <c r="L88" s="10" t="s">
        <v>841</v>
      </c>
      <c r="M88" s="10" t="s">
        <v>58</v>
      </c>
      <c r="N88" s="9">
        <v>400</v>
      </c>
    </row>
    <row r="89" spans="1:14" ht="16" customHeight="1" x14ac:dyDescent="0.2">
      <c r="A89" s="9">
        <v>1322</v>
      </c>
      <c r="B89" s="10" t="s">
        <v>1094</v>
      </c>
      <c r="C89" s="10" t="s">
        <v>1097</v>
      </c>
      <c r="D89" s="10" t="s">
        <v>377</v>
      </c>
      <c r="E89" s="11">
        <v>25420</v>
      </c>
      <c r="F89" s="10" t="s">
        <v>1098</v>
      </c>
      <c r="G89" s="9">
        <v>57425991</v>
      </c>
      <c r="H89" s="10" t="s">
        <v>1099</v>
      </c>
      <c r="I89" s="9">
        <v>0</v>
      </c>
      <c r="J89" s="10" t="s">
        <v>84</v>
      </c>
      <c r="K89" s="10" t="s">
        <v>81</v>
      </c>
      <c r="L89" s="10" t="s">
        <v>841</v>
      </c>
      <c r="M89" s="10" t="s">
        <v>707</v>
      </c>
      <c r="N89" s="9">
        <v>600</v>
      </c>
    </row>
    <row r="90" spans="1:14" ht="16" customHeight="1" x14ac:dyDescent="0.2">
      <c r="A90" s="9">
        <v>1324</v>
      </c>
      <c r="B90" s="10" t="s">
        <v>167</v>
      </c>
      <c r="C90" s="10" t="s">
        <v>168</v>
      </c>
      <c r="D90" s="10" t="s">
        <v>15</v>
      </c>
      <c r="E90" s="11">
        <v>40267</v>
      </c>
      <c r="F90" s="10" t="s">
        <v>1100</v>
      </c>
      <c r="G90" s="9">
        <v>58550272</v>
      </c>
      <c r="H90" s="9">
        <v>0</v>
      </c>
      <c r="I90" s="9">
        <v>0</v>
      </c>
      <c r="J90" s="10" t="s">
        <v>84</v>
      </c>
      <c r="K90" s="10" t="s">
        <v>81</v>
      </c>
      <c r="L90" s="10" t="s">
        <v>841</v>
      </c>
      <c r="M90" s="10" t="s">
        <v>16</v>
      </c>
      <c r="N90" s="9">
        <v>200</v>
      </c>
    </row>
    <row r="91" spans="1:14" ht="16" customHeight="1" x14ac:dyDescent="0.2">
      <c r="A91" s="9">
        <v>1326</v>
      </c>
      <c r="B91" s="10" t="s">
        <v>185</v>
      </c>
      <c r="C91" s="10" t="s">
        <v>186</v>
      </c>
      <c r="D91" s="10" t="s">
        <v>15</v>
      </c>
      <c r="E91" s="11">
        <v>40829</v>
      </c>
      <c r="F91" s="10" t="s">
        <v>840</v>
      </c>
      <c r="G91" s="9">
        <v>57133815</v>
      </c>
      <c r="H91" s="9">
        <v>0</v>
      </c>
      <c r="I91" s="9">
        <v>0</v>
      </c>
      <c r="J91" s="10" t="s">
        <v>51</v>
      </c>
      <c r="K91" s="10" t="s">
        <v>22</v>
      </c>
      <c r="L91" s="10" t="s">
        <v>841</v>
      </c>
      <c r="M91" s="10" t="s">
        <v>25</v>
      </c>
      <c r="N91" s="9">
        <v>150</v>
      </c>
    </row>
    <row r="92" spans="1:14" ht="16" customHeight="1" x14ac:dyDescent="0.2">
      <c r="A92" s="9">
        <v>1327</v>
      </c>
      <c r="B92" s="10" t="s">
        <v>185</v>
      </c>
      <c r="C92" s="10" t="s">
        <v>187</v>
      </c>
      <c r="D92" s="10" t="s">
        <v>15</v>
      </c>
      <c r="E92" s="11">
        <v>40214</v>
      </c>
      <c r="F92" s="10" t="s">
        <v>840</v>
      </c>
      <c r="G92" s="9">
        <v>57133815</v>
      </c>
      <c r="H92" s="9">
        <v>0</v>
      </c>
      <c r="I92" s="9">
        <v>0</v>
      </c>
      <c r="J92" s="10" t="s">
        <v>51</v>
      </c>
      <c r="K92" s="10" t="s">
        <v>22</v>
      </c>
      <c r="L92" s="10" t="s">
        <v>841</v>
      </c>
      <c r="M92" s="10" t="s">
        <v>16</v>
      </c>
      <c r="N92" s="9">
        <v>200</v>
      </c>
    </row>
    <row r="93" spans="1:14" ht="16" customHeight="1" x14ac:dyDescent="0.2">
      <c r="A93" s="9">
        <v>1328</v>
      </c>
      <c r="B93" s="10" t="s">
        <v>185</v>
      </c>
      <c r="C93" s="10" t="s">
        <v>588</v>
      </c>
      <c r="D93" s="10" t="s">
        <v>377</v>
      </c>
      <c r="E93" s="11">
        <v>39260</v>
      </c>
      <c r="F93" s="10" t="s">
        <v>840</v>
      </c>
      <c r="G93" s="9">
        <v>58475007</v>
      </c>
      <c r="H93" s="9">
        <v>0</v>
      </c>
      <c r="I93" s="9">
        <v>0</v>
      </c>
      <c r="J93" s="10" t="s">
        <v>51</v>
      </c>
      <c r="K93" s="10" t="s">
        <v>22</v>
      </c>
      <c r="L93" s="10" t="s">
        <v>841</v>
      </c>
      <c r="M93" s="10" t="s">
        <v>42</v>
      </c>
      <c r="N93" s="9">
        <v>300</v>
      </c>
    </row>
    <row r="94" spans="1:14" ht="16" customHeight="1" x14ac:dyDescent="0.2">
      <c r="A94" s="9">
        <v>1329</v>
      </c>
      <c r="B94" s="10" t="s">
        <v>185</v>
      </c>
      <c r="C94" s="10" t="s">
        <v>1101</v>
      </c>
      <c r="D94" s="10" t="s">
        <v>15</v>
      </c>
      <c r="E94" s="11">
        <v>32028</v>
      </c>
      <c r="F94" s="10" t="s">
        <v>840</v>
      </c>
      <c r="G94" s="9">
        <v>57133815</v>
      </c>
      <c r="H94" s="10" t="s">
        <v>1102</v>
      </c>
      <c r="I94" s="10" t="s">
        <v>1103</v>
      </c>
      <c r="J94" s="10" t="s">
        <v>51</v>
      </c>
      <c r="K94" s="10" t="s">
        <v>22</v>
      </c>
      <c r="L94" s="10" t="s">
        <v>841</v>
      </c>
      <c r="M94" s="10" t="s">
        <v>707</v>
      </c>
      <c r="N94" s="9">
        <v>600</v>
      </c>
    </row>
    <row r="95" spans="1:14" ht="16" customHeight="1" x14ac:dyDescent="0.2">
      <c r="A95" s="9">
        <v>1330</v>
      </c>
      <c r="B95" s="10" t="s">
        <v>1104</v>
      </c>
      <c r="C95" s="10" t="s">
        <v>1105</v>
      </c>
      <c r="D95" s="10" t="s">
        <v>377</v>
      </c>
      <c r="E95" s="11">
        <v>25337</v>
      </c>
      <c r="F95" s="10" t="s">
        <v>1106</v>
      </c>
      <c r="G95" s="9">
        <v>59251469</v>
      </c>
      <c r="H95" s="10" t="s">
        <v>1107</v>
      </c>
      <c r="I95" s="10" t="s">
        <v>1108</v>
      </c>
      <c r="J95" s="10" t="s">
        <v>26</v>
      </c>
      <c r="K95" s="10" t="s">
        <v>27</v>
      </c>
      <c r="L95" s="10" t="s">
        <v>967</v>
      </c>
      <c r="M95" s="10" t="s">
        <v>215</v>
      </c>
      <c r="N95" s="9">
        <v>600</v>
      </c>
    </row>
    <row r="96" spans="1:14" ht="16" customHeight="1" x14ac:dyDescent="0.2">
      <c r="A96" s="9">
        <v>1333</v>
      </c>
      <c r="B96" s="10" t="s">
        <v>581</v>
      </c>
      <c r="C96" s="10" t="s">
        <v>1109</v>
      </c>
      <c r="D96" s="10" t="s">
        <v>377</v>
      </c>
      <c r="E96" s="11">
        <v>19968</v>
      </c>
      <c r="F96" s="10" t="s">
        <v>1110</v>
      </c>
      <c r="G96" s="9">
        <v>59731920</v>
      </c>
      <c r="H96" s="10" t="s">
        <v>1111</v>
      </c>
      <c r="I96" s="10" t="s">
        <v>1112</v>
      </c>
      <c r="J96" s="10" t="s">
        <v>84</v>
      </c>
      <c r="K96" s="10" t="s">
        <v>81</v>
      </c>
      <c r="L96" s="10" t="s">
        <v>876</v>
      </c>
      <c r="M96" s="10" t="s">
        <v>215</v>
      </c>
      <c r="N96" s="9">
        <v>600</v>
      </c>
    </row>
    <row r="97" spans="1:14" ht="16" customHeight="1" x14ac:dyDescent="0.2">
      <c r="A97" s="9">
        <v>1334</v>
      </c>
      <c r="B97" s="10" t="s">
        <v>1113</v>
      </c>
      <c r="C97" s="10" t="s">
        <v>1114</v>
      </c>
      <c r="D97" s="10" t="s">
        <v>377</v>
      </c>
      <c r="E97" s="11">
        <v>23084</v>
      </c>
      <c r="F97" s="10" t="s">
        <v>1115</v>
      </c>
      <c r="G97" s="9">
        <v>57426569</v>
      </c>
      <c r="H97" s="10" t="s">
        <v>1116</v>
      </c>
      <c r="I97" s="10" t="s">
        <v>1117</v>
      </c>
      <c r="J97" s="10" t="s">
        <v>84</v>
      </c>
      <c r="K97" s="10" t="s">
        <v>81</v>
      </c>
      <c r="L97" s="10" t="s">
        <v>841</v>
      </c>
      <c r="M97" s="10" t="s">
        <v>707</v>
      </c>
      <c r="N97" s="9">
        <v>600</v>
      </c>
    </row>
    <row r="98" spans="1:14" ht="16" customHeight="1" x14ac:dyDescent="0.2">
      <c r="A98" s="9">
        <v>1340</v>
      </c>
      <c r="B98" s="10" t="s">
        <v>1118</v>
      </c>
      <c r="C98" s="10" t="s">
        <v>1119</v>
      </c>
      <c r="D98" s="10" t="s">
        <v>377</v>
      </c>
      <c r="E98" s="11">
        <v>25621</v>
      </c>
      <c r="F98" s="10" t="s">
        <v>1120</v>
      </c>
      <c r="G98" s="10" t="s">
        <v>1121</v>
      </c>
      <c r="H98" s="10" t="s">
        <v>1122</v>
      </c>
      <c r="I98" s="10" t="s">
        <v>1123</v>
      </c>
      <c r="J98" s="10" t="s">
        <v>399</v>
      </c>
      <c r="K98" s="10" t="s">
        <v>400</v>
      </c>
      <c r="L98" s="10" t="s">
        <v>967</v>
      </c>
      <c r="M98" s="10" t="s">
        <v>215</v>
      </c>
      <c r="N98" s="9">
        <v>600</v>
      </c>
    </row>
    <row r="99" spans="1:14" ht="16" customHeight="1" x14ac:dyDescent="0.2">
      <c r="A99" s="9">
        <v>1343</v>
      </c>
      <c r="B99" s="10" t="s">
        <v>292</v>
      </c>
      <c r="C99" s="10" t="s">
        <v>646</v>
      </c>
      <c r="D99" s="10" t="s">
        <v>377</v>
      </c>
      <c r="E99" s="11">
        <v>39066</v>
      </c>
      <c r="F99" s="10" t="s">
        <v>1124</v>
      </c>
      <c r="G99" s="9">
        <v>0</v>
      </c>
      <c r="H99" s="9">
        <v>0</v>
      </c>
      <c r="I99" s="9">
        <v>0</v>
      </c>
      <c r="J99" s="10" t="s">
        <v>192</v>
      </c>
      <c r="K99" s="10" t="s">
        <v>193</v>
      </c>
      <c r="L99" s="10" t="s">
        <v>841</v>
      </c>
      <c r="M99" s="10" t="s">
        <v>58</v>
      </c>
      <c r="N99" s="9">
        <v>400</v>
      </c>
    </row>
    <row r="100" spans="1:14" ht="16" customHeight="1" x14ac:dyDescent="0.2">
      <c r="A100" s="9">
        <v>1349</v>
      </c>
      <c r="B100" s="10" t="s">
        <v>211</v>
      </c>
      <c r="C100" s="10" t="s">
        <v>212</v>
      </c>
      <c r="D100" s="10" t="s">
        <v>15</v>
      </c>
      <c r="E100" s="11">
        <v>40367</v>
      </c>
      <c r="F100" s="10" t="s">
        <v>1125</v>
      </c>
      <c r="G100" s="9">
        <v>0</v>
      </c>
      <c r="H100" s="9">
        <v>0</v>
      </c>
      <c r="I100" s="9">
        <v>0</v>
      </c>
      <c r="J100" s="10" t="s">
        <v>21</v>
      </c>
      <c r="K100" s="10" t="s">
        <v>22</v>
      </c>
      <c r="L100" s="10" t="s">
        <v>841</v>
      </c>
      <c r="M100" s="10" t="s">
        <v>16</v>
      </c>
      <c r="N100" s="9">
        <v>200</v>
      </c>
    </row>
    <row r="101" spans="1:14" ht="16" customHeight="1" x14ac:dyDescent="0.2">
      <c r="A101" s="9">
        <v>1374</v>
      </c>
      <c r="B101" s="10" t="s">
        <v>1126</v>
      </c>
      <c r="C101" s="10" t="s">
        <v>1127</v>
      </c>
      <c r="D101" s="10" t="s">
        <v>377</v>
      </c>
      <c r="E101" s="11">
        <v>31565</v>
      </c>
      <c r="F101" s="10" t="s">
        <v>1128</v>
      </c>
      <c r="G101" s="9">
        <v>57426349</v>
      </c>
      <c r="H101" s="9">
        <v>0</v>
      </c>
      <c r="I101" s="10" t="s">
        <v>1129</v>
      </c>
      <c r="J101" s="10" t="s">
        <v>399</v>
      </c>
      <c r="K101" s="10" t="s">
        <v>400</v>
      </c>
      <c r="L101" s="10" t="s">
        <v>967</v>
      </c>
      <c r="M101" s="10" t="s">
        <v>215</v>
      </c>
      <c r="N101" s="9">
        <v>600</v>
      </c>
    </row>
    <row r="102" spans="1:14" ht="16" customHeight="1" x14ac:dyDescent="0.2">
      <c r="A102" s="9">
        <v>1435</v>
      </c>
      <c r="B102" s="10" t="s">
        <v>503</v>
      </c>
      <c r="C102" s="10" t="s">
        <v>1130</v>
      </c>
      <c r="D102" s="10" t="s">
        <v>377</v>
      </c>
      <c r="E102" s="11">
        <v>22832</v>
      </c>
      <c r="F102" s="10" t="s">
        <v>1131</v>
      </c>
      <c r="G102" s="9">
        <v>57019487</v>
      </c>
      <c r="H102" s="10" t="s">
        <v>1132</v>
      </c>
      <c r="I102" s="10" t="s">
        <v>1133</v>
      </c>
      <c r="J102" s="10" t="s">
        <v>226</v>
      </c>
      <c r="K102" s="10" t="s">
        <v>227</v>
      </c>
      <c r="L102" s="10" t="s">
        <v>967</v>
      </c>
      <c r="M102" s="10" t="s">
        <v>215</v>
      </c>
      <c r="N102" s="9">
        <v>600</v>
      </c>
    </row>
    <row r="103" spans="1:14" ht="16" customHeight="1" x14ac:dyDescent="0.2">
      <c r="A103" s="9">
        <v>1436</v>
      </c>
      <c r="B103" s="10" t="s">
        <v>1134</v>
      </c>
      <c r="C103" s="10" t="s">
        <v>1135</v>
      </c>
      <c r="D103" s="10" t="s">
        <v>15</v>
      </c>
      <c r="E103" s="11">
        <v>31685</v>
      </c>
      <c r="F103" s="10" t="s">
        <v>1136</v>
      </c>
      <c r="G103" s="9">
        <v>58215582</v>
      </c>
      <c r="H103" s="9">
        <v>0</v>
      </c>
      <c r="I103" s="10" t="s">
        <v>1137</v>
      </c>
      <c r="J103" s="10" t="s">
        <v>226</v>
      </c>
      <c r="K103" s="10" t="s">
        <v>227</v>
      </c>
      <c r="L103" s="10" t="s">
        <v>841</v>
      </c>
      <c r="M103" s="10" t="s">
        <v>707</v>
      </c>
      <c r="N103" s="9">
        <v>600</v>
      </c>
    </row>
    <row r="104" spans="1:14" ht="16" customHeight="1" x14ac:dyDescent="0.2">
      <c r="A104" s="9">
        <v>1438</v>
      </c>
      <c r="B104" s="10" t="s">
        <v>1138</v>
      </c>
      <c r="C104" s="10" t="s">
        <v>1139</v>
      </c>
      <c r="D104" s="10" t="s">
        <v>377</v>
      </c>
      <c r="E104" s="11">
        <v>39955</v>
      </c>
      <c r="F104" s="10" t="s">
        <v>1140</v>
      </c>
      <c r="G104" s="9">
        <v>58503917</v>
      </c>
      <c r="H104" s="9">
        <v>0</v>
      </c>
      <c r="I104" s="9">
        <v>0</v>
      </c>
      <c r="J104" s="10" t="s">
        <v>226</v>
      </c>
      <c r="K104" s="10" t="s">
        <v>227</v>
      </c>
      <c r="L104" s="10" t="s">
        <v>841</v>
      </c>
      <c r="M104" s="10" t="s">
        <v>16</v>
      </c>
      <c r="N104" s="9">
        <v>200</v>
      </c>
    </row>
    <row r="105" spans="1:14" ht="16" customHeight="1" x14ac:dyDescent="0.2">
      <c r="A105" s="9">
        <v>1439</v>
      </c>
      <c r="B105" s="10" t="s">
        <v>1141</v>
      </c>
      <c r="C105" s="10" t="s">
        <v>1142</v>
      </c>
      <c r="D105" s="10" t="s">
        <v>377</v>
      </c>
      <c r="E105" s="11">
        <v>37929</v>
      </c>
      <c r="F105" s="10" t="s">
        <v>1143</v>
      </c>
      <c r="G105" s="9">
        <v>54881622</v>
      </c>
      <c r="H105" s="9">
        <v>0</v>
      </c>
      <c r="I105" s="10" t="s">
        <v>1144</v>
      </c>
      <c r="J105" s="10" t="s">
        <v>226</v>
      </c>
      <c r="K105" s="10" t="s">
        <v>227</v>
      </c>
      <c r="L105" s="10" t="s">
        <v>841</v>
      </c>
      <c r="M105" s="10" t="s">
        <v>58</v>
      </c>
      <c r="N105" s="9">
        <v>400</v>
      </c>
    </row>
    <row r="106" spans="1:14" ht="16" customHeight="1" x14ac:dyDescent="0.2">
      <c r="A106" s="9">
        <v>1440</v>
      </c>
      <c r="B106" s="10" t="s">
        <v>1145</v>
      </c>
      <c r="C106" s="10" t="s">
        <v>1146</v>
      </c>
      <c r="D106" s="10" t="s">
        <v>15</v>
      </c>
      <c r="E106" s="11">
        <v>42487</v>
      </c>
      <c r="F106" s="10" t="s">
        <v>1147</v>
      </c>
      <c r="G106" s="9">
        <v>59145438</v>
      </c>
      <c r="H106" s="9">
        <v>0</v>
      </c>
      <c r="I106" s="10" t="s">
        <v>1148</v>
      </c>
      <c r="J106" s="10" t="s">
        <v>51</v>
      </c>
      <c r="K106" s="10" t="s">
        <v>22</v>
      </c>
      <c r="L106" s="10" t="s">
        <v>841</v>
      </c>
      <c r="M106" s="10" t="s">
        <v>885</v>
      </c>
      <c r="N106" s="9">
        <v>100</v>
      </c>
    </row>
    <row r="107" spans="1:14" ht="16" customHeight="1" x14ac:dyDescent="0.2">
      <c r="A107" s="9">
        <v>1474</v>
      </c>
      <c r="B107" s="10" t="s">
        <v>600</v>
      </c>
      <c r="C107" s="10" t="s">
        <v>1149</v>
      </c>
      <c r="D107" s="10" t="s">
        <v>377</v>
      </c>
      <c r="E107" s="11">
        <v>41289</v>
      </c>
      <c r="F107" s="10" t="s">
        <v>1150</v>
      </c>
      <c r="G107" s="9">
        <v>0</v>
      </c>
      <c r="H107" s="10" t="s">
        <v>1151</v>
      </c>
      <c r="I107" s="9">
        <v>0</v>
      </c>
      <c r="J107" s="10" t="s">
        <v>205</v>
      </c>
      <c r="K107" s="10" t="s">
        <v>106</v>
      </c>
      <c r="L107" s="10" t="s">
        <v>841</v>
      </c>
      <c r="M107" s="10" t="s">
        <v>848</v>
      </c>
      <c r="N107" s="9">
        <v>150</v>
      </c>
    </row>
    <row r="108" spans="1:14" ht="16" customHeight="1" x14ac:dyDescent="0.2">
      <c r="A108" s="9">
        <v>1475</v>
      </c>
      <c r="B108" s="10" t="s">
        <v>1152</v>
      </c>
      <c r="C108" s="10" t="s">
        <v>1153</v>
      </c>
      <c r="D108" s="10" t="s">
        <v>377</v>
      </c>
      <c r="E108" s="11">
        <v>40997</v>
      </c>
      <c r="F108" s="10" t="s">
        <v>1154</v>
      </c>
      <c r="G108" s="9">
        <v>57706034</v>
      </c>
      <c r="H108" s="10" t="s">
        <v>1155</v>
      </c>
      <c r="I108" s="10" t="s">
        <v>1156</v>
      </c>
      <c r="J108" s="10" t="s">
        <v>205</v>
      </c>
      <c r="K108" s="10" t="s">
        <v>106</v>
      </c>
      <c r="L108" s="10" t="s">
        <v>841</v>
      </c>
      <c r="M108" s="10" t="s">
        <v>25</v>
      </c>
      <c r="N108" s="9">
        <v>150</v>
      </c>
    </row>
    <row r="109" spans="1:14" ht="16" customHeight="1" x14ac:dyDescent="0.2">
      <c r="A109" s="9">
        <v>1476</v>
      </c>
      <c r="B109" s="10" t="s">
        <v>600</v>
      </c>
      <c r="C109" s="10" t="s">
        <v>601</v>
      </c>
      <c r="D109" s="10" t="s">
        <v>377</v>
      </c>
      <c r="E109" s="11">
        <v>40612</v>
      </c>
      <c r="F109" s="10" t="s">
        <v>1154</v>
      </c>
      <c r="G109" s="9">
        <v>0</v>
      </c>
      <c r="H109" s="10" t="s">
        <v>1157</v>
      </c>
      <c r="I109" s="9">
        <v>0</v>
      </c>
      <c r="J109" s="10" t="s">
        <v>205</v>
      </c>
      <c r="K109" s="10" t="s">
        <v>106</v>
      </c>
      <c r="L109" s="10" t="s">
        <v>841</v>
      </c>
      <c r="M109" s="10" t="s">
        <v>25</v>
      </c>
      <c r="N109" s="9">
        <v>150</v>
      </c>
    </row>
    <row r="110" spans="1:14" ht="16" customHeight="1" x14ac:dyDescent="0.2">
      <c r="A110" s="9">
        <v>1477</v>
      </c>
      <c r="B110" s="10" t="s">
        <v>232</v>
      </c>
      <c r="C110" s="10" t="s">
        <v>233</v>
      </c>
      <c r="D110" s="10" t="s">
        <v>15</v>
      </c>
      <c r="E110" s="11">
        <v>38898</v>
      </c>
      <c r="F110" s="10" t="s">
        <v>1154</v>
      </c>
      <c r="G110" s="9">
        <v>0</v>
      </c>
      <c r="H110" s="10" t="s">
        <v>1158</v>
      </c>
      <c r="I110" s="9">
        <v>0</v>
      </c>
      <c r="J110" s="10" t="s">
        <v>205</v>
      </c>
      <c r="K110" s="10" t="s">
        <v>106</v>
      </c>
      <c r="L110" s="10" t="s">
        <v>841</v>
      </c>
      <c r="M110" s="10" t="s">
        <v>58</v>
      </c>
      <c r="N110" s="9">
        <v>400</v>
      </c>
    </row>
    <row r="111" spans="1:14" ht="16" customHeight="1" x14ac:dyDescent="0.2">
      <c r="A111" s="9">
        <v>1478</v>
      </c>
      <c r="B111" s="10" t="s">
        <v>445</v>
      </c>
      <c r="C111" s="10" t="s">
        <v>587</v>
      </c>
      <c r="D111" s="10" t="s">
        <v>377</v>
      </c>
      <c r="E111" s="11">
        <v>38061</v>
      </c>
      <c r="F111" s="10" t="s">
        <v>1154</v>
      </c>
      <c r="G111" s="9">
        <v>57706034</v>
      </c>
      <c r="H111" s="10" t="s">
        <v>1159</v>
      </c>
      <c r="I111" s="10" t="s">
        <v>1156</v>
      </c>
      <c r="J111" s="10" t="s">
        <v>205</v>
      </c>
      <c r="K111" s="10" t="s">
        <v>106</v>
      </c>
      <c r="L111" s="10" t="s">
        <v>841</v>
      </c>
      <c r="M111" s="10" t="s">
        <v>58</v>
      </c>
      <c r="N111" s="9">
        <v>400</v>
      </c>
    </row>
    <row r="112" spans="1:14" ht="16" customHeight="1" x14ac:dyDescent="0.2">
      <c r="A112" s="9">
        <v>1486</v>
      </c>
      <c r="B112" s="10" t="s">
        <v>1160</v>
      </c>
      <c r="C112" s="10" t="s">
        <v>1161</v>
      </c>
      <c r="D112" s="10" t="s">
        <v>377</v>
      </c>
      <c r="E112" s="11">
        <v>21467</v>
      </c>
      <c r="F112" s="10" t="s">
        <v>1162</v>
      </c>
      <c r="G112" s="9">
        <v>54974043</v>
      </c>
      <c r="H112" s="10" t="s">
        <v>1163</v>
      </c>
      <c r="I112" s="10" t="s">
        <v>1164</v>
      </c>
      <c r="J112" s="10" t="s">
        <v>305</v>
      </c>
      <c r="K112" s="10" t="s">
        <v>27</v>
      </c>
      <c r="L112" s="10" t="s">
        <v>967</v>
      </c>
      <c r="M112" s="10" t="s">
        <v>215</v>
      </c>
      <c r="N112" s="9">
        <v>600</v>
      </c>
    </row>
    <row r="113" spans="1:14" ht="16" customHeight="1" x14ac:dyDescent="0.2">
      <c r="A113" s="9">
        <v>1489</v>
      </c>
      <c r="B113" s="10" t="s">
        <v>292</v>
      </c>
      <c r="C113" s="10" t="s">
        <v>293</v>
      </c>
      <c r="D113" s="10" t="s">
        <v>15</v>
      </c>
      <c r="E113" s="11">
        <v>39720</v>
      </c>
      <c r="F113" s="10" t="s">
        <v>1124</v>
      </c>
      <c r="G113" s="9">
        <v>0</v>
      </c>
      <c r="H113" s="9">
        <v>0</v>
      </c>
      <c r="I113" s="9">
        <v>0</v>
      </c>
      <c r="J113" s="10" t="s">
        <v>192</v>
      </c>
      <c r="K113" s="10" t="s">
        <v>193</v>
      </c>
      <c r="L113" s="10" t="s">
        <v>841</v>
      </c>
      <c r="M113" s="10" t="s">
        <v>42</v>
      </c>
      <c r="N113" s="9">
        <v>300</v>
      </c>
    </row>
    <row r="114" spans="1:14" ht="16" customHeight="1" x14ac:dyDescent="0.2">
      <c r="A114" s="9">
        <v>1490</v>
      </c>
      <c r="B114" s="10" t="s">
        <v>1165</v>
      </c>
      <c r="C114" s="10" t="s">
        <v>1166</v>
      </c>
      <c r="D114" s="10" t="s">
        <v>15</v>
      </c>
      <c r="E114" s="11">
        <v>26077</v>
      </c>
      <c r="F114" s="10" t="s">
        <v>1167</v>
      </c>
      <c r="G114" s="9">
        <v>57580296</v>
      </c>
      <c r="H114" s="10" t="s">
        <v>1168</v>
      </c>
      <c r="I114" s="10" t="s">
        <v>1169</v>
      </c>
      <c r="J114" s="10" t="s">
        <v>499</v>
      </c>
      <c r="K114" s="10" t="s">
        <v>60</v>
      </c>
      <c r="L114" s="10" t="s">
        <v>1170</v>
      </c>
      <c r="M114" s="10" t="s">
        <v>215</v>
      </c>
      <c r="N114" s="9">
        <v>2500</v>
      </c>
    </row>
    <row r="115" spans="1:14" ht="16" customHeight="1" x14ac:dyDescent="0.2">
      <c r="A115" s="9">
        <v>1491</v>
      </c>
      <c r="B115" s="10" t="s">
        <v>1171</v>
      </c>
      <c r="C115" s="10" t="s">
        <v>1172</v>
      </c>
      <c r="D115" s="10" t="s">
        <v>15</v>
      </c>
      <c r="E115" s="11">
        <v>37752</v>
      </c>
      <c r="F115" s="10" t="s">
        <v>1173</v>
      </c>
      <c r="G115" s="9">
        <v>59727175</v>
      </c>
      <c r="H115" s="10" t="s">
        <v>1174</v>
      </c>
      <c r="I115" s="10" t="s">
        <v>1175</v>
      </c>
      <c r="J115" s="10" t="s">
        <v>499</v>
      </c>
      <c r="K115" s="10" t="s">
        <v>60</v>
      </c>
      <c r="L115" s="10" t="s">
        <v>841</v>
      </c>
      <c r="M115" s="10" t="s">
        <v>58</v>
      </c>
      <c r="N115" s="9">
        <v>400</v>
      </c>
    </row>
    <row r="116" spans="1:14" ht="16" customHeight="1" x14ac:dyDescent="0.2">
      <c r="A116" s="9">
        <v>1495</v>
      </c>
      <c r="B116" s="10" t="s">
        <v>387</v>
      </c>
      <c r="C116" s="10" t="s">
        <v>1176</v>
      </c>
      <c r="D116" s="10" t="s">
        <v>377</v>
      </c>
      <c r="E116" s="11">
        <v>22229</v>
      </c>
      <c r="F116" s="10" t="s">
        <v>1177</v>
      </c>
      <c r="G116" s="9">
        <v>57598780</v>
      </c>
      <c r="H116" s="10" t="s">
        <v>1178</v>
      </c>
      <c r="I116" s="10" t="s">
        <v>1179</v>
      </c>
      <c r="J116" s="10" t="s">
        <v>499</v>
      </c>
      <c r="K116" s="10" t="s">
        <v>60</v>
      </c>
      <c r="L116" s="10" t="s">
        <v>967</v>
      </c>
      <c r="M116" s="10" t="s">
        <v>215</v>
      </c>
      <c r="N116" s="9">
        <v>600</v>
      </c>
    </row>
    <row r="117" spans="1:14" ht="16" customHeight="1" x14ac:dyDescent="0.2">
      <c r="A117" s="9">
        <v>1497</v>
      </c>
      <c r="B117" s="10" t="s">
        <v>78</v>
      </c>
      <c r="C117" s="10" t="s">
        <v>1180</v>
      </c>
      <c r="D117" s="10" t="s">
        <v>15</v>
      </c>
      <c r="E117" s="11">
        <v>41424</v>
      </c>
      <c r="F117" s="10" t="s">
        <v>1181</v>
      </c>
      <c r="G117" s="9">
        <v>54992753</v>
      </c>
      <c r="H117" s="10" t="s">
        <v>1182</v>
      </c>
      <c r="I117" s="10" t="s">
        <v>1169</v>
      </c>
      <c r="J117" s="10" t="s">
        <v>499</v>
      </c>
      <c r="K117" s="10" t="s">
        <v>60</v>
      </c>
      <c r="L117" s="10" t="s">
        <v>841</v>
      </c>
      <c r="M117" s="10" t="s">
        <v>848</v>
      </c>
      <c r="N117" s="9">
        <v>150</v>
      </c>
    </row>
    <row r="118" spans="1:14" ht="16" customHeight="1" x14ac:dyDescent="0.2">
      <c r="A118" s="9">
        <v>1498</v>
      </c>
      <c r="B118" s="10" t="s">
        <v>78</v>
      </c>
      <c r="C118" s="10" t="s">
        <v>1183</v>
      </c>
      <c r="D118" s="10" t="s">
        <v>377</v>
      </c>
      <c r="E118" s="11">
        <v>42649</v>
      </c>
      <c r="F118" s="10" t="s">
        <v>1184</v>
      </c>
      <c r="G118" s="9">
        <v>54992753</v>
      </c>
      <c r="H118" s="10" t="s">
        <v>1185</v>
      </c>
      <c r="I118" s="9">
        <v>0</v>
      </c>
      <c r="J118" s="10" t="s">
        <v>499</v>
      </c>
      <c r="K118" s="10" t="s">
        <v>60</v>
      </c>
      <c r="L118" s="10" t="s">
        <v>841</v>
      </c>
      <c r="M118" s="10" t="s">
        <v>885</v>
      </c>
      <c r="N118" s="9">
        <v>100</v>
      </c>
    </row>
    <row r="119" spans="1:14" ht="16" customHeight="1" x14ac:dyDescent="0.2">
      <c r="A119" s="9">
        <v>1499</v>
      </c>
      <c r="B119" s="10" t="s">
        <v>262</v>
      </c>
      <c r="C119" s="10" t="s">
        <v>1186</v>
      </c>
      <c r="D119" s="10" t="s">
        <v>15</v>
      </c>
      <c r="E119" s="11">
        <v>41985</v>
      </c>
      <c r="F119" s="10" t="s">
        <v>1187</v>
      </c>
      <c r="G119" s="9">
        <v>54903395</v>
      </c>
      <c r="H119" s="10" t="s">
        <v>1188</v>
      </c>
      <c r="I119" s="10" t="s">
        <v>1189</v>
      </c>
      <c r="J119" s="10" t="s">
        <v>499</v>
      </c>
      <c r="K119" s="10" t="s">
        <v>60</v>
      </c>
      <c r="L119" s="10" t="s">
        <v>841</v>
      </c>
      <c r="M119" s="10" t="s">
        <v>848</v>
      </c>
      <c r="N119" s="9">
        <v>150</v>
      </c>
    </row>
    <row r="120" spans="1:14" ht="16" customHeight="1" x14ac:dyDescent="0.2">
      <c r="A120" s="9">
        <v>1500</v>
      </c>
      <c r="B120" s="10" t="s">
        <v>1190</v>
      </c>
      <c r="C120" s="10" t="s">
        <v>1191</v>
      </c>
      <c r="D120" s="10" t="s">
        <v>377</v>
      </c>
      <c r="E120" s="11">
        <v>41005</v>
      </c>
      <c r="F120" s="10" t="s">
        <v>1192</v>
      </c>
      <c r="G120" s="9">
        <v>54935176</v>
      </c>
      <c r="H120" s="10" t="s">
        <v>1193</v>
      </c>
      <c r="I120" s="10" t="s">
        <v>1169</v>
      </c>
      <c r="J120" s="10" t="s">
        <v>499</v>
      </c>
      <c r="K120" s="10" t="s">
        <v>60</v>
      </c>
      <c r="L120" s="10" t="s">
        <v>841</v>
      </c>
      <c r="M120" s="10" t="s">
        <v>25</v>
      </c>
      <c r="N120" s="9">
        <v>150</v>
      </c>
    </row>
    <row r="121" spans="1:14" ht="16" customHeight="1" x14ac:dyDescent="0.2">
      <c r="A121" s="9">
        <v>1501</v>
      </c>
      <c r="B121" s="10" t="s">
        <v>1190</v>
      </c>
      <c r="C121" s="10" t="s">
        <v>1194</v>
      </c>
      <c r="D121" s="10" t="s">
        <v>377</v>
      </c>
      <c r="E121" s="11">
        <v>40404</v>
      </c>
      <c r="F121" s="10" t="s">
        <v>1195</v>
      </c>
      <c r="G121" s="9">
        <v>59828804</v>
      </c>
      <c r="H121" s="10" t="s">
        <v>1196</v>
      </c>
      <c r="I121" s="10" t="s">
        <v>1169</v>
      </c>
      <c r="J121" s="10" t="s">
        <v>499</v>
      </c>
      <c r="K121" s="10" t="s">
        <v>60</v>
      </c>
      <c r="L121" s="10" t="s">
        <v>841</v>
      </c>
      <c r="M121" s="10" t="s">
        <v>16</v>
      </c>
      <c r="N121" s="9">
        <v>200</v>
      </c>
    </row>
    <row r="122" spans="1:14" ht="16" customHeight="1" x14ac:dyDescent="0.2">
      <c r="A122" s="9">
        <v>1502</v>
      </c>
      <c r="B122" s="10" t="s">
        <v>1190</v>
      </c>
      <c r="C122" s="10" t="s">
        <v>1197</v>
      </c>
      <c r="D122" s="10" t="s">
        <v>15</v>
      </c>
      <c r="E122" s="11">
        <v>28266</v>
      </c>
      <c r="F122" s="10" t="s">
        <v>1198</v>
      </c>
      <c r="G122" s="9">
        <v>59775469</v>
      </c>
      <c r="H122" s="10" t="s">
        <v>1199</v>
      </c>
      <c r="I122" s="10" t="s">
        <v>1169</v>
      </c>
      <c r="J122" s="10" t="s">
        <v>499</v>
      </c>
      <c r="K122" s="10" t="s">
        <v>60</v>
      </c>
      <c r="L122" s="10" t="s">
        <v>967</v>
      </c>
      <c r="M122" s="10" t="s">
        <v>215</v>
      </c>
      <c r="N122" s="9">
        <v>600</v>
      </c>
    </row>
    <row r="123" spans="1:14" ht="16" customHeight="1" x14ac:dyDescent="0.2">
      <c r="A123" s="9">
        <v>1505</v>
      </c>
      <c r="B123" s="10" t="s">
        <v>767</v>
      </c>
      <c r="C123" s="10" t="s">
        <v>768</v>
      </c>
      <c r="D123" s="10" t="s">
        <v>377</v>
      </c>
      <c r="E123" s="11">
        <v>37017</v>
      </c>
      <c r="F123" s="10" t="s">
        <v>1200</v>
      </c>
      <c r="G123" s="9">
        <v>58284951</v>
      </c>
      <c r="H123" s="9">
        <v>0</v>
      </c>
      <c r="I123" s="10" t="s">
        <v>1201</v>
      </c>
      <c r="J123" s="10" t="s">
        <v>43</v>
      </c>
      <c r="K123" s="10" t="s">
        <v>35</v>
      </c>
      <c r="L123" s="10" t="s">
        <v>841</v>
      </c>
      <c r="M123" s="10" t="s">
        <v>58</v>
      </c>
      <c r="N123" s="9">
        <v>400</v>
      </c>
    </row>
    <row r="124" spans="1:14" ht="16" customHeight="1" x14ac:dyDescent="0.2">
      <c r="A124" s="9">
        <v>1508</v>
      </c>
      <c r="B124" s="10" t="s">
        <v>660</v>
      </c>
      <c r="C124" s="10" t="s">
        <v>661</v>
      </c>
      <c r="D124" s="10" t="s">
        <v>377</v>
      </c>
      <c r="E124" s="11">
        <v>39966</v>
      </c>
      <c r="F124" s="10" t="s">
        <v>1202</v>
      </c>
      <c r="G124" s="9">
        <v>54987474</v>
      </c>
      <c r="H124" s="9">
        <v>0</v>
      </c>
      <c r="I124" s="9">
        <v>0</v>
      </c>
      <c r="J124" s="10" t="s">
        <v>43</v>
      </c>
      <c r="K124" s="10" t="s">
        <v>35</v>
      </c>
      <c r="L124" s="10" t="s">
        <v>841</v>
      </c>
      <c r="M124" s="10" t="s">
        <v>16</v>
      </c>
      <c r="N124" s="9">
        <v>200</v>
      </c>
    </row>
    <row r="125" spans="1:14" ht="16" customHeight="1" x14ac:dyDescent="0.2">
      <c r="A125" s="9">
        <v>1509</v>
      </c>
      <c r="B125" s="10" t="s">
        <v>378</v>
      </c>
      <c r="C125" s="10" t="s">
        <v>379</v>
      </c>
      <c r="D125" s="10" t="s">
        <v>377</v>
      </c>
      <c r="E125" s="11">
        <v>39706</v>
      </c>
      <c r="F125" s="10" t="s">
        <v>1203</v>
      </c>
      <c r="G125" s="10" t="s">
        <v>1204</v>
      </c>
      <c r="H125" s="9">
        <v>0</v>
      </c>
      <c r="I125" s="10" t="s">
        <v>1205</v>
      </c>
      <c r="J125" s="10" t="s">
        <v>43</v>
      </c>
      <c r="K125" s="10" t="s">
        <v>35</v>
      </c>
      <c r="L125" s="10" t="s">
        <v>841</v>
      </c>
      <c r="M125" s="10" t="s">
        <v>42</v>
      </c>
      <c r="N125" s="9">
        <v>300</v>
      </c>
    </row>
    <row r="126" spans="1:14" ht="16" customHeight="1" x14ac:dyDescent="0.2">
      <c r="A126" s="9">
        <v>1510</v>
      </c>
      <c r="B126" s="10" t="s">
        <v>252</v>
      </c>
      <c r="C126" s="10" t="s">
        <v>1206</v>
      </c>
      <c r="D126" s="10" t="s">
        <v>377</v>
      </c>
      <c r="E126" s="11">
        <v>39531</v>
      </c>
      <c r="F126" s="10" t="s">
        <v>1207</v>
      </c>
      <c r="G126" s="9">
        <v>59618096</v>
      </c>
      <c r="H126" s="9">
        <v>0</v>
      </c>
      <c r="I126" s="10" t="s">
        <v>1208</v>
      </c>
      <c r="J126" s="10" t="s">
        <v>43</v>
      </c>
      <c r="K126" s="10" t="s">
        <v>35</v>
      </c>
      <c r="L126" s="10" t="s">
        <v>841</v>
      </c>
      <c r="M126" s="10" t="s">
        <v>42</v>
      </c>
      <c r="N126" s="9">
        <v>300</v>
      </c>
    </row>
    <row r="127" spans="1:14" ht="16" customHeight="1" x14ac:dyDescent="0.2">
      <c r="A127" s="9">
        <v>1511</v>
      </c>
      <c r="B127" s="10" t="s">
        <v>252</v>
      </c>
      <c r="C127" s="10" t="s">
        <v>672</v>
      </c>
      <c r="D127" s="10" t="s">
        <v>377</v>
      </c>
      <c r="E127" s="11">
        <v>36253</v>
      </c>
      <c r="F127" s="10" t="s">
        <v>1207</v>
      </c>
      <c r="G127" s="9">
        <v>57788167</v>
      </c>
      <c r="H127" s="9">
        <v>0</v>
      </c>
      <c r="I127" s="10" t="s">
        <v>1209</v>
      </c>
      <c r="J127" s="10" t="s">
        <v>43</v>
      </c>
      <c r="K127" s="10" t="s">
        <v>35</v>
      </c>
      <c r="L127" s="10" t="s">
        <v>967</v>
      </c>
      <c r="M127" s="10" t="s">
        <v>215</v>
      </c>
      <c r="N127" s="9">
        <v>600</v>
      </c>
    </row>
    <row r="128" spans="1:14" ht="16" customHeight="1" x14ac:dyDescent="0.2">
      <c r="A128" s="9">
        <v>1514</v>
      </c>
      <c r="B128" s="10" t="s">
        <v>1210</v>
      </c>
      <c r="C128" s="10" t="s">
        <v>1211</v>
      </c>
      <c r="D128" s="10" t="s">
        <v>377</v>
      </c>
      <c r="E128" s="11">
        <v>21429</v>
      </c>
      <c r="F128" s="10" t="s">
        <v>1212</v>
      </c>
      <c r="G128" s="10" t="s">
        <v>1213</v>
      </c>
      <c r="H128" s="9">
        <v>0</v>
      </c>
      <c r="I128" s="9">
        <v>0</v>
      </c>
      <c r="J128" s="10" t="s">
        <v>43</v>
      </c>
      <c r="K128" s="10" t="s">
        <v>35</v>
      </c>
      <c r="L128" s="10" t="s">
        <v>967</v>
      </c>
      <c r="M128" s="10" t="s">
        <v>215</v>
      </c>
      <c r="N128" s="9">
        <v>600</v>
      </c>
    </row>
    <row r="129" spans="1:14" ht="16" customHeight="1" x14ac:dyDescent="0.2">
      <c r="A129" s="9">
        <v>1516</v>
      </c>
      <c r="B129" s="10" t="s">
        <v>1214</v>
      </c>
      <c r="C129" s="10" t="s">
        <v>1215</v>
      </c>
      <c r="D129" s="10" t="s">
        <v>377</v>
      </c>
      <c r="E129" s="11">
        <v>41754</v>
      </c>
      <c r="F129" s="10" t="s">
        <v>1216</v>
      </c>
      <c r="G129" s="9">
        <v>54919431</v>
      </c>
      <c r="H129" s="9">
        <v>0</v>
      </c>
      <c r="I129" s="10" t="s">
        <v>1217</v>
      </c>
      <c r="J129" s="10" t="s">
        <v>131</v>
      </c>
      <c r="K129" s="10" t="s">
        <v>132</v>
      </c>
      <c r="L129" s="10" t="s">
        <v>841</v>
      </c>
      <c r="M129" s="10" t="s">
        <v>848</v>
      </c>
      <c r="N129" s="9">
        <v>150</v>
      </c>
    </row>
    <row r="130" spans="1:14" ht="16" customHeight="1" x14ac:dyDescent="0.2">
      <c r="A130" s="9">
        <v>1522</v>
      </c>
      <c r="B130" s="10" t="s">
        <v>1218</v>
      </c>
      <c r="C130" s="10" t="s">
        <v>1219</v>
      </c>
      <c r="D130" s="10" t="s">
        <v>377</v>
      </c>
      <c r="E130" s="11">
        <v>40513</v>
      </c>
      <c r="F130" s="10" t="s">
        <v>1220</v>
      </c>
      <c r="G130" s="9">
        <v>57512804</v>
      </c>
      <c r="H130" s="9">
        <v>0</v>
      </c>
      <c r="I130" s="10" t="s">
        <v>1221</v>
      </c>
      <c r="J130" s="10" t="s">
        <v>131</v>
      </c>
      <c r="K130" s="10" t="s">
        <v>132</v>
      </c>
      <c r="L130" s="10" t="s">
        <v>841</v>
      </c>
      <c r="M130" s="10" t="s">
        <v>16</v>
      </c>
      <c r="N130" s="9">
        <v>200</v>
      </c>
    </row>
    <row r="131" spans="1:14" ht="16" customHeight="1" x14ac:dyDescent="0.2">
      <c r="A131" s="9">
        <v>1526</v>
      </c>
      <c r="B131" s="10" t="s">
        <v>1222</v>
      </c>
      <c r="C131" s="10" t="s">
        <v>1223</v>
      </c>
      <c r="D131" s="10" t="s">
        <v>15</v>
      </c>
      <c r="E131" s="11">
        <v>41855</v>
      </c>
      <c r="F131" s="10" t="s">
        <v>1224</v>
      </c>
      <c r="G131" s="9">
        <v>59392997</v>
      </c>
      <c r="H131" s="9">
        <v>0</v>
      </c>
      <c r="I131" s="10" t="s">
        <v>1225</v>
      </c>
      <c r="J131" s="10" t="s">
        <v>131</v>
      </c>
      <c r="K131" s="10" t="s">
        <v>132</v>
      </c>
      <c r="L131" s="10" t="s">
        <v>841</v>
      </c>
      <c r="M131" s="10" t="s">
        <v>848</v>
      </c>
      <c r="N131" s="9">
        <v>150</v>
      </c>
    </row>
    <row r="132" spans="1:14" ht="16" customHeight="1" x14ac:dyDescent="0.2">
      <c r="A132" s="9">
        <v>1527</v>
      </c>
      <c r="B132" s="10" t="s">
        <v>1226</v>
      </c>
      <c r="C132" s="10" t="s">
        <v>1227</v>
      </c>
      <c r="D132" s="10" t="s">
        <v>377</v>
      </c>
      <c r="E132" s="11">
        <v>38426</v>
      </c>
      <c r="F132" s="10" t="s">
        <v>1228</v>
      </c>
      <c r="G132" s="9">
        <v>57461763</v>
      </c>
      <c r="H132" s="9">
        <v>0</v>
      </c>
      <c r="I132" s="9">
        <v>0</v>
      </c>
      <c r="J132" s="10" t="s">
        <v>131</v>
      </c>
      <c r="K132" s="10" t="s">
        <v>132</v>
      </c>
      <c r="L132" s="10" t="s">
        <v>841</v>
      </c>
      <c r="M132" s="10" t="s">
        <v>58</v>
      </c>
      <c r="N132" s="9">
        <v>400</v>
      </c>
    </row>
    <row r="133" spans="1:14" ht="16" customHeight="1" x14ac:dyDescent="0.2">
      <c r="A133" s="9">
        <v>1530</v>
      </c>
      <c r="B133" s="10" t="s">
        <v>719</v>
      </c>
      <c r="C133" s="10" t="s">
        <v>720</v>
      </c>
      <c r="D133" s="10" t="s">
        <v>377</v>
      </c>
      <c r="E133" s="11">
        <v>40510</v>
      </c>
      <c r="F133" s="10" t="s">
        <v>1229</v>
      </c>
      <c r="G133" s="9">
        <v>57881804</v>
      </c>
      <c r="H133" s="9">
        <v>0</v>
      </c>
      <c r="I133" s="10" t="s">
        <v>1230</v>
      </c>
      <c r="J133" s="10" t="s">
        <v>131</v>
      </c>
      <c r="K133" s="10" t="s">
        <v>132</v>
      </c>
      <c r="L133" s="10" t="s">
        <v>841</v>
      </c>
      <c r="M133" s="10" t="s">
        <v>16</v>
      </c>
      <c r="N133" s="9">
        <v>200</v>
      </c>
    </row>
    <row r="134" spans="1:14" ht="16" customHeight="1" x14ac:dyDescent="0.2">
      <c r="A134" s="9">
        <v>1533</v>
      </c>
      <c r="B134" s="10" t="s">
        <v>1231</v>
      </c>
      <c r="C134" s="10" t="s">
        <v>1232</v>
      </c>
      <c r="D134" s="10" t="s">
        <v>377</v>
      </c>
      <c r="E134" s="11">
        <v>40330</v>
      </c>
      <c r="F134" s="10" t="s">
        <v>1233</v>
      </c>
      <c r="G134" s="9">
        <v>54954529</v>
      </c>
      <c r="H134" s="9">
        <v>0</v>
      </c>
      <c r="I134" s="10" t="s">
        <v>1234</v>
      </c>
      <c r="J134" s="10" t="s">
        <v>131</v>
      </c>
      <c r="K134" s="10" t="s">
        <v>132</v>
      </c>
      <c r="L134" s="10" t="s">
        <v>841</v>
      </c>
      <c r="M134" s="10" t="s">
        <v>16</v>
      </c>
      <c r="N134" s="9">
        <v>200</v>
      </c>
    </row>
    <row r="135" spans="1:14" ht="16" customHeight="1" x14ac:dyDescent="0.2">
      <c r="A135" s="9">
        <v>1537</v>
      </c>
      <c r="B135" s="10" t="s">
        <v>877</v>
      </c>
      <c r="C135" s="10" t="s">
        <v>1235</v>
      </c>
      <c r="D135" s="10" t="s">
        <v>15</v>
      </c>
      <c r="E135" s="11">
        <v>42030</v>
      </c>
      <c r="F135" s="10" t="s">
        <v>879</v>
      </c>
      <c r="G135" s="9">
        <v>57157415</v>
      </c>
      <c r="H135" s="9">
        <v>0</v>
      </c>
      <c r="I135" s="10" t="s">
        <v>880</v>
      </c>
      <c r="J135" s="10" t="s">
        <v>131</v>
      </c>
      <c r="K135" s="10" t="s">
        <v>132</v>
      </c>
      <c r="L135" s="10" t="s">
        <v>841</v>
      </c>
      <c r="M135" s="10" t="s">
        <v>885</v>
      </c>
      <c r="N135" s="9">
        <v>100</v>
      </c>
    </row>
    <row r="136" spans="1:14" ht="16" customHeight="1" x14ac:dyDescent="0.2">
      <c r="A136" s="9">
        <v>1538</v>
      </c>
      <c r="B136" s="10" t="s">
        <v>1236</v>
      </c>
      <c r="C136" s="10" t="s">
        <v>1237</v>
      </c>
      <c r="D136" s="10" t="s">
        <v>377</v>
      </c>
      <c r="E136" s="11">
        <v>40641</v>
      </c>
      <c r="F136" s="10" t="s">
        <v>1238</v>
      </c>
      <c r="G136" s="9">
        <v>54944464</v>
      </c>
      <c r="H136" s="9">
        <v>0</v>
      </c>
      <c r="I136" s="10" t="s">
        <v>1239</v>
      </c>
      <c r="J136" s="10" t="s">
        <v>131</v>
      </c>
      <c r="K136" s="10" t="s">
        <v>132</v>
      </c>
      <c r="L136" s="10" t="s">
        <v>841</v>
      </c>
      <c r="M136" s="10" t="s">
        <v>25</v>
      </c>
      <c r="N136" s="9">
        <v>150</v>
      </c>
    </row>
    <row r="137" spans="1:14" ht="16" customHeight="1" x14ac:dyDescent="0.2">
      <c r="A137" s="9">
        <v>1544</v>
      </c>
      <c r="B137" s="10" t="s">
        <v>1240</v>
      </c>
      <c r="C137" s="10" t="s">
        <v>1241</v>
      </c>
      <c r="D137" s="10" t="s">
        <v>377</v>
      </c>
      <c r="E137" s="11">
        <v>39755</v>
      </c>
      <c r="F137" s="10" t="s">
        <v>1242</v>
      </c>
      <c r="G137" s="9">
        <v>52540160</v>
      </c>
      <c r="H137" s="9">
        <v>0</v>
      </c>
      <c r="I137" s="10" t="s">
        <v>1243</v>
      </c>
      <c r="J137" s="10" t="s">
        <v>131</v>
      </c>
      <c r="K137" s="10" t="s">
        <v>132</v>
      </c>
      <c r="L137" s="10" t="s">
        <v>841</v>
      </c>
      <c r="M137" s="10" t="s">
        <v>42</v>
      </c>
      <c r="N137" s="9">
        <v>300</v>
      </c>
    </row>
    <row r="138" spans="1:14" ht="16" customHeight="1" x14ac:dyDescent="0.2">
      <c r="A138" s="9">
        <v>1545</v>
      </c>
      <c r="B138" s="10" t="s">
        <v>1244</v>
      </c>
      <c r="C138" s="10" t="s">
        <v>1245</v>
      </c>
      <c r="D138" s="10" t="s">
        <v>15</v>
      </c>
      <c r="E138" s="11">
        <v>41045</v>
      </c>
      <c r="F138" s="10" t="s">
        <v>1246</v>
      </c>
      <c r="G138" s="9">
        <v>52585290</v>
      </c>
      <c r="H138" s="9">
        <v>0</v>
      </c>
      <c r="I138" s="10" t="s">
        <v>1247</v>
      </c>
      <c r="J138" s="10" t="s">
        <v>21</v>
      </c>
      <c r="K138" s="10" t="s">
        <v>22</v>
      </c>
      <c r="L138" s="10" t="s">
        <v>841</v>
      </c>
      <c r="M138" s="10" t="s">
        <v>25</v>
      </c>
      <c r="N138" s="9">
        <v>150</v>
      </c>
    </row>
    <row r="139" spans="1:14" ht="16" customHeight="1" x14ac:dyDescent="0.2">
      <c r="A139" s="9">
        <v>1546</v>
      </c>
      <c r="B139" s="10" t="s">
        <v>1248</v>
      </c>
      <c r="C139" s="10" t="s">
        <v>1249</v>
      </c>
      <c r="D139" s="10" t="s">
        <v>377</v>
      </c>
      <c r="E139" s="11">
        <v>39636</v>
      </c>
      <c r="F139" s="10" t="s">
        <v>1250</v>
      </c>
      <c r="G139" s="9">
        <v>55119024</v>
      </c>
      <c r="H139" s="9">
        <v>0</v>
      </c>
      <c r="I139" s="10" t="s">
        <v>1251</v>
      </c>
      <c r="J139" s="10" t="s">
        <v>192</v>
      </c>
      <c r="K139" s="10" t="s">
        <v>193</v>
      </c>
      <c r="L139" s="10" t="s">
        <v>841</v>
      </c>
      <c r="M139" s="10" t="s">
        <v>42</v>
      </c>
      <c r="N139" s="9">
        <v>300</v>
      </c>
    </row>
    <row r="140" spans="1:14" ht="16" customHeight="1" x14ac:dyDescent="0.2">
      <c r="A140" s="9">
        <v>1547</v>
      </c>
      <c r="B140" s="10" t="s">
        <v>1248</v>
      </c>
      <c r="C140" s="10" t="s">
        <v>1252</v>
      </c>
      <c r="D140" s="10" t="s">
        <v>377</v>
      </c>
      <c r="E140" s="11">
        <v>28318</v>
      </c>
      <c r="F140" s="10" t="s">
        <v>1253</v>
      </c>
      <c r="G140" s="9">
        <v>55119024</v>
      </c>
      <c r="H140" s="9">
        <v>0</v>
      </c>
      <c r="I140" s="10" t="s">
        <v>1254</v>
      </c>
      <c r="J140" s="10" t="s">
        <v>131</v>
      </c>
      <c r="K140" s="10" t="s">
        <v>132</v>
      </c>
      <c r="L140" s="10" t="s">
        <v>841</v>
      </c>
      <c r="M140" s="10" t="s">
        <v>707</v>
      </c>
      <c r="N140" s="9">
        <v>600</v>
      </c>
    </row>
    <row r="141" spans="1:14" ht="16" customHeight="1" x14ac:dyDescent="0.2">
      <c r="A141" s="9">
        <v>1548</v>
      </c>
      <c r="B141" s="10" t="s">
        <v>1255</v>
      </c>
      <c r="C141" s="10" t="s">
        <v>1256</v>
      </c>
      <c r="D141" s="10" t="s">
        <v>15</v>
      </c>
      <c r="E141" s="11">
        <v>41353</v>
      </c>
      <c r="F141" s="10" t="s">
        <v>1238</v>
      </c>
      <c r="G141" s="9">
        <v>54944464</v>
      </c>
      <c r="H141" s="9">
        <v>0</v>
      </c>
      <c r="I141" s="10" t="s">
        <v>1239</v>
      </c>
      <c r="J141" s="10" t="s">
        <v>131</v>
      </c>
      <c r="K141" s="10" t="s">
        <v>132</v>
      </c>
      <c r="L141" s="10" t="s">
        <v>841</v>
      </c>
      <c r="M141" s="10" t="s">
        <v>848</v>
      </c>
      <c r="N141" s="9">
        <v>150</v>
      </c>
    </row>
    <row r="142" spans="1:14" ht="16" customHeight="1" x14ac:dyDescent="0.2">
      <c r="A142" s="9">
        <v>1551</v>
      </c>
      <c r="B142" s="10" t="s">
        <v>1244</v>
      </c>
      <c r="C142" s="10" t="s">
        <v>720</v>
      </c>
      <c r="D142" s="10" t="s">
        <v>377</v>
      </c>
      <c r="E142" s="11">
        <v>39471</v>
      </c>
      <c r="F142" s="10" t="s">
        <v>1257</v>
      </c>
      <c r="G142" s="9">
        <v>57940787</v>
      </c>
      <c r="H142" s="9">
        <v>0</v>
      </c>
      <c r="I142" s="10" t="s">
        <v>1258</v>
      </c>
      <c r="J142" s="10" t="s">
        <v>21</v>
      </c>
      <c r="K142" s="10" t="s">
        <v>22</v>
      </c>
      <c r="L142" s="10" t="s">
        <v>841</v>
      </c>
      <c r="M142" s="10" t="s">
        <v>42</v>
      </c>
      <c r="N142" s="9">
        <v>300</v>
      </c>
    </row>
    <row r="143" spans="1:14" ht="16" customHeight="1" x14ac:dyDescent="0.2">
      <c r="A143" s="9">
        <v>1554</v>
      </c>
      <c r="B143" s="10" t="s">
        <v>1259</v>
      </c>
      <c r="C143" s="10" t="s">
        <v>1260</v>
      </c>
      <c r="D143" s="10" t="s">
        <v>15</v>
      </c>
      <c r="E143" s="11">
        <v>41282</v>
      </c>
      <c r="F143" s="10" t="s">
        <v>1261</v>
      </c>
      <c r="G143" s="9">
        <v>59778494</v>
      </c>
      <c r="H143" s="9">
        <v>0</v>
      </c>
      <c r="I143" s="10" t="s">
        <v>1262</v>
      </c>
      <c r="J143" s="10" t="s">
        <v>131</v>
      </c>
      <c r="K143" s="10" t="s">
        <v>132</v>
      </c>
      <c r="L143" s="10" t="s">
        <v>841</v>
      </c>
      <c r="M143" s="10" t="s">
        <v>848</v>
      </c>
      <c r="N143" s="9">
        <v>150</v>
      </c>
    </row>
    <row r="144" spans="1:14" ht="16" customHeight="1" x14ac:dyDescent="0.2">
      <c r="A144" s="9">
        <v>1556</v>
      </c>
      <c r="B144" s="10" t="s">
        <v>1218</v>
      </c>
      <c r="C144" s="10" t="s">
        <v>1263</v>
      </c>
      <c r="D144" s="10" t="s">
        <v>377</v>
      </c>
      <c r="E144" s="11">
        <v>41693</v>
      </c>
      <c r="F144" s="10" t="s">
        <v>1220</v>
      </c>
      <c r="G144" s="9">
        <v>57512804</v>
      </c>
      <c r="H144" s="9">
        <v>0</v>
      </c>
      <c r="I144" s="10" t="s">
        <v>884</v>
      </c>
      <c r="J144" s="10" t="s">
        <v>131</v>
      </c>
      <c r="K144" s="10" t="s">
        <v>132</v>
      </c>
      <c r="L144" s="10" t="s">
        <v>841</v>
      </c>
      <c r="M144" s="10" t="s">
        <v>848</v>
      </c>
      <c r="N144" s="9">
        <v>150</v>
      </c>
    </row>
    <row r="145" spans="1:14" ht="16" customHeight="1" x14ac:dyDescent="0.2">
      <c r="A145" s="9">
        <v>1570</v>
      </c>
      <c r="B145" s="10" t="s">
        <v>127</v>
      </c>
      <c r="C145" s="10" t="s">
        <v>1264</v>
      </c>
      <c r="D145" s="10" t="s">
        <v>15</v>
      </c>
      <c r="E145" s="11">
        <v>26660</v>
      </c>
      <c r="F145" s="10" t="s">
        <v>1265</v>
      </c>
      <c r="G145" s="9">
        <v>57542802</v>
      </c>
      <c r="H145" s="9">
        <v>0</v>
      </c>
      <c r="I145" s="10" t="s">
        <v>1266</v>
      </c>
      <c r="J145" s="10" t="s">
        <v>67</v>
      </c>
      <c r="K145" s="10" t="s">
        <v>60</v>
      </c>
      <c r="L145" s="10" t="s">
        <v>967</v>
      </c>
      <c r="M145" s="10" t="s">
        <v>215</v>
      </c>
      <c r="N145" s="9">
        <v>600</v>
      </c>
    </row>
    <row r="146" spans="1:14" ht="16" customHeight="1" x14ac:dyDescent="0.2">
      <c r="A146" s="9">
        <v>1571</v>
      </c>
      <c r="B146" s="10" t="s">
        <v>127</v>
      </c>
      <c r="C146" s="10" t="s">
        <v>1267</v>
      </c>
      <c r="D146" s="10" t="s">
        <v>377</v>
      </c>
      <c r="E146" s="11">
        <v>24891</v>
      </c>
      <c r="F146" s="10" t="s">
        <v>1265</v>
      </c>
      <c r="G146" s="9">
        <v>57501535</v>
      </c>
      <c r="H146" s="9">
        <v>0</v>
      </c>
      <c r="I146" s="10" t="s">
        <v>1266</v>
      </c>
      <c r="J146" s="10" t="s">
        <v>67</v>
      </c>
      <c r="K146" s="10" t="s">
        <v>60</v>
      </c>
      <c r="L146" s="10" t="s">
        <v>1170</v>
      </c>
      <c r="M146" s="10" t="s">
        <v>215</v>
      </c>
      <c r="N146" s="9">
        <v>2500</v>
      </c>
    </row>
    <row r="147" spans="1:14" ht="16" customHeight="1" x14ac:dyDescent="0.2">
      <c r="A147" s="9">
        <v>1572</v>
      </c>
      <c r="B147" s="10" t="s">
        <v>127</v>
      </c>
      <c r="C147" s="10" t="s">
        <v>64</v>
      </c>
      <c r="D147" s="10" t="s">
        <v>15</v>
      </c>
      <c r="E147" s="11">
        <v>40361</v>
      </c>
      <c r="F147" s="10" t="s">
        <v>1265</v>
      </c>
      <c r="G147" s="9">
        <v>57501535</v>
      </c>
      <c r="H147" s="9">
        <v>0</v>
      </c>
      <c r="I147" s="10" t="s">
        <v>1266</v>
      </c>
      <c r="J147" s="10" t="s">
        <v>67</v>
      </c>
      <c r="K147" s="10" t="s">
        <v>60</v>
      </c>
      <c r="L147" s="10" t="s">
        <v>841</v>
      </c>
      <c r="M147" s="10" t="s">
        <v>16</v>
      </c>
      <c r="N147" s="9">
        <v>200</v>
      </c>
    </row>
    <row r="148" spans="1:14" ht="16" customHeight="1" x14ac:dyDescent="0.2">
      <c r="A148" s="9">
        <v>1575</v>
      </c>
      <c r="B148" s="10" t="s">
        <v>1268</v>
      </c>
      <c r="C148" s="10" t="s">
        <v>1269</v>
      </c>
      <c r="D148" s="10" t="s">
        <v>15</v>
      </c>
      <c r="E148" s="11">
        <v>41965</v>
      </c>
      <c r="F148" s="10" t="s">
        <v>1270</v>
      </c>
      <c r="G148" s="9">
        <v>58043750</v>
      </c>
      <c r="H148" s="9">
        <v>0</v>
      </c>
      <c r="I148" s="10" t="s">
        <v>1271</v>
      </c>
      <c r="J148" s="10" t="s">
        <v>67</v>
      </c>
      <c r="K148" s="10" t="s">
        <v>60</v>
      </c>
      <c r="L148" s="10" t="s">
        <v>841</v>
      </c>
      <c r="M148" s="10" t="s">
        <v>848</v>
      </c>
      <c r="N148" s="9">
        <v>150</v>
      </c>
    </row>
    <row r="149" spans="1:14" ht="16" customHeight="1" x14ac:dyDescent="0.2">
      <c r="A149" s="9">
        <v>1576</v>
      </c>
      <c r="B149" s="10" t="s">
        <v>525</v>
      </c>
      <c r="C149" s="10" t="s">
        <v>1272</v>
      </c>
      <c r="D149" s="10" t="s">
        <v>15</v>
      </c>
      <c r="E149" s="11">
        <v>39582</v>
      </c>
      <c r="F149" s="10" t="s">
        <v>1273</v>
      </c>
      <c r="G149" s="9">
        <v>54951639</v>
      </c>
      <c r="H149" s="9">
        <v>0</v>
      </c>
      <c r="I149" s="10" t="s">
        <v>1266</v>
      </c>
      <c r="J149" s="10" t="s">
        <v>67</v>
      </c>
      <c r="K149" s="10" t="s">
        <v>60</v>
      </c>
      <c r="L149" s="10" t="s">
        <v>841</v>
      </c>
      <c r="M149" s="10" t="s">
        <v>42</v>
      </c>
      <c r="N149" s="9">
        <v>300</v>
      </c>
    </row>
    <row r="150" spans="1:14" ht="16" customHeight="1" x14ac:dyDescent="0.2">
      <c r="A150" s="9">
        <v>1577</v>
      </c>
      <c r="B150" s="10" t="s">
        <v>826</v>
      </c>
      <c r="C150" s="10" t="s">
        <v>1274</v>
      </c>
      <c r="D150" s="10" t="s">
        <v>377</v>
      </c>
      <c r="E150" s="11">
        <v>20722</v>
      </c>
      <c r="F150" s="10" t="s">
        <v>1275</v>
      </c>
      <c r="G150" s="9">
        <v>54936893</v>
      </c>
      <c r="H150" s="9">
        <v>0</v>
      </c>
      <c r="I150" s="10" t="s">
        <v>1266</v>
      </c>
      <c r="J150" s="10" t="s">
        <v>67</v>
      </c>
      <c r="K150" s="10" t="s">
        <v>60</v>
      </c>
      <c r="L150" s="10" t="s">
        <v>876</v>
      </c>
      <c r="M150" s="10" t="s">
        <v>215</v>
      </c>
      <c r="N150" s="9">
        <v>600</v>
      </c>
    </row>
    <row r="151" spans="1:14" ht="16" customHeight="1" x14ac:dyDescent="0.2">
      <c r="A151" s="9">
        <v>1578</v>
      </c>
      <c r="B151" s="10" t="s">
        <v>65</v>
      </c>
      <c r="C151" s="10" t="s">
        <v>1276</v>
      </c>
      <c r="D151" s="10" t="s">
        <v>377</v>
      </c>
      <c r="E151" s="11">
        <v>27336</v>
      </c>
      <c r="F151" s="10" t="s">
        <v>1277</v>
      </c>
      <c r="G151" s="9">
        <v>59862224</v>
      </c>
      <c r="H151" s="9">
        <v>0</v>
      </c>
      <c r="I151" s="10" t="s">
        <v>1266</v>
      </c>
      <c r="J151" s="10" t="s">
        <v>67</v>
      </c>
      <c r="K151" s="10" t="s">
        <v>60</v>
      </c>
      <c r="L151" s="10" t="s">
        <v>876</v>
      </c>
      <c r="M151" s="10" t="s">
        <v>215</v>
      </c>
      <c r="N151" s="9">
        <v>600</v>
      </c>
    </row>
    <row r="152" spans="1:14" ht="16" customHeight="1" x14ac:dyDescent="0.2">
      <c r="A152" s="9">
        <v>1580</v>
      </c>
      <c r="B152" s="10" t="s">
        <v>65</v>
      </c>
      <c r="C152" s="10" t="s">
        <v>66</v>
      </c>
      <c r="D152" s="10" t="s">
        <v>15</v>
      </c>
      <c r="E152" s="11">
        <v>39762</v>
      </c>
      <c r="F152" s="10" t="s">
        <v>1277</v>
      </c>
      <c r="G152" s="9">
        <v>57609724</v>
      </c>
      <c r="H152" s="9">
        <v>0</v>
      </c>
      <c r="I152" s="10" t="s">
        <v>1266</v>
      </c>
      <c r="J152" s="10" t="s">
        <v>67</v>
      </c>
      <c r="K152" s="10" t="s">
        <v>60</v>
      </c>
      <c r="L152" s="10" t="s">
        <v>841</v>
      </c>
      <c r="M152" s="10" t="s">
        <v>42</v>
      </c>
      <c r="N152" s="9">
        <v>300</v>
      </c>
    </row>
    <row r="153" spans="1:14" ht="16" customHeight="1" x14ac:dyDescent="0.2">
      <c r="A153" s="9">
        <v>1582</v>
      </c>
      <c r="B153" s="10" t="s">
        <v>1278</v>
      </c>
      <c r="C153" s="10" t="s">
        <v>1279</v>
      </c>
      <c r="D153" s="10" t="s">
        <v>15</v>
      </c>
      <c r="E153" s="11">
        <v>41110</v>
      </c>
      <c r="F153" s="10" t="s">
        <v>1280</v>
      </c>
      <c r="G153" s="9">
        <v>57454335</v>
      </c>
      <c r="H153" s="9">
        <v>0</v>
      </c>
      <c r="I153" s="10" t="s">
        <v>1266</v>
      </c>
      <c r="J153" s="10" t="s">
        <v>67</v>
      </c>
      <c r="K153" s="10" t="s">
        <v>60</v>
      </c>
      <c r="L153" s="10" t="s">
        <v>841</v>
      </c>
      <c r="M153" s="10" t="s">
        <v>25</v>
      </c>
      <c r="N153" s="9">
        <v>150</v>
      </c>
    </row>
    <row r="154" spans="1:14" ht="16" customHeight="1" x14ac:dyDescent="0.2">
      <c r="A154" s="9">
        <v>1584</v>
      </c>
      <c r="B154" s="10" t="s">
        <v>201</v>
      </c>
      <c r="C154" s="10" t="s">
        <v>202</v>
      </c>
      <c r="D154" s="10" t="s">
        <v>15</v>
      </c>
      <c r="E154" s="11">
        <v>39655</v>
      </c>
      <c r="F154" s="10" t="s">
        <v>1281</v>
      </c>
      <c r="G154" s="9">
        <v>57751748</v>
      </c>
      <c r="H154" s="9">
        <v>0</v>
      </c>
      <c r="I154" s="10" t="s">
        <v>1266</v>
      </c>
      <c r="J154" s="10" t="s">
        <v>67</v>
      </c>
      <c r="K154" s="10" t="s">
        <v>60</v>
      </c>
      <c r="L154" s="10" t="s">
        <v>841</v>
      </c>
      <c r="M154" s="10" t="s">
        <v>42</v>
      </c>
      <c r="N154" s="9">
        <v>300</v>
      </c>
    </row>
    <row r="155" spans="1:14" ht="16" customHeight="1" x14ac:dyDescent="0.2">
      <c r="A155" s="9">
        <v>1585</v>
      </c>
      <c r="B155" s="10" t="s">
        <v>619</v>
      </c>
      <c r="C155" s="10" t="s">
        <v>620</v>
      </c>
      <c r="D155" s="10" t="s">
        <v>377</v>
      </c>
      <c r="E155" s="11">
        <v>40106</v>
      </c>
      <c r="F155" s="10" t="s">
        <v>1282</v>
      </c>
      <c r="G155" s="9">
        <v>55176246</v>
      </c>
      <c r="H155" s="9">
        <v>0</v>
      </c>
      <c r="I155" s="10" t="s">
        <v>1266</v>
      </c>
      <c r="J155" s="10" t="s">
        <v>67</v>
      </c>
      <c r="K155" s="10" t="s">
        <v>60</v>
      </c>
      <c r="L155" s="10" t="s">
        <v>841</v>
      </c>
      <c r="M155" s="10" t="s">
        <v>16</v>
      </c>
      <c r="N155" s="9">
        <v>200</v>
      </c>
    </row>
    <row r="156" spans="1:14" ht="16" customHeight="1" x14ac:dyDescent="0.2">
      <c r="A156" s="9">
        <v>1586</v>
      </c>
      <c r="B156" s="10" t="s">
        <v>598</v>
      </c>
      <c r="C156" s="10" t="s">
        <v>1283</v>
      </c>
      <c r="D156" s="10" t="s">
        <v>15</v>
      </c>
      <c r="E156" s="11">
        <v>29361</v>
      </c>
      <c r="F156" s="10" t="s">
        <v>1284</v>
      </c>
      <c r="G156" s="9">
        <v>59472228</v>
      </c>
      <c r="H156" s="9">
        <v>0</v>
      </c>
      <c r="I156" s="10" t="s">
        <v>1266</v>
      </c>
      <c r="J156" s="10" t="s">
        <v>67</v>
      </c>
      <c r="K156" s="10" t="s">
        <v>60</v>
      </c>
      <c r="L156" s="10" t="s">
        <v>876</v>
      </c>
      <c r="M156" s="10" t="s">
        <v>215</v>
      </c>
      <c r="N156" s="9">
        <v>600</v>
      </c>
    </row>
    <row r="157" spans="1:14" ht="16" customHeight="1" x14ac:dyDescent="0.2">
      <c r="A157" s="9">
        <v>1587</v>
      </c>
      <c r="B157" s="10" t="s">
        <v>598</v>
      </c>
      <c r="C157" s="10" t="s">
        <v>1285</v>
      </c>
      <c r="D157" s="10" t="s">
        <v>15</v>
      </c>
      <c r="E157" s="11">
        <v>40919</v>
      </c>
      <c r="F157" s="10" t="s">
        <v>1284</v>
      </c>
      <c r="G157" s="9">
        <v>59472228</v>
      </c>
      <c r="H157" s="9">
        <v>0</v>
      </c>
      <c r="I157" s="10" t="s">
        <v>1266</v>
      </c>
      <c r="J157" s="10" t="s">
        <v>67</v>
      </c>
      <c r="K157" s="10" t="s">
        <v>60</v>
      </c>
      <c r="L157" s="10" t="s">
        <v>841</v>
      </c>
      <c r="M157" s="10" t="s">
        <v>25</v>
      </c>
      <c r="N157" s="9">
        <v>150</v>
      </c>
    </row>
    <row r="158" spans="1:14" ht="16" customHeight="1" x14ac:dyDescent="0.2">
      <c r="A158" s="9">
        <v>1589</v>
      </c>
      <c r="B158" s="10" t="s">
        <v>1286</v>
      </c>
      <c r="C158" s="10" t="s">
        <v>1287</v>
      </c>
      <c r="D158" s="10" t="s">
        <v>377</v>
      </c>
      <c r="E158" s="11">
        <v>25550</v>
      </c>
      <c r="F158" s="10" t="s">
        <v>1288</v>
      </c>
      <c r="G158" s="9">
        <v>55144844</v>
      </c>
      <c r="H158" s="9">
        <v>0</v>
      </c>
      <c r="I158" s="10" t="s">
        <v>1266</v>
      </c>
      <c r="J158" s="10" t="s">
        <v>67</v>
      </c>
      <c r="K158" s="10" t="s">
        <v>60</v>
      </c>
      <c r="L158" s="10" t="s">
        <v>876</v>
      </c>
      <c r="M158" s="10" t="s">
        <v>215</v>
      </c>
      <c r="N158" s="9">
        <v>600</v>
      </c>
    </row>
    <row r="159" spans="1:14" ht="16" customHeight="1" x14ac:dyDescent="0.2">
      <c r="A159" s="9">
        <v>1590</v>
      </c>
      <c r="B159" s="10" t="s">
        <v>1289</v>
      </c>
      <c r="C159" s="10" t="s">
        <v>1290</v>
      </c>
      <c r="D159" s="10" t="s">
        <v>15</v>
      </c>
      <c r="E159" s="11">
        <v>42153</v>
      </c>
      <c r="F159" s="10" t="s">
        <v>1291</v>
      </c>
      <c r="G159" s="9">
        <v>59277461</v>
      </c>
      <c r="H159" s="9">
        <v>0</v>
      </c>
      <c r="I159" s="10" t="s">
        <v>1266</v>
      </c>
      <c r="J159" s="10" t="s">
        <v>67</v>
      </c>
      <c r="K159" s="10" t="s">
        <v>60</v>
      </c>
      <c r="L159" s="10" t="s">
        <v>841</v>
      </c>
      <c r="M159" s="10" t="s">
        <v>885</v>
      </c>
      <c r="N159" s="9">
        <v>100</v>
      </c>
    </row>
    <row r="160" spans="1:14" ht="16" customHeight="1" x14ac:dyDescent="0.2">
      <c r="A160" s="9">
        <v>1594</v>
      </c>
      <c r="B160" s="10" t="s">
        <v>1292</v>
      </c>
      <c r="C160" s="10" t="s">
        <v>1293</v>
      </c>
      <c r="D160" s="10" t="s">
        <v>15</v>
      </c>
      <c r="E160" s="11">
        <v>41442</v>
      </c>
      <c r="F160" s="10" t="s">
        <v>1294</v>
      </c>
      <c r="G160" s="9">
        <v>54899609</v>
      </c>
      <c r="H160" s="9">
        <v>0</v>
      </c>
      <c r="I160" s="10" t="s">
        <v>1271</v>
      </c>
      <c r="J160" s="10" t="s">
        <v>67</v>
      </c>
      <c r="K160" s="10" t="s">
        <v>60</v>
      </c>
      <c r="L160" s="10" t="s">
        <v>841</v>
      </c>
      <c r="M160" s="10" t="s">
        <v>848</v>
      </c>
      <c r="N160" s="9">
        <v>150</v>
      </c>
    </row>
    <row r="161" spans="1:14" ht="16" customHeight="1" x14ac:dyDescent="0.2">
      <c r="A161" s="9">
        <v>1597</v>
      </c>
      <c r="B161" s="10" t="s">
        <v>1295</v>
      </c>
      <c r="C161" s="10" t="s">
        <v>1296</v>
      </c>
      <c r="D161" s="10" t="s">
        <v>15</v>
      </c>
      <c r="E161" s="11">
        <v>40408</v>
      </c>
      <c r="F161" s="10" t="s">
        <v>1297</v>
      </c>
      <c r="G161" s="9">
        <v>57216001</v>
      </c>
      <c r="H161" s="9">
        <v>0</v>
      </c>
      <c r="I161" s="9">
        <v>0</v>
      </c>
      <c r="J161" s="10" t="s">
        <v>67</v>
      </c>
      <c r="K161" s="10" t="s">
        <v>60</v>
      </c>
      <c r="L161" s="10" t="s">
        <v>841</v>
      </c>
      <c r="M161" s="10" t="s">
        <v>16</v>
      </c>
      <c r="N161" s="9">
        <v>200</v>
      </c>
    </row>
    <row r="162" spans="1:14" ht="16" customHeight="1" x14ac:dyDescent="0.2">
      <c r="A162" s="9">
        <v>1598</v>
      </c>
      <c r="B162" s="10" t="s">
        <v>348</v>
      </c>
      <c r="C162" s="10" t="s">
        <v>349</v>
      </c>
      <c r="D162" s="10" t="s">
        <v>15</v>
      </c>
      <c r="E162" s="11">
        <v>39521</v>
      </c>
      <c r="F162" s="10" t="s">
        <v>1298</v>
      </c>
      <c r="G162" s="9">
        <v>57053810</v>
      </c>
      <c r="H162" s="9">
        <v>0</v>
      </c>
      <c r="I162" s="10" t="s">
        <v>1266</v>
      </c>
      <c r="J162" s="10" t="s">
        <v>67</v>
      </c>
      <c r="K162" s="10" t="s">
        <v>60</v>
      </c>
      <c r="L162" s="10" t="s">
        <v>841</v>
      </c>
      <c r="M162" s="10" t="s">
        <v>42</v>
      </c>
      <c r="N162" s="9">
        <v>300</v>
      </c>
    </row>
    <row r="163" spans="1:14" ht="16" customHeight="1" x14ac:dyDescent="0.2">
      <c r="A163" s="9">
        <v>1602</v>
      </c>
      <c r="B163" s="10" t="s">
        <v>230</v>
      </c>
      <c r="C163" s="10" t="s">
        <v>231</v>
      </c>
      <c r="D163" s="10" t="s">
        <v>15</v>
      </c>
      <c r="E163" s="11">
        <v>39520</v>
      </c>
      <c r="F163" s="10" t="s">
        <v>1299</v>
      </c>
      <c r="G163" s="10" t="s">
        <v>1300</v>
      </c>
      <c r="H163" s="10" t="s">
        <v>1301</v>
      </c>
      <c r="I163" s="10" t="s">
        <v>1302</v>
      </c>
      <c r="J163" s="10" t="s">
        <v>51</v>
      </c>
      <c r="K163" s="10" t="s">
        <v>22</v>
      </c>
      <c r="L163" s="10" t="s">
        <v>841</v>
      </c>
      <c r="M163" s="10" t="s">
        <v>42</v>
      </c>
      <c r="N163" s="9">
        <v>300</v>
      </c>
    </row>
    <row r="164" spans="1:14" ht="16" customHeight="1" x14ac:dyDescent="0.2">
      <c r="A164" s="9">
        <v>1603</v>
      </c>
      <c r="B164" s="10" t="s">
        <v>230</v>
      </c>
      <c r="C164" s="10" t="s">
        <v>284</v>
      </c>
      <c r="D164" s="10" t="s">
        <v>15</v>
      </c>
      <c r="E164" s="11">
        <v>40203</v>
      </c>
      <c r="F164" s="10" t="s">
        <v>1299</v>
      </c>
      <c r="G164" s="10" t="s">
        <v>1300</v>
      </c>
      <c r="H164" s="10" t="s">
        <v>1303</v>
      </c>
      <c r="I164" s="10" t="s">
        <v>1302</v>
      </c>
      <c r="J164" s="10" t="s">
        <v>51</v>
      </c>
      <c r="K164" s="10" t="s">
        <v>22</v>
      </c>
      <c r="L164" s="10" t="s">
        <v>841</v>
      </c>
      <c r="M164" s="10" t="s">
        <v>16</v>
      </c>
      <c r="N164" s="9">
        <v>200</v>
      </c>
    </row>
    <row r="165" spans="1:14" ht="16" customHeight="1" x14ac:dyDescent="0.2">
      <c r="A165" s="9">
        <v>1605</v>
      </c>
      <c r="B165" s="10" t="s">
        <v>1304</v>
      </c>
      <c r="C165" s="10" t="s">
        <v>1305</v>
      </c>
      <c r="D165" s="10" t="s">
        <v>15</v>
      </c>
      <c r="E165" s="11">
        <v>39941</v>
      </c>
      <c r="F165" s="10" t="s">
        <v>1306</v>
      </c>
      <c r="G165" s="10" t="s">
        <v>1307</v>
      </c>
      <c r="H165" s="10" t="s">
        <v>1308</v>
      </c>
      <c r="I165" s="10" t="s">
        <v>1309</v>
      </c>
      <c r="J165" s="10" t="s">
        <v>51</v>
      </c>
      <c r="K165" s="10" t="s">
        <v>22</v>
      </c>
      <c r="L165" s="10" t="s">
        <v>841</v>
      </c>
      <c r="M165" s="10" t="s">
        <v>16</v>
      </c>
      <c r="N165" s="9">
        <v>200</v>
      </c>
    </row>
    <row r="166" spans="1:14" ht="16" customHeight="1" x14ac:dyDescent="0.2">
      <c r="A166" s="9">
        <v>1609</v>
      </c>
      <c r="B166" s="10" t="s">
        <v>345</v>
      </c>
      <c r="C166" s="10" t="s">
        <v>346</v>
      </c>
      <c r="D166" s="10" t="s">
        <v>15</v>
      </c>
      <c r="E166" s="11">
        <v>31784</v>
      </c>
      <c r="F166" s="10" t="s">
        <v>1310</v>
      </c>
      <c r="G166" s="10" t="s">
        <v>1311</v>
      </c>
      <c r="H166" s="10" t="s">
        <v>1312</v>
      </c>
      <c r="I166" s="10" t="s">
        <v>1313</v>
      </c>
      <c r="J166" s="10" t="s">
        <v>51</v>
      </c>
      <c r="K166" s="10" t="s">
        <v>22</v>
      </c>
      <c r="L166" s="10" t="s">
        <v>967</v>
      </c>
      <c r="M166" s="10" t="s">
        <v>215</v>
      </c>
      <c r="N166" s="9">
        <v>600</v>
      </c>
    </row>
    <row r="167" spans="1:14" ht="16" customHeight="1" x14ac:dyDescent="0.2">
      <c r="A167" s="9">
        <v>1610</v>
      </c>
      <c r="B167" s="10" t="s">
        <v>345</v>
      </c>
      <c r="C167" s="10" t="s">
        <v>672</v>
      </c>
      <c r="D167" s="10" t="s">
        <v>377</v>
      </c>
      <c r="E167" s="11">
        <v>30241</v>
      </c>
      <c r="F167" s="10" t="s">
        <v>1310</v>
      </c>
      <c r="G167" s="10" t="s">
        <v>1311</v>
      </c>
      <c r="H167" s="10" t="s">
        <v>1314</v>
      </c>
      <c r="I167" s="10" t="s">
        <v>1313</v>
      </c>
      <c r="J167" s="10" t="s">
        <v>51</v>
      </c>
      <c r="K167" s="10" t="s">
        <v>22</v>
      </c>
      <c r="L167" s="10" t="s">
        <v>841</v>
      </c>
      <c r="M167" s="10" t="s">
        <v>707</v>
      </c>
      <c r="N167" s="9">
        <v>600</v>
      </c>
    </row>
    <row r="168" spans="1:14" ht="16" customHeight="1" x14ac:dyDescent="0.2">
      <c r="A168" s="9">
        <v>1611</v>
      </c>
      <c r="B168" s="10" t="s">
        <v>345</v>
      </c>
      <c r="C168" s="10" t="s">
        <v>550</v>
      </c>
      <c r="D168" s="10" t="s">
        <v>377</v>
      </c>
      <c r="E168" s="11">
        <v>41116</v>
      </c>
      <c r="F168" s="10" t="s">
        <v>1310</v>
      </c>
      <c r="G168" s="10" t="s">
        <v>1311</v>
      </c>
      <c r="H168" s="9">
        <v>0</v>
      </c>
      <c r="I168" s="10" t="s">
        <v>1313</v>
      </c>
      <c r="J168" s="10" t="s">
        <v>51</v>
      </c>
      <c r="K168" s="10" t="s">
        <v>22</v>
      </c>
      <c r="L168" s="10" t="s">
        <v>841</v>
      </c>
      <c r="M168" s="10" t="s">
        <v>25</v>
      </c>
      <c r="N168" s="9">
        <v>150</v>
      </c>
    </row>
    <row r="169" spans="1:14" ht="16" customHeight="1" x14ac:dyDescent="0.2">
      <c r="A169" s="9">
        <v>1612</v>
      </c>
      <c r="B169" s="10" t="s">
        <v>345</v>
      </c>
      <c r="C169" s="10" t="s">
        <v>1315</v>
      </c>
      <c r="D169" s="10" t="s">
        <v>377</v>
      </c>
      <c r="E169" s="11">
        <v>41795</v>
      </c>
      <c r="F169" s="10" t="s">
        <v>1310</v>
      </c>
      <c r="G169" s="10" t="s">
        <v>1311</v>
      </c>
      <c r="H169" s="9">
        <v>0</v>
      </c>
      <c r="I169" s="10" t="s">
        <v>1313</v>
      </c>
      <c r="J169" s="10" t="s">
        <v>51</v>
      </c>
      <c r="K169" s="10" t="s">
        <v>22</v>
      </c>
      <c r="L169" s="10" t="s">
        <v>841</v>
      </c>
      <c r="M169" s="10" t="s">
        <v>848</v>
      </c>
      <c r="N169" s="9">
        <v>150</v>
      </c>
    </row>
    <row r="170" spans="1:14" ht="16" customHeight="1" x14ac:dyDescent="0.2">
      <c r="A170" s="9">
        <v>1614</v>
      </c>
      <c r="B170" s="10" t="s">
        <v>238</v>
      </c>
      <c r="C170" s="10" t="s">
        <v>239</v>
      </c>
      <c r="D170" s="10" t="s">
        <v>15</v>
      </c>
      <c r="E170" s="11">
        <v>40261</v>
      </c>
      <c r="F170" s="10" t="s">
        <v>1316</v>
      </c>
      <c r="G170" s="9">
        <v>57772311</v>
      </c>
      <c r="H170" s="10" t="s">
        <v>1317</v>
      </c>
      <c r="I170" s="10" t="s">
        <v>1318</v>
      </c>
      <c r="J170" s="10" t="s">
        <v>51</v>
      </c>
      <c r="K170" s="10" t="s">
        <v>22</v>
      </c>
      <c r="L170" s="10" t="s">
        <v>841</v>
      </c>
      <c r="M170" s="10" t="s">
        <v>16</v>
      </c>
      <c r="N170" s="9">
        <v>200</v>
      </c>
    </row>
    <row r="171" spans="1:14" ht="16" customHeight="1" x14ac:dyDescent="0.2">
      <c r="A171" s="9">
        <v>1617</v>
      </c>
      <c r="B171" s="10" t="s">
        <v>946</v>
      </c>
      <c r="C171" s="10" t="s">
        <v>1319</v>
      </c>
      <c r="D171" s="10" t="s">
        <v>377</v>
      </c>
      <c r="E171" s="11">
        <v>41339</v>
      </c>
      <c r="F171" s="10" t="s">
        <v>1320</v>
      </c>
      <c r="G171" s="9">
        <v>59713665</v>
      </c>
      <c r="H171" s="10" t="s">
        <v>1321</v>
      </c>
      <c r="I171" s="10" t="s">
        <v>949</v>
      </c>
      <c r="J171" s="10" t="s">
        <v>21</v>
      </c>
      <c r="K171" s="10" t="s">
        <v>22</v>
      </c>
      <c r="L171" s="10" t="s">
        <v>841</v>
      </c>
      <c r="M171" s="10" t="s">
        <v>848</v>
      </c>
      <c r="N171" s="9">
        <v>150</v>
      </c>
    </row>
    <row r="172" spans="1:14" ht="16" customHeight="1" x14ac:dyDescent="0.2">
      <c r="A172" s="9">
        <v>1618</v>
      </c>
      <c r="B172" s="10" t="s">
        <v>1322</v>
      </c>
      <c r="C172" s="10" t="s">
        <v>1323</v>
      </c>
      <c r="D172" s="10" t="s">
        <v>377</v>
      </c>
      <c r="E172" s="11">
        <v>41335</v>
      </c>
      <c r="F172" s="10" t="s">
        <v>1324</v>
      </c>
      <c r="G172" s="10" t="s">
        <v>1325</v>
      </c>
      <c r="H172" s="9">
        <v>0</v>
      </c>
      <c r="I172" s="10" t="s">
        <v>1326</v>
      </c>
      <c r="J172" s="10" t="s">
        <v>51</v>
      </c>
      <c r="K172" s="10" t="s">
        <v>22</v>
      </c>
      <c r="L172" s="10" t="s">
        <v>841</v>
      </c>
      <c r="M172" s="10" t="s">
        <v>848</v>
      </c>
      <c r="N172" s="9">
        <v>150</v>
      </c>
    </row>
    <row r="173" spans="1:14" ht="16" customHeight="1" x14ac:dyDescent="0.2">
      <c r="A173" s="9">
        <v>1619</v>
      </c>
      <c r="B173" s="10" t="s">
        <v>1322</v>
      </c>
      <c r="C173" s="10" t="s">
        <v>1327</v>
      </c>
      <c r="D173" s="10" t="s">
        <v>377</v>
      </c>
      <c r="E173" s="11">
        <v>42093</v>
      </c>
      <c r="F173" s="10" t="s">
        <v>1324</v>
      </c>
      <c r="G173" s="10" t="s">
        <v>1325</v>
      </c>
      <c r="H173" s="9">
        <v>0</v>
      </c>
      <c r="I173" s="10" t="s">
        <v>1326</v>
      </c>
      <c r="J173" s="10" t="s">
        <v>51</v>
      </c>
      <c r="K173" s="10" t="s">
        <v>22</v>
      </c>
      <c r="L173" s="10" t="s">
        <v>841</v>
      </c>
      <c r="M173" s="10" t="s">
        <v>885</v>
      </c>
      <c r="N173" s="9">
        <v>100</v>
      </c>
    </row>
    <row r="174" spans="1:14" ht="16" customHeight="1" x14ac:dyDescent="0.2">
      <c r="A174" s="9">
        <v>1621</v>
      </c>
      <c r="B174" s="10" t="s">
        <v>1328</v>
      </c>
      <c r="C174" s="10" t="s">
        <v>720</v>
      </c>
      <c r="D174" s="10" t="s">
        <v>377</v>
      </c>
      <c r="E174" s="11">
        <v>41473</v>
      </c>
      <c r="F174" s="10" t="s">
        <v>1329</v>
      </c>
      <c r="G174" s="9">
        <v>57803108</v>
      </c>
      <c r="H174" s="9">
        <v>0</v>
      </c>
      <c r="I174" s="10" t="s">
        <v>1330</v>
      </c>
      <c r="J174" s="10" t="s">
        <v>51</v>
      </c>
      <c r="K174" s="10" t="s">
        <v>22</v>
      </c>
      <c r="L174" s="10" t="s">
        <v>841</v>
      </c>
      <c r="M174" s="10" t="s">
        <v>848</v>
      </c>
      <c r="N174" s="9">
        <v>150</v>
      </c>
    </row>
    <row r="175" spans="1:14" ht="16" customHeight="1" x14ac:dyDescent="0.2">
      <c r="A175" s="9">
        <v>1622</v>
      </c>
      <c r="B175" s="10" t="s">
        <v>1328</v>
      </c>
      <c r="C175" s="10" t="s">
        <v>1331</v>
      </c>
      <c r="D175" s="10" t="s">
        <v>15</v>
      </c>
      <c r="E175" s="11">
        <v>42430</v>
      </c>
      <c r="F175" s="10" t="s">
        <v>1329</v>
      </c>
      <c r="G175" s="9">
        <v>57803108</v>
      </c>
      <c r="H175" s="9">
        <v>0</v>
      </c>
      <c r="I175" s="10" t="s">
        <v>1330</v>
      </c>
      <c r="J175" s="10" t="s">
        <v>51</v>
      </c>
      <c r="K175" s="10" t="s">
        <v>22</v>
      </c>
      <c r="L175" s="10" t="s">
        <v>841</v>
      </c>
      <c r="M175" s="10" t="s">
        <v>885</v>
      </c>
      <c r="N175" s="9">
        <v>100</v>
      </c>
    </row>
    <row r="176" spans="1:14" ht="16" customHeight="1" x14ac:dyDescent="0.2">
      <c r="A176" s="9">
        <v>1624</v>
      </c>
      <c r="B176" s="10" t="s">
        <v>1332</v>
      </c>
      <c r="C176" s="10" t="s">
        <v>1333</v>
      </c>
      <c r="D176" s="10" t="s">
        <v>15</v>
      </c>
      <c r="E176" s="11">
        <v>41068</v>
      </c>
      <c r="F176" s="10" t="s">
        <v>1334</v>
      </c>
      <c r="G176" s="9">
        <v>52520400</v>
      </c>
      <c r="H176" s="9">
        <v>0</v>
      </c>
      <c r="I176" s="10" t="s">
        <v>1335</v>
      </c>
      <c r="J176" s="10" t="s">
        <v>51</v>
      </c>
      <c r="K176" s="10" t="s">
        <v>22</v>
      </c>
      <c r="L176" s="10" t="s">
        <v>841</v>
      </c>
      <c r="M176" s="10" t="s">
        <v>25</v>
      </c>
      <c r="N176" s="9">
        <v>150</v>
      </c>
    </row>
    <row r="177" spans="1:14" ht="16" customHeight="1" x14ac:dyDescent="0.2">
      <c r="A177" s="9">
        <v>1625</v>
      </c>
      <c r="B177" s="10" t="s">
        <v>301</v>
      </c>
      <c r="C177" s="10" t="s">
        <v>302</v>
      </c>
      <c r="D177" s="10" t="s">
        <v>15</v>
      </c>
      <c r="E177" s="11">
        <v>38527</v>
      </c>
      <c r="F177" s="10" t="s">
        <v>1336</v>
      </c>
      <c r="G177" s="10" t="s">
        <v>1337</v>
      </c>
      <c r="H177" s="9">
        <v>1860241</v>
      </c>
      <c r="I177" s="10" t="s">
        <v>1338</v>
      </c>
      <c r="J177" s="10" t="s">
        <v>51</v>
      </c>
      <c r="K177" s="10" t="s">
        <v>22</v>
      </c>
      <c r="L177" s="10" t="s">
        <v>841</v>
      </c>
      <c r="M177" s="10" t="s">
        <v>58</v>
      </c>
      <c r="N177" s="9">
        <v>400</v>
      </c>
    </row>
    <row r="178" spans="1:14" ht="16" customHeight="1" x14ac:dyDescent="0.2">
      <c r="A178" s="9">
        <v>1626</v>
      </c>
      <c r="B178" s="10" t="s">
        <v>220</v>
      </c>
      <c r="C178" s="10" t="s">
        <v>221</v>
      </c>
      <c r="D178" s="10" t="s">
        <v>15</v>
      </c>
      <c r="E178" s="11">
        <v>39398</v>
      </c>
      <c r="F178" s="10" t="s">
        <v>1339</v>
      </c>
      <c r="G178" s="10" t="s">
        <v>1340</v>
      </c>
      <c r="H178" s="9">
        <v>0</v>
      </c>
      <c r="I178" s="10" t="s">
        <v>1341</v>
      </c>
      <c r="J178" s="10" t="s">
        <v>51</v>
      </c>
      <c r="K178" s="10" t="s">
        <v>22</v>
      </c>
      <c r="L178" s="10" t="s">
        <v>841</v>
      </c>
      <c r="M178" s="10" t="s">
        <v>42</v>
      </c>
      <c r="N178" s="9">
        <v>300</v>
      </c>
    </row>
    <row r="179" spans="1:14" ht="16" customHeight="1" x14ac:dyDescent="0.2">
      <c r="A179" s="9">
        <v>1628</v>
      </c>
      <c r="B179" s="10" t="s">
        <v>931</v>
      </c>
      <c r="C179" s="10" t="s">
        <v>1342</v>
      </c>
      <c r="D179" s="10" t="s">
        <v>377</v>
      </c>
      <c r="E179" s="11">
        <v>40967</v>
      </c>
      <c r="F179" s="10" t="s">
        <v>1343</v>
      </c>
      <c r="G179" s="9">
        <v>59129592</v>
      </c>
      <c r="H179" s="9">
        <v>0</v>
      </c>
      <c r="I179" s="10" t="s">
        <v>935</v>
      </c>
      <c r="J179" s="10" t="s">
        <v>51</v>
      </c>
      <c r="K179" s="10" t="s">
        <v>22</v>
      </c>
      <c r="L179" s="10" t="s">
        <v>841</v>
      </c>
      <c r="M179" s="10" t="s">
        <v>25</v>
      </c>
      <c r="N179" s="9">
        <v>150</v>
      </c>
    </row>
    <row r="180" spans="1:14" ht="16" customHeight="1" x14ac:dyDescent="0.2">
      <c r="A180" s="9">
        <v>1629</v>
      </c>
      <c r="B180" s="10" t="s">
        <v>931</v>
      </c>
      <c r="C180" s="10" t="s">
        <v>1344</v>
      </c>
      <c r="D180" s="10" t="s">
        <v>377</v>
      </c>
      <c r="E180" s="11">
        <v>42292</v>
      </c>
      <c r="F180" s="10" t="s">
        <v>1345</v>
      </c>
      <c r="G180" s="9">
        <v>59129592</v>
      </c>
      <c r="H180" s="9">
        <v>0</v>
      </c>
      <c r="I180" s="10" t="s">
        <v>935</v>
      </c>
      <c r="J180" s="10" t="s">
        <v>51</v>
      </c>
      <c r="K180" s="10" t="s">
        <v>22</v>
      </c>
      <c r="L180" s="10" t="s">
        <v>841</v>
      </c>
      <c r="M180" s="10" t="s">
        <v>885</v>
      </c>
      <c r="N180" s="9">
        <v>100</v>
      </c>
    </row>
    <row r="181" spans="1:14" ht="16" customHeight="1" x14ac:dyDescent="0.2">
      <c r="A181" s="9">
        <v>1633</v>
      </c>
      <c r="B181" s="10" t="s">
        <v>1346</v>
      </c>
      <c r="C181" s="10" t="s">
        <v>1347</v>
      </c>
      <c r="D181" s="10" t="s">
        <v>377</v>
      </c>
      <c r="E181" s="11">
        <v>29644</v>
      </c>
      <c r="F181" s="10" t="s">
        <v>1348</v>
      </c>
      <c r="G181" s="9">
        <v>59310698</v>
      </c>
      <c r="H181" s="10" t="s">
        <v>1349</v>
      </c>
      <c r="I181" s="10" t="s">
        <v>1350</v>
      </c>
      <c r="J181" s="10" t="s">
        <v>21</v>
      </c>
      <c r="K181" s="10" t="s">
        <v>22</v>
      </c>
      <c r="L181" s="10" t="s">
        <v>967</v>
      </c>
      <c r="M181" s="10" t="s">
        <v>215</v>
      </c>
      <c r="N181" s="9">
        <v>600</v>
      </c>
    </row>
    <row r="182" spans="1:14" ht="16" customHeight="1" x14ac:dyDescent="0.2">
      <c r="A182" s="9">
        <v>1638</v>
      </c>
      <c r="B182" s="10" t="s">
        <v>335</v>
      </c>
      <c r="C182" s="10" t="s">
        <v>336</v>
      </c>
      <c r="D182" s="10" t="s">
        <v>15</v>
      </c>
      <c r="E182" s="11">
        <v>40746</v>
      </c>
      <c r="F182" s="10" t="s">
        <v>1351</v>
      </c>
      <c r="G182" s="9">
        <v>57150577</v>
      </c>
      <c r="H182" s="9">
        <v>0</v>
      </c>
      <c r="I182" s="10" t="s">
        <v>1352</v>
      </c>
      <c r="J182" s="10" t="s">
        <v>21</v>
      </c>
      <c r="K182" s="10" t="s">
        <v>22</v>
      </c>
      <c r="L182" s="10" t="s">
        <v>841</v>
      </c>
      <c r="M182" s="10" t="s">
        <v>25</v>
      </c>
      <c r="N182" s="9">
        <v>150</v>
      </c>
    </row>
    <row r="183" spans="1:14" ht="16" customHeight="1" x14ac:dyDescent="0.2">
      <c r="A183" s="9">
        <v>1639</v>
      </c>
      <c r="B183" s="10" t="s">
        <v>44</v>
      </c>
      <c r="C183" s="10" t="s">
        <v>45</v>
      </c>
      <c r="D183" s="10" t="s">
        <v>15</v>
      </c>
      <c r="E183" s="11">
        <v>39505</v>
      </c>
      <c r="F183" s="10" t="s">
        <v>1353</v>
      </c>
      <c r="G183" s="9">
        <v>52516059</v>
      </c>
      <c r="H183" s="9">
        <v>0</v>
      </c>
      <c r="I183" s="10" t="s">
        <v>1354</v>
      </c>
      <c r="J183" s="10" t="s">
        <v>21</v>
      </c>
      <c r="K183" s="10" t="s">
        <v>22</v>
      </c>
      <c r="L183" s="10" t="s">
        <v>841</v>
      </c>
      <c r="M183" s="10" t="s">
        <v>42</v>
      </c>
      <c r="N183" s="9">
        <v>300</v>
      </c>
    </row>
    <row r="184" spans="1:14" ht="16" customHeight="1" x14ac:dyDescent="0.2">
      <c r="A184" s="9">
        <v>1655</v>
      </c>
      <c r="B184" s="10" t="s">
        <v>871</v>
      </c>
      <c r="C184" s="10" t="s">
        <v>1355</v>
      </c>
      <c r="D184" s="10" t="s">
        <v>377</v>
      </c>
      <c r="E184" s="11">
        <v>17852</v>
      </c>
      <c r="F184" s="10" t="s">
        <v>1356</v>
      </c>
      <c r="G184" s="9">
        <v>57320495</v>
      </c>
      <c r="H184" s="10" t="s">
        <v>1357</v>
      </c>
      <c r="I184" s="10" t="s">
        <v>1358</v>
      </c>
      <c r="J184" s="10" t="s">
        <v>21</v>
      </c>
      <c r="K184" s="10" t="s">
        <v>22</v>
      </c>
      <c r="L184" s="10" t="s">
        <v>1170</v>
      </c>
      <c r="M184" s="10" t="s">
        <v>215</v>
      </c>
      <c r="N184" s="9">
        <v>2500</v>
      </c>
    </row>
    <row r="185" spans="1:14" ht="16" customHeight="1" x14ac:dyDescent="0.2">
      <c r="A185" s="9">
        <v>1660</v>
      </c>
      <c r="B185" s="10" t="s">
        <v>1244</v>
      </c>
      <c r="C185" s="10" t="s">
        <v>1359</v>
      </c>
      <c r="D185" s="10" t="s">
        <v>377</v>
      </c>
      <c r="E185" s="11">
        <v>39964</v>
      </c>
      <c r="F185" s="10" t="s">
        <v>1360</v>
      </c>
      <c r="G185" s="9">
        <v>59470604</v>
      </c>
      <c r="H185" s="9">
        <v>0</v>
      </c>
      <c r="I185" s="10" t="s">
        <v>1258</v>
      </c>
      <c r="J185" s="10" t="s">
        <v>21</v>
      </c>
      <c r="K185" s="10" t="s">
        <v>22</v>
      </c>
      <c r="L185" s="10" t="s">
        <v>841</v>
      </c>
      <c r="M185" s="10" t="s">
        <v>16</v>
      </c>
      <c r="N185" s="9">
        <v>200</v>
      </c>
    </row>
    <row r="186" spans="1:14" ht="16" customHeight="1" x14ac:dyDescent="0.2">
      <c r="A186" s="9">
        <v>1661</v>
      </c>
      <c r="B186" s="10" t="s">
        <v>1361</v>
      </c>
      <c r="C186" s="10" t="s">
        <v>1362</v>
      </c>
      <c r="D186" s="10" t="s">
        <v>377</v>
      </c>
      <c r="E186" s="11">
        <v>29962</v>
      </c>
      <c r="F186" s="10" t="s">
        <v>1363</v>
      </c>
      <c r="G186" s="9">
        <v>0</v>
      </c>
      <c r="H186" s="10" t="s">
        <v>1364</v>
      </c>
      <c r="I186" s="9">
        <v>0</v>
      </c>
      <c r="J186" s="10" t="s">
        <v>166</v>
      </c>
      <c r="K186" s="10" t="s">
        <v>18</v>
      </c>
      <c r="L186" s="10" t="s">
        <v>841</v>
      </c>
      <c r="M186" s="10" t="s">
        <v>707</v>
      </c>
      <c r="N186" s="9">
        <v>600</v>
      </c>
    </row>
    <row r="187" spans="1:14" ht="16" customHeight="1" x14ac:dyDescent="0.2">
      <c r="A187" s="9">
        <v>1675</v>
      </c>
      <c r="B187" s="10" t="s">
        <v>1365</v>
      </c>
      <c r="C187" s="10" t="s">
        <v>323</v>
      </c>
      <c r="D187" s="10" t="s">
        <v>15</v>
      </c>
      <c r="E187" s="11">
        <v>41635</v>
      </c>
      <c r="F187" s="10" t="s">
        <v>1366</v>
      </c>
      <c r="G187" s="10" t="s">
        <v>1367</v>
      </c>
      <c r="H187" s="9">
        <v>0</v>
      </c>
      <c r="I187" s="10" t="s">
        <v>1368</v>
      </c>
      <c r="J187" s="10" t="s">
        <v>51</v>
      </c>
      <c r="K187" s="10" t="s">
        <v>22</v>
      </c>
      <c r="L187" s="10" t="s">
        <v>841</v>
      </c>
      <c r="M187" s="10" t="s">
        <v>848</v>
      </c>
      <c r="N187" s="9">
        <v>150</v>
      </c>
    </row>
    <row r="188" spans="1:14" ht="16" customHeight="1" x14ac:dyDescent="0.2">
      <c r="A188" s="9">
        <v>1676</v>
      </c>
      <c r="B188" s="10" t="s">
        <v>1369</v>
      </c>
      <c r="C188" s="10" t="s">
        <v>1370</v>
      </c>
      <c r="D188" s="10" t="s">
        <v>15</v>
      </c>
      <c r="E188" s="11">
        <v>29560</v>
      </c>
      <c r="F188" s="10" t="s">
        <v>1371</v>
      </c>
      <c r="G188" s="9">
        <v>57469735</v>
      </c>
      <c r="H188" s="10" t="s">
        <v>1372</v>
      </c>
      <c r="I188" s="10" t="s">
        <v>1373</v>
      </c>
      <c r="J188" s="10" t="s">
        <v>192</v>
      </c>
      <c r="K188" s="10" t="s">
        <v>193</v>
      </c>
      <c r="L188" s="10" t="s">
        <v>841</v>
      </c>
      <c r="M188" s="10" t="s">
        <v>707</v>
      </c>
      <c r="N188" s="9">
        <v>600</v>
      </c>
    </row>
    <row r="189" spans="1:14" ht="16" customHeight="1" x14ac:dyDescent="0.2">
      <c r="A189" s="9">
        <v>1685</v>
      </c>
      <c r="B189" s="10" t="s">
        <v>765</v>
      </c>
      <c r="C189" s="10" t="s">
        <v>766</v>
      </c>
      <c r="D189" s="10" t="s">
        <v>377</v>
      </c>
      <c r="E189" s="11">
        <v>34152</v>
      </c>
      <c r="F189" s="10" t="s">
        <v>1374</v>
      </c>
      <c r="G189" s="9">
        <v>54290681</v>
      </c>
      <c r="H189" s="10" t="s">
        <v>1375</v>
      </c>
      <c r="I189" s="10" t="s">
        <v>1376</v>
      </c>
      <c r="J189" s="10" t="s">
        <v>21</v>
      </c>
      <c r="K189" s="10" t="s">
        <v>22</v>
      </c>
      <c r="L189" s="10" t="s">
        <v>841</v>
      </c>
      <c r="M189" s="10" t="s">
        <v>58</v>
      </c>
      <c r="N189" s="9">
        <v>400</v>
      </c>
    </row>
    <row r="190" spans="1:14" ht="16" customHeight="1" x14ac:dyDescent="0.2">
      <c r="A190" s="9">
        <v>1686</v>
      </c>
      <c r="B190" s="10" t="s">
        <v>280</v>
      </c>
      <c r="C190" s="10" t="s">
        <v>421</v>
      </c>
      <c r="D190" s="10" t="s">
        <v>377</v>
      </c>
      <c r="E190" s="11">
        <v>33383</v>
      </c>
      <c r="F190" s="10" t="s">
        <v>1377</v>
      </c>
      <c r="G190" s="9">
        <v>57491691</v>
      </c>
      <c r="H190" s="10" t="s">
        <v>1378</v>
      </c>
      <c r="I190" s="10" t="s">
        <v>1379</v>
      </c>
      <c r="J190" s="10" t="s">
        <v>21</v>
      </c>
      <c r="K190" s="10" t="s">
        <v>22</v>
      </c>
      <c r="L190" s="10" t="s">
        <v>841</v>
      </c>
      <c r="M190" s="10" t="s">
        <v>707</v>
      </c>
      <c r="N190" s="9">
        <v>600</v>
      </c>
    </row>
    <row r="191" spans="1:14" ht="16" customHeight="1" x14ac:dyDescent="0.2">
      <c r="A191" s="9">
        <v>1688</v>
      </c>
      <c r="B191" s="10" t="s">
        <v>1380</v>
      </c>
      <c r="C191" s="10" t="s">
        <v>1381</v>
      </c>
      <c r="D191" s="10" t="s">
        <v>377</v>
      </c>
      <c r="E191" s="11">
        <v>18553</v>
      </c>
      <c r="F191" s="10" t="s">
        <v>1382</v>
      </c>
      <c r="G191" s="9">
        <v>57690309</v>
      </c>
      <c r="H191" s="10" t="s">
        <v>1383</v>
      </c>
      <c r="I191" s="10" t="s">
        <v>1384</v>
      </c>
      <c r="J191" s="10" t="s">
        <v>21</v>
      </c>
      <c r="K191" s="10" t="s">
        <v>22</v>
      </c>
      <c r="L191" s="10" t="s">
        <v>1022</v>
      </c>
      <c r="M191" s="10" t="s">
        <v>215</v>
      </c>
      <c r="N191" s="9">
        <v>600</v>
      </c>
    </row>
    <row r="192" spans="1:14" ht="16" customHeight="1" x14ac:dyDescent="0.2">
      <c r="A192" s="9">
        <v>1691</v>
      </c>
      <c r="B192" s="10" t="s">
        <v>1385</v>
      </c>
      <c r="C192" s="10" t="s">
        <v>1386</v>
      </c>
      <c r="D192" s="10" t="s">
        <v>377</v>
      </c>
      <c r="E192" s="11">
        <v>42020</v>
      </c>
      <c r="F192" s="10" t="s">
        <v>1387</v>
      </c>
      <c r="G192" s="9">
        <v>57781509</v>
      </c>
      <c r="H192" s="9">
        <v>0</v>
      </c>
      <c r="I192" s="10" t="s">
        <v>1388</v>
      </c>
      <c r="J192" s="10" t="s">
        <v>21</v>
      </c>
      <c r="K192" s="10" t="s">
        <v>22</v>
      </c>
      <c r="L192" s="10" t="s">
        <v>841</v>
      </c>
      <c r="M192" s="10" t="s">
        <v>885</v>
      </c>
      <c r="N192" s="9">
        <v>100</v>
      </c>
    </row>
    <row r="193" spans="1:14" ht="16" customHeight="1" x14ac:dyDescent="0.2">
      <c r="A193" s="9">
        <v>1697</v>
      </c>
      <c r="B193" s="10" t="s">
        <v>1389</v>
      </c>
      <c r="C193" s="10" t="s">
        <v>1390</v>
      </c>
      <c r="D193" s="10" t="s">
        <v>377</v>
      </c>
      <c r="E193" s="11">
        <v>28252</v>
      </c>
      <c r="F193" s="10" t="s">
        <v>1391</v>
      </c>
      <c r="G193" s="9">
        <v>58033116</v>
      </c>
      <c r="H193" s="10" t="s">
        <v>1392</v>
      </c>
      <c r="I193" s="10" t="s">
        <v>844</v>
      </c>
      <c r="J193" s="10" t="s">
        <v>84</v>
      </c>
      <c r="K193" s="10" t="s">
        <v>81</v>
      </c>
      <c r="L193" s="10" t="s">
        <v>841</v>
      </c>
      <c r="M193" s="10" t="s">
        <v>707</v>
      </c>
      <c r="N193" s="9">
        <v>600</v>
      </c>
    </row>
    <row r="194" spans="1:14" ht="16" customHeight="1" x14ac:dyDescent="0.2">
      <c r="A194" s="9">
        <v>1714</v>
      </c>
      <c r="B194" s="10" t="s">
        <v>1393</v>
      </c>
      <c r="C194" s="10" t="s">
        <v>1394</v>
      </c>
      <c r="D194" s="10" t="s">
        <v>377</v>
      </c>
      <c r="E194" s="11">
        <v>34732</v>
      </c>
      <c r="F194" s="10" t="s">
        <v>1395</v>
      </c>
      <c r="G194" s="9">
        <v>57507990</v>
      </c>
      <c r="H194" s="9">
        <v>0</v>
      </c>
      <c r="I194" s="10" t="s">
        <v>1396</v>
      </c>
      <c r="J194" s="10" t="s">
        <v>192</v>
      </c>
      <c r="K194" s="10" t="s">
        <v>193</v>
      </c>
      <c r="L194" s="10" t="s">
        <v>841</v>
      </c>
      <c r="M194" s="10" t="s">
        <v>58</v>
      </c>
      <c r="N194" s="9">
        <v>400</v>
      </c>
    </row>
    <row r="195" spans="1:14" ht="16" customHeight="1" x14ac:dyDescent="0.2">
      <c r="A195" s="9">
        <v>1716</v>
      </c>
      <c r="B195" s="10" t="s">
        <v>1397</v>
      </c>
      <c r="C195" s="10" t="s">
        <v>1398</v>
      </c>
      <c r="D195" s="10" t="s">
        <v>377</v>
      </c>
      <c r="E195" s="11">
        <v>36401</v>
      </c>
      <c r="F195" s="10" t="s">
        <v>1399</v>
      </c>
      <c r="G195" s="9">
        <v>58149498</v>
      </c>
      <c r="H195" s="9">
        <v>0</v>
      </c>
      <c r="I195" s="10" t="s">
        <v>1400</v>
      </c>
      <c r="J195" s="10" t="s">
        <v>192</v>
      </c>
      <c r="K195" s="10" t="s">
        <v>193</v>
      </c>
      <c r="L195" s="10" t="s">
        <v>841</v>
      </c>
      <c r="M195" s="10" t="s">
        <v>58</v>
      </c>
      <c r="N195" s="9">
        <v>400</v>
      </c>
    </row>
    <row r="196" spans="1:14" ht="16" customHeight="1" x14ac:dyDescent="0.2">
      <c r="A196" s="9">
        <v>1717</v>
      </c>
      <c r="B196" s="10" t="s">
        <v>1401</v>
      </c>
      <c r="C196" s="10" t="s">
        <v>1402</v>
      </c>
      <c r="D196" s="10" t="s">
        <v>377</v>
      </c>
      <c r="E196" s="11">
        <v>33013</v>
      </c>
      <c r="F196" s="10" t="s">
        <v>1403</v>
      </c>
      <c r="G196" s="9">
        <v>54936864</v>
      </c>
      <c r="H196" s="9">
        <v>0</v>
      </c>
      <c r="I196" s="10" t="s">
        <v>1404</v>
      </c>
      <c r="J196" s="10" t="s">
        <v>192</v>
      </c>
      <c r="K196" s="10" t="s">
        <v>193</v>
      </c>
      <c r="L196" s="10" t="s">
        <v>841</v>
      </c>
      <c r="M196" s="10" t="s">
        <v>707</v>
      </c>
      <c r="N196" s="9">
        <v>600</v>
      </c>
    </row>
    <row r="197" spans="1:14" ht="16" customHeight="1" x14ac:dyDescent="0.2">
      <c r="A197" s="9">
        <v>1718</v>
      </c>
      <c r="B197" s="10" t="s">
        <v>1401</v>
      </c>
      <c r="C197" s="10" t="s">
        <v>1405</v>
      </c>
      <c r="D197" s="10" t="s">
        <v>377</v>
      </c>
      <c r="E197" s="11">
        <v>41973</v>
      </c>
      <c r="F197" s="10" t="s">
        <v>1406</v>
      </c>
      <c r="G197" s="9">
        <v>54936864</v>
      </c>
      <c r="H197" s="9">
        <v>0</v>
      </c>
      <c r="I197" s="10" t="s">
        <v>1404</v>
      </c>
      <c r="J197" s="10" t="s">
        <v>192</v>
      </c>
      <c r="K197" s="10" t="s">
        <v>193</v>
      </c>
      <c r="L197" s="10" t="s">
        <v>841</v>
      </c>
      <c r="M197" s="10" t="s">
        <v>848</v>
      </c>
      <c r="N197" s="9">
        <v>150</v>
      </c>
    </row>
    <row r="198" spans="1:14" ht="16" customHeight="1" x14ac:dyDescent="0.2">
      <c r="A198" s="9">
        <v>1719</v>
      </c>
      <c r="B198" s="10" t="s">
        <v>1407</v>
      </c>
      <c r="C198" s="10" t="s">
        <v>1408</v>
      </c>
      <c r="D198" s="10" t="s">
        <v>377</v>
      </c>
      <c r="E198" s="11">
        <v>34549</v>
      </c>
      <c r="F198" s="10" t="s">
        <v>1409</v>
      </c>
      <c r="G198" s="9">
        <v>57084885</v>
      </c>
      <c r="H198" s="9">
        <v>0</v>
      </c>
      <c r="I198" s="10" t="s">
        <v>1410</v>
      </c>
      <c r="J198" s="10" t="s">
        <v>192</v>
      </c>
      <c r="K198" s="10" t="s">
        <v>193</v>
      </c>
      <c r="L198" s="10" t="s">
        <v>841</v>
      </c>
      <c r="M198" s="10" t="s">
        <v>58</v>
      </c>
      <c r="N198" s="9">
        <v>400</v>
      </c>
    </row>
    <row r="199" spans="1:14" ht="16" customHeight="1" x14ac:dyDescent="0.2">
      <c r="A199" s="9">
        <v>1723</v>
      </c>
      <c r="B199" s="10" t="s">
        <v>1411</v>
      </c>
      <c r="C199" s="10" t="s">
        <v>1412</v>
      </c>
      <c r="D199" s="10" t="s">
        <v>377</v>
      </c>
      <c r="E199" s="11">
        <v>36776</v>
      </c>
      <c r="F199" s="10" t="s">
        <v>1413</v>
      </c>
      <c r="G199" s="9">
        <v>59069459</v>
      </c>
      <c r="H199" s="9">
        <v>0</v>
      </c>
      <c r="I199" s="10" t="s">
        <v>1414</v>
      </c>
      <c r="J199" s="10" t="s">
        <v>192</v>
      </c>
      <c r="K199" s="10" t="s">
        <v>193</v>
      </c>
      <c r="L199" s="10" t="s">
        <v>841</v>
      </c>
      <c r="M199" s="10" t="s">
        <v>58</v>
      </c>
      <c r="N199" s="9">
        <v>400</v>
      </c>
    </row>
    <row r="200" spans="1:14" ht="16" customHeight="1" x14ac:dyDescent="0.2">
      <c r="A200" s="9">
        <v>1724</v>
      </c>
      <c r="B200" s="10" t="s">
        <v>614</v>
      </c>
      <c r="C200" s="10" t="s">
        <v>615</v>
      </c>
      <c r="D200" s="10" t="s">
        <v>377</v>
      </c>
      <c r="E200" s="11">
        <v>40480</v>
      </c>
      <c r="F200" s="10" t="s">
        <v>1415</v>
      </c>
      <c r="G200" s="9">
        <v>0</v>
      </c>
      <c r="H200" s="9">
        <v>0</v>
      </c>
      <c r="I200" s="10" t="s">
        <v>1416</v>
      </c>
      <c r="J200" s="10" t="s">
        <v>192</v>
      </c>
      <c r="K200" s="10" t="s">
        <v>193</v>
      </c>
      <c r="L200" s="10" t="s">
        <v>841</v>
      </c>
      <c r="M200" s="10" t="s">
        <v>16</v>
      </c>
      <c r="N200" s="9">
        <v>200</v>
      </c>
    </row>
    <row r="201" spans="1:14" ht="16" customHeight="1" x14ac:dyDescent="0.2">
      <c r="A201" s="9">
        <v>1725</v>
      </c>
      <c r="B201" s="10" t="s">
        <v>1417</v>
      </c>
      <c r="C201" s="10" t="s">
        <v>1418</v>
      </c>
      <c r="D201" s="10" t="s">
        <v>377</v>
      </c>
      <c r="E201" s="11">
        <v>37055</v>
      </c>
      <c r="F201" s="10" t="s">
        <v>1419</v>
      </c>
      <c r="G201" s="9">
        <v>0</v>
      </c>
      <c r="H201" s="9">
        <v>0</v>
      </c>
      <c r="I201" s="10" t="s">
        <v>1420</v>
      </c>
      <c r="J201" s="10" t="s">
        <v>192</v>
      </c>
      <c r="K201" s="10" t="s">
        <v>193</v>
      </c>
      <c r="L201" s="10" t="s">
        <v>841</v>
      </c>
      <c r="M201" s="10" t="s">
        <v>58</v>
      </c>
      <c r="N201" s="9">
        <v>400</v>
      </c>
    </row>
    <row r="202" spans="1:14" ht="16" customHeight="1" x14ac:dyDescent="0.2">
      <c r="A202" s="9">
        <v>1726</v>
      </c>
      <c r="B202" s="10" t="s">
        <v>1421</v>
      </c>
      <c r="C202" s="10" t="s">
        <v>1422</v>
      </c>
      <c r="D202" s="10" t="s">
        <v>377</v>
      </c>
      <c r="E202" s="11">
        <v>32927</v>
      </c>
      <c r="F202" s="10" t="s">
        <v>1423</v>
      </c>
      <c r="G202" s="9">
        <v>57315130</v>
      </c>
      <c r="H202" s="9">
        <v>0</v>
      </c>
      <c r="I202" s="10" t="s">
        <v>1424</v>
      </c>
      <c r="J202" s="10" t="s">
        <v>192</v>
      </c>
      <c r="K202" s="10" t="s">
        <v>193</v>
      </c>
      <c r="L202" s="10" t="s">
        <v>841</v>
      </c>
      <c r="M202" s="10" t="s">
        <v>707</v>
      </c>
      <c r="N202" s="9">
        <v>600</v>
      </c>
    </row>
    <row r="203" spans="1:14" ht="16" customHeight="1" x14ac:dyDescent="0.2">
      <c r="A203" s="9">
        <v>1729</v>
      </c>
      <c r="B203" s="10" t="s">
        <v>515</v>
      </c>
      <c r="C203" s="10" t="s">
        <v>328</v>
      </c>
      <c r="D203" s="10" t="s">
        <v>15</v>
      </c>
      <c r="E203" s="11">
        <v>41063</v>
      </c>
      <c r="F203" s="10" t="s">
        <v>1425</v>
      </c>
      <c r="G203" s="9">
        <v>57113513</v>
      </c>
      <c r="H203" s="9">
        <v>0</v>
      </c>
      <c r="I203" s="10" t="s">
        <v>1416</v>
      </c>
      <c r="J203" s="10" t="s">
        <v>192</v>
      </c>
      <c r="K203" s="10" t="s">
        <v>193</v>
      </c>
      <c r="L203" s="10" t="s">
        <v>841</v>
      </c>
      <c r="M203" s="10" t="s">
        <v>25</v>
      </c>
      <c r="N203" s="9">
        <v>150</v>
      </c>
    </row>
    <row r="204" spans="1:14" ht="16" customHeight="1" x14ac:dyDescent="0.2">
      <c r="A204" s="9">
        <v>1731</v>
      </c>
      <c r="B204" s="10" t="s">
        <v>1426</v>
      </c>
      <c r="C204" s="10" t="s">
        <v>1427</v>
      </c>
      <c r="D204" s="10" t="s">
        <v>377</v>
      </c>
      <c r="E204" s="11">
        <v>35263</v>
      </c>
      <c r="F204" s="10" t="s">
        <v>1428</v>
      </c>
      <c r="G204" s="10" t="s">
        <v>1429</v>
      </c>
      <c r="H204" s="9">
        <v>0</v>
      </c>
      <c r="I204" s="10" t="s">
        <v>1430</v>
      </c>
      <c r="J204" s="10" t="s">
        <v>192</v>
      </c>
      <c r="K204" s="10" t="s">
        <v>193</v>
      </c>
      <c r="L204" s="10" t="s">
        <v>841</v>
      </c>
      <c r="M204" s="10" t="s">
        <v>58</v>
      </c>
      <c r="N204" s="9">
        <v>400</v>
      </c>
    </row>
    <row r="205" spans="1:14" ht="16" customHeight="1" x14ac:dyDescent="0.2">
      <c r="A205" s="9">
        <v>1733</v>
      </c>
      <c r="B205" s="10" t="s">
        <v>1431</v>
      </c>
      <c r="C205" s="10" t="s">
        <v>1432</v>
      </c>
      <c r="D205" s="10" t="s">
        <v>377</v>
      </c>
      <c r="E205" s="11">
        <v>21054</v>
      </c>
      <c r="F205" s="10" t="s">
        <v>1433</v>
      </c>
      <c r="G205" s="9">
        <v>54223461</v>
      </c>
      <c r="H205" s="10" t="s">
        <v>1434</v>
      </c>
      <c r="I205" s="10" t="s">
        <v>1435</v>
      </c>
      <c r="J205" s="10" t="s">
        <v>192</v>
      </c>
      <c r="K205" s="10" t="s">
        <v>193</v>
      </c>
      <c r="L205" s="10" t="s">
        <v>967</v>
      </c>
      <c r="M205" s="10" t="s">
        <v>215</v>
      </c>
      <c r="N205" s="9">
        <v>600</v>
      </c>
    </row>
    <row r="206" spans="1:14" ht="16" customHeight="1" x14ac:dyDescent="0.2">
      <c r="A206" s="9">
        <v>1734</v>
      </c>
      <c r="B206" s="10" t="s">
        <v>911</v>
      </c>
      <c r="C206" s="10" t="s">
        <v>1436</v>
      </c>
      <c r="D206" s="10" t="s">
        <v>15</v>
      </c>
      <c r="E206" s="11">
        <v>25456</v>
      </c>
      <c r="F206" s="10" t="s">
        <v>1437</v>
      </c>
      <c r="G206" s="9">
        <v>57113513</v>
      </c>
      <c r="H206" s="10" t="s">
        <v>1438</v>
      </c>
      <c r="I206" s="10" t="s">
        <v>1416</v>
      </c>
      <c r="J206" s="10" t="s">
        <v>192</v>
      </c>
      <c r="K206" s="10" t="s">
        <v>193</v>
      </c>
      <c r="L206" s="10" t="s">
        <v>967</v>
      </c>
      <c r="M206" s="10" t="s">
        <v>215</v>
      </c>
      <c r="N206" s="9">
        <v>600</v>
      </c>
    </row>
    <row r="207" spans="1:14" ht="16" customHeight="1" x14ac:dyDescent="0.2">
      <c r="A207" s="9">
        <v>1735</v>
      </c>
      <c r="B207" s="10" t="s">
        <v>911</v>
      </c>
      <c r="C207" s="10" t="s">
        <v>1439</v>
      </c>
      <c r="D207" s="10" t="s">
        <v>377</v>
      </c>
      <c r="E207" s="11">
        <v>34405</v>
      </c>
      <c r="F207" s="10" t="s">
        <v>1437</v>
      </c>
      <c r="G207" s="9">
        <v>59767483</v>
      </c>
      <c r="H207" s="9">
        <v>0</v>
      </c>
      <c r="I207" s="10" t="s">
        <v>1420</v>
      </c>
      <c r="J207" s="10" t="s">
        <v>192</v>
      </c>
      <c r="K207" s="10" t="s">
        <v>193</v>
      </c>
      <c r="L207" s="10" t="s">
        <v>967</v>
      </c>
      <c r="M207" s="10" t="s">
        <v>215</v>
      </c>
      <c r="N207" s="9">
        <v>600</v>
      </c>
    </row>
    <row r="208" spans="1:14" ht="16" customHeight="1" x14ac:dyDescent="0.2">
      <c r="A208" s="9">
        <v>1736</v>
      </c>
      <c r="B208" s="10" t="s">
        <v>614</v>
      </c>
      <c r="C208" s="10" t="s">
        <v>50</v>
      </c>
      <c r="D208" s="10" t="s">
        <v>15</v>
      </c>
      <c r="E208" s="11">
        <v>42196</v>
      </c>
      <c r="F208" s="10" t="s">
        <v>1440</v>
      </c>
      <c r="G208" s="9">
        <v>0</v>
      </c>
      <c r="H208" s="9">
        <v>0</v>
      </c>
      <c r="I208" s="10" t="s">
        <v>1416</v>
      </c>
      <c r="J208" s="10" t="s">
        <v>192</v>
      </c>
      <c r="K208" s="10" t="s">
        <v>193</v>
      </c>
      <c r="L208" s="10" t="s">
        <v>841</v>
      </c>
      <c r="M208" s="10" t="s">
        <v>885</v>
      </c>
      <c r="N208" s="9">
        <v>100</v>
      </c>
    </row>
    <row r="209" spans="1:14" ht="16" customHeight="1" x14ac:dyDescent="0.2">
      <c r="A209" s="9">
        <v>1737</v>
      </c>
      <c r="B209" s="10" t="s">
        <v>1441</v>
      </c>
      <c r="C209" s="10" t="s">
        <v>1442</v>
      </c>
      <c r="D209" s="10" t="s">
        <v>15</v>
      </c>
      <c r="E209" s="11">
        <v>42823</v>
      </c>
      <c r="F209" s="10" t="s">
        <v>1443</v>
      </c>
      <c r="G209" s="9">
        <v>0</v>
      </c>
      <c r="H209" s="10" t="s">
        <v>1444</v>
      </c>
      <c r="I209" s="9">
        <v>0</v>
      </c>
      <c r="J209" s="10" t="s">
        <v>192</v>
      </c>
      <c r="K209" s="10" t="s">
        <v>193</v>
      </c>
      <c r="L209" s="10" t="s">
        <v>841</v>
      </c>
      <c r="M209" s="10" t="s">
        <v>842</v>
      </c>
      <c r="N209" s="9">
        <v>100</v>
      </c>
    </row>
    <row r="210" spans="1:14" ht="16" customHeight="1" x14ac:dyDescent="0.2">
      <c r="A210" s="9">
        <v>1738</v>
      </c>
      <c r="B210" s="10" t="s">
        <v>449</v>
      </c>
      <c r="C210" s="10" t="s">
        <v>450</v>
      </c>
      <c r="D210" s="10" t="s">
        <v>377</v>
      </c>
      <c r="E210" s="11">
        <v>39511</v>
      </c>
      <c r="F210" s="10" t="s">
        <v>1443</v>
      </c>
      <c r="G210" s="9">
        <v>0</v>
      </c>
      <c r="H210" s="9">
        <v>0</v>
      </c>
      <c r="I210" s="9">
        <v>0</v>
      </c>
      <c r="J210" s="10" t="s">
        <v>192</v>
      </c>
      <c r="K210" s="10" t="s">
        <v>193</v>
      </c>
      <c r="L210" s="10" t="s">
        <v>841</v>
      </c>
      <c r="M210" s="10" t="s">
        <v>42</v>
      </c>
      <c r="N210" s="9">
        <v>300</v>
      </c>
    </row>
    <row r="211" spans="1:14" ht="16" customHeight="1" x14ac:dyDescent="0.2">
      <c r="A211" s="9">
        <v>1739</v>
      </c>
      <c r="B211" s="10" t="s">
        <v>515</v>
      </c>
      <c r="C211" s="10" t="s">
        <v>516</v>
      </c>
      <c r="D211" s="10" t="s">
        <v>377</v>
      </c>
      <c r="E211" s="11">
        <v>40310</v>
      </c>
      <c r="F211" s="10" t="s">
        <v>1445</v>
      </c>
      <c r="G211" s="9">
        <v>0</v>
      </c>
      <c r="H211" s="9">
        <v>0</v>
      </c>
      <c r="I211" s="10" t="s">
        <v>1416</v>
      </c>
      <c r="J211" s="10" t="s">
        <v>192</v>
      </c>
      <c r="K211" s="10" t="s">
        <v>193</v>
      </c>
      <c r="L211" s="10" t="s">
        <v>841</v>
      </c>
      <c r="M211" s="10" t="s">
        <v>16</v>
      </c>
      <c r="N211" s="9">
        <v>200</v>
      </c>
    </row>
    <row r="212" spans="1:14" ht="16" customHeight="1" x14ac:dyDescent="0.2">
      <c r="A212" s="9">
        <v>1743</v>
      </c>
      <c r="B212" s="10" t="s">
        <v>447</v>
      </c>
      <c r="C212" s="10" t="s">
        <v>448</v>
      </c>
      <c r="D212" s="10" t="s">
        <v>377</v>
      </c>
      <c r="E212" s="11">
        <v>39677</v>
      </c>
      <c r="F212" s="10" t="s">
        <v>1446</v>
      </c>
      <c r="G212" s="9">
        <v>57141700</v>
      </c>
      <c r="H212" s="9">
        <v>0</v>
      </c>
      <c r="I212" s="10" t="s">
        <v>1447</v>
      </c>
      <c r="J212" s="10" t="s">
        <v>192</v>
      </c>
      <c r="K212" s="10" t="s">
        <v>193</v>
      </c>
      <c r="L212" s="10" t="s">
        <v>841</v>
      </c>
      <c r="M212" s="10" t="s">
        <v>42</v>
      </c>
      <c r="N212" s="9">
        <v>300</v>
      </c>
    </row>
    <row r="213" spans="1:14" ht="16" customHeight="1" x14ac:dyDescent="0.2">
      <c r="A213" s="9">
        <v>1744</v>
      </c>
      <c r="B213" s="10" t="s">
        <v>1448</v>
      </c>
      <c r="C213" s="10" t="s">
        <v>1449</v>
      </c>
      <c r="D213" s="10" t="s">
        <v>377</v>
      </c>
      <c r="E213" s="11">
        <v>30315</v>
      </c>
      <c r="F213" s="10" t="s">
        <v>1450</v>
      </c>
      <c r="G213" s="10" t="s">
        <v>1451</v>
      </c>
      <c r="H213" s="10" t="s">
        <v>1452</v>
      </c>
      <c r="I213" s="10" t="s">
        <v>1453</v>
      </c>
      <c r="J213" s="10" t="s">
        <v>192</v>
      </c>
      <c r="K213" s="10" t="s">
        <v>193</v>
      </c>
      <c r="L213" s="10" t="s">
        <v>841</v>
      </c>
      <c r="M213" s="10" t="s">
        <v>707</v>
      </c>
      <c r="N213" s="9">
        <v>600</v>
      </c>
    </row>
    <row r="214" spans="1:14" ht="16" customHeight="1" x14ac:dyDescent="0.2">
      <c r="A214" s="9">
        <v>1812</v>
      </c>
      <c r="B214" s="10" t="s">
        <v>911</v>
      </c>
      <c r="C214" s="10" t="s">
        <v>1454</v>
      </c>
      <c r="D214" s="10" t="s">
        <v>377</v>
      </c>
      <c r="E214" s="11">
        <v>24699</v>
      </c>
      <c r="F214" s="10" t="s">
        <v>1455</v>
      </c>
      <c r="G214" s="9">
        <v>57021153</v>
      </c>
      <c r="H214" s="10" t="s">
        <v>1456</v>
      </c>
      <c r="I214" s="10" t="s">
        <v>1416</v>
      </c>
      <c r="J214" s="10" t="s">
        <v>192</v>
      </c>
      <c r="K214" s="10" t="s">
        <v>193</v>
      </c>
      <c r="L214" s="10" t="s">
        <v>841</v>
      </c>
      <c r="M214" s="10" t="s">
        <v>707</v>
      </c>
      <c r="N214" s="9">
        <v>600</v>
      </c>
    </row>
    <row r="215" spans="1:14" ht="16" customHeight="1" x14ac:dyDescent="0.2">
      <c r="A215" s="9">
        <v>1815</v>
      </c>
      <c r="B215" s="10" t="s">
        <v>1457</v>
      </c>
      <c r="C215" s="10" t="s">
        <v>1458</v>
      </c>
      <c r="D215" s="10" t="s">
        <v>377</v>
      </c>
      <c r="E215" s="11">
        <v>33010</v>
      </c>
      <c r="F215" s="10" t="s">
        <v>1459</v>
      </c>
      <c r="G215" s="9">
        <v>58680346</v>
      </c>
      <c r="H215" s="10" t="s">
        <v>1460</v>
      </c>
      <c r="I215" s="9">
        <v>0</v>
      </c>
      <c r="J215" s="10" t="s">
        <v>131</v>
      </c>
      <c r="K215" s="10" t="s">
        <v>132</v>
      </c>
      <c r="L215" s="10" t="s">
        <v>841</v>
      </c>
      <c r="M215" s="10" t="s">
        <v>707</v>
      </c>
      <c r="N215" s="9">
        <v>600</v>
      </c>
    </row>
    <row r="216" spans="1:14" ht="16" customHeight="1" x14ac:dyDescent="0.2">
      <c r="A216" s="9">
        <v>1824</v>
      </c>
      <c r="B216" s="10" t="s">
        <v>626</v>
      </c>
      <c r="C216" s="10" t="s">
        <v>1461</v>
      </c>
      <c r="D216" s="10" t="s">
        <v>377</v>
      </c>
      <c r="E216" s="11">
        <v>42621</v>
      </c>
      <c r="F216" s="10" t="s">
        <v>1462</v>
      </c>
      <c r="G216" s="9">
        <v>0</v>
      </c>
      <c r="H216" s="9">
        <v>0</v>
      </c>
      <c r="I216" s="9">
        <v>0</v>
      </c>
      <c r="J216" s="10" t="s">
        <v>192</v>
      </c>
      <c r="K216" s="10" t="s">
        <v>193</v>
      </c>
      <c r="L216" s="10" t="s">
        <v>841</v>
      </c>
      <c r="M216" s="10" t="s">
        <v>885</v>
      </c>
      <c r="N216" s="9">
        <v>100</v>
      </c>
    </row>
    <row r="217" spans="1:14" ht="16" customHeight="1" x14ac:dyDescent="0.2">
      <c r="A217" s="9">
        <v>1825</v>
      </c>
      <c r="B217" s="10" t="s">
        <v>1463</v>
      </c>
      <c r="C217" s="10" t="s">
        <v>1464</v>
      </c>
      <c r="D217" s="10" t="s">
        <v>377</v>
      </c>
      <c r="E217" s="11">
        <v>38693</v>
      </c>
      <c r="F217" s="10" t="s">
        <v>1465</v>
      </c>
      <c r="G217" s="9">
        <v>57113513</v>
      </c>
      <c r="H217" s="9">
        <v>0</v>
      </c>
      <c r="I217" s="10" t="s">
        <v>1416</v>
      </c>
      <c r="J217" s="10" t="s">
        <v>192</v>
      </c>
      <c r="K217" s="10" t="s">
        <v>193</v>
      </c>
      <c r="L217" s="10" t="s">
        <v>841</v>
      </c>
      <c r="M217" s="10" t="s">
        <v>58</v>
      </c>
      <c r="N217" s="9">
        <v>400</v>
      </c>
    </row>
    <row r="218" spans="1:14" ht="16" customHeight="1" x14ac:dyDescent="0.2">
      <c r="A218" s="9">
        <v>1847</v>
      </c>
      <c r="B218" s="10" t="s">
        <v>1466</v>
      </c>
      <c r="C218" s="10" t="s">
        <v>1467</v>
      </c>
      <c r="D218" s="10" t="s">
        <v>377</v>
      </c>
      <c r="E218" s="11">
        <v>33605</v>
      </c>
      <c r="F218" s="10" t="s">
        <v>1468</v>
      </c>
      <c r="G218" s="9">
        <v>58320783</v>
      </c>
      <c r="H218" s="9">
        <v>0</v>
      </c>
      <c r="I218" s="10" t="s">
        <v>844</v>
      </c>
      <c r="J218" s="10" t="s">
        <v>84</v>
      </c>
      <c r="K218" s="10" t="s">
        <v>81</v>
      </c>
      <c r="L218" s="10" t="s">
        <v>841</v>
      </c>
      <c r="M218" s="10" t="s">
        <v>58</v>
      </c>
      <c r="N218" s="9">
        <v>400</v>
      </c>
    </row>
    <row r="219" spans="1:14" ht="16" customHeight="1" x14ac:dyDescent="0.2">
      <c r="A219" s="9">
        <v>1854</v>
      </c>
      <c r="B219" s="10" t="s">
        <v>731</v>
      </c>
      <c r="C219" s="10" t="s">
        <v>732</v>
      </c>
      <c r="D219" s="10" t="s">
        <v>377</v>
      </c>
      <c r="E219" s="11">
        <v>35157</v>
      </c>
      <c r="F219" s="10" t="s">
        <v>1469</v>
      </c>
      <c r="G219" s="9">
        <v>59113328</v>
      </c>
      <c r="H219" s="10" t="s">
        <v>1470</v>
      </c>
      <c r="I219" s="10" t="s">
        <v>1471</v>
      </c>
      <c r="J219" s="10" t="s">
        <v>192</v>
      </c>
      <c r="K219" s="10" t="s">
        <v>193</v>
      </c>
      <c r="L219" s="10" t="s">
        <v>841</v>
      </c>
      <c r="M219" s="10" t="s">
        <v>58</v>
      </c>
      <c r="N219" s="9">
        <v>400</v>
      </c>
    </row>
    <row r="220" spans="1:14" ht="16" customHeight="1" x14ac:dyDescent="0.2">
      <c r="A220" s="9">
        <v>1892</v>
      </c>
      <c r="B220" s="10" t="s">
        <v>1472</v>
      </c>
      <c r="C220" s="10" t="s">
        <v>1473</v>
      </c>
      <c r="D220" s="10" t="s">
        <v>15</v>
      </c>
      <c r="E220" s="11">
        <v>38437</v>
      </c>
      <c r="F220" s="10" t="s">
        <v>1474</v>
      </c>
      <c r="G220" s="9">
        <v>57660230</v>
      </c>
      <c r="H220" s="9">
        <v>0</v>
      </c>
      <c r="I220" s="10" t="s">
        <v>1475</v>
      </c>
      <c r="J220" s="10" t="s">
        <v>192</v>
      </c>
      <c r="K220" s="10" t="s">
        <v>193</v>
      </c>
      <c r="L220" s="10" t="s">
        <v>841</v>
      </c>
      <c r="M220" s="10" t="s">
        <v>58</v>
      </c>
      <c r="N220" s="9">
        <v>400</v>
      </c>
    </row>
    <row r="221" spans="1:14" ht="16" customHeight="1" x14ac:dyDescent="0.2">
      <c r="A221" s="9">
        <v>1900</v>
      </c>
      <c r="B221" s="10" t="s">
        <v>802</v>
      </c>
      <c r="C221" s="10" t="s">
        <v>803</v>
      </c>
      <c r="D221" s="10" t="s">
        <v>377</v>
      </c>
      <c r="E221" s="11">
        <v>38455</v>
      </c>
      <c r="F221" s="10" t="s">
        <v>1476</v>
      </c>
      <c r="G221" s="9">
        <v>57986027</v>
      </c>
      <c r="H221" s="9">
        <v>0</v>
      </c>
      <c r="I221" s="10" t="s">
        <v>1477</v>
      </c>
      <c r="J221" s="10" t="s">
        <v>43</v>
      </c>
      <c r="K221" s="10" t="s">
        <v>35</v>
      </c>
      <c r="L221" s="10" t="s">
        <v>841</v>
      </c>
      <c r="M221" s="10" t="s">
        <v>58</v>
      </c>
      <c r="N221" s="9">
        <v>400</v>
      </c>
    </row>
    <row r="222" spans="1:14" ht="16" customHeight="1" x14ac:dyDescent="0.2">
      <c r="A222" s="9">
        <v>1929</v>
      </c>
      <c r="B222" s="10" t="s">
        <v>1478</v>
      </c>
      <c r="C222" s="10" t="s">
        <v>1479</v>
      </c>
      <c r="D222" s="10" t="s">
        <v>377</v>
      </c>
      <c r="E222" s="11">
        <v>21142</v>
      </c>
      <c r="F222" s="10" t="s">
        <v>1480</v>
      </c>
      <c r="G222" s="9">
        <v>57709790</v>
      </c>
      <c r="H222" s="10" t="s">
        <v>1481</v>
      </c>
      <c r="I222" s="10" t="s">
        <v>1482</v>
      </c>
      <c r="J222" s="10" t="s">
        <v>21</v>
      </c>
      <c r="K222" s="10" t="s">
        <v>22</v>
      </c>
      <c r="L222" s="10" t="s">
        <v>876</v>
      </c>
      <c r="M222" s="10" t="s">
        <v>215</v>
      </c>
      <c r="N222" s="9">
        <v>600</v>
      </c>
    </row>
    <row r="223" spans="1:14" ht="16" customHeight="1" x14ac:dyDescent="0.2">
      <c r="A223" s="9">
        <v>1935</v>
      </c>
      <c r="B223" s="10" t="s">
        <v>49</v>
      </c>
      <c r="C223" s="10" t="s">
        <v>50</v>
      </c>
      <c r="D223" s="10" t="s">
        <v>15</v>
      </c>
      <c r="E223" s="11">
        <v>39380</v>
      </c>
      <c r="F223" s="10" t="s">
        <v>1483</v>
      </c>
      <c r="G223" s="9">
        <v>54983033</v>
      </c>
      <c r="H223" s="9">
        <v>0</v>
      </c>
      <c r="I223" s="10" t="s">
        <v>1484</v>
      </c>
      <c r="J223" s="10" t="s">
        <v>51</v>
      </c>
      <c r="K223" s="10" t="s">
        <v>22</v>
      </c>
      <c r="L223" s="10" t="s">
        <v>841</v>
      </c>
      <c r="M223" s="10" t="s">
        <v>42</v>
      </c>
      <c r="N223" s="9">
        <v>300</v>
      </c>
    </row>
    <row r="224" spans="1:14" ht="16" customHeight="1" x14ac:dyDescent="0.2">
      <c r="A224" s="9">
        <v>1938</v>
      </c>
      <c r="B224" s="10" t="s">
        <v>1485</v>
      </c>
      <c r="C224" s="10" t="s">
        <v>1486</v>
      </c>
      <c r="D224" s="10" t="s">
        <v>15</v>
      </c>
      <c r="E224" s="11">
        <v>31681</v>
      </c>
      <c r="F224" s="10" t="s">
        <v>1487</v>
      </c>
      <c r="G224" s="9">
        <v>57771213</v>
      </c>
      <c r="H224" s="10" t="s">
        <v>1488</v>
      </c>
      <c r="I224" s="9">
        <v>0</v>
      </c>
      <c r="J224" s="10" t="s">
        <v>205</v>
      </c>
      <c r="K224" s="10" t="s">
        <v>106</v>
      </c>
      <c r="L224" s="10" t="s">
        <v>841</v>
      </c>
      <c r="M224" s="10" t="s">
        <v>707</v>
      </c>
      <c r="N224" s="9">
        <v>600</v>
      </c>
    </row>
    <row r="225" spans="1:14" ht="16" customHeight="1" x14ac:dyDescent="0.2">
      <c r="A225" s="9">
        <v>1940</v>
      </c>
      <c r="B225" s="10" t="s">
        <v>1489</v>
      </c>
      <c r="C225" s="10" t="s">
        <v>1490</v>
      </c>
      <c r="D225" s="10" t="s">
        <v>15</v>
      </c>
      <c r="E225" s="11">
        <v>41762</v>
      </c>
      <c r="F225" s="10" t="s">
        <v>1491</v>
      </c>
      <c r="G225" s="9">
        <v>52534374</v>
      </c>
      <c r="H225" s="10" t="s">
        <v>1492</v>
      </c>
      <c r="I225" s="10" t="s">
        <v>1493</v>
      </c>
      <c r="J225" s="10" t="s">
        <v>51</v>
      </c>
      <c r="K225" s="10" t="s">
        <v>22</v>
      </c>
      <c r="L225" s="10" t="s">
        <v>841</v>
      </c>
      <c r="M225" s="10" t="s">
        <v>848</v>
      </c>
      <c r="N225" s="9">
        <v>150</v>
      </c>
    </row>
    <row r="226" spans="1:14" ht="16" customHeight="1" x14ac:dyDescent="0.2">
      <c r="A226" s="9">
        <v>1965</v>
      </c>
      <c r="B226" s="10" t="s">
        <v>1494</v>
      </c>
      <c r="C226" s="10" t="s">
        <v>1495</v>
      </c>
      <c r="D226" s="10" t="s">
        <v>15</v>
      </c>
      <c r="E226" s="11">
        <v>40525</v>
      </c>
      <c r="F226" s="10" t="s">
        <v>1496</v>
      </c>
      <c r="G226" s="9">
        <v>57772718</v>
      </c>
      <c r="H226" s="9">
        <v>0</v>
      </c>
      <c r="I226" s="10" t="s">
        <v>1497</v>
      </c>
      <c r="J226" s="10" t="s">
        <v>190</v>
      </c>
      <c r="K226" s="10" t="s">
        <v>18</v>
      </c>
      <c r="L226" s="10" t="s">
        <v>841</v>
      </c>
      <c r="M226" s="10" t="s">
        <v>16</v>
      </c>
      <c r="N226" s="9">
        <v>200</v>
      </c>
    </row>
    <row r="227" spans="1:14" ht="16" customHeight="1" x14ac:dyDescent="0.2">
      <c r="A227" s="9">
        <v>1969</v>
      </c>
      <c r="B227" s="10" t="s">
        <v>975</v>
      </c>
      <c r="C227" s="10" t="s">
        <v>725</v>
      </c>
      <c r="D227" s="10" t="s">
        <v>377</v>
      </c>
      <c r="E227" s="11">
        <v>39486</v>
      </c>
      <c r="F227" s="10" t="s">
        <v>1498</v>
      </c>
      <c r="G227" s="9">
        <v>57114323</v>
      </c>
      <c r="H227" s="9">
        <v>0</v>
      </c>
      <c r="I227" s="10" t="s">
        <v>1499</v>
      </c>
      <c r="J227" s="10" t="s">
        <v>43</v>
      </c>
      <c r="K227" s="10" t="s">
        <v>35</v>
      </c>
      <c r="L227" s="10" t="s">
        <v>841</v>
      </c>
      <c r="M227" s="10" t="s">
        <v>42</v>
      </c>
      <c r="N227" s="9">
        <v>300</v>
      </c>
    </row>
    <row r="228" spans="1:14" ht="16" customHeight="1" x14ac:dyDescent="0.2">
      <c r="A228" s="9">
        <v>1995</v>
      </c>
      <c r="B228" s="10" t="s">
        <v>511</v>
      </c>
      <c r="C228" s="10" t="s">
        <v>512</v>
      </c>
      <c r="D228" s="10" t="s">
        <v>377</v>
      </c>
      <c r="E228" s="11">
        <v>40072</v>
      </c>
      <c r="F228" s="10" t="s">
        <v>1500</v>
      </c>
      <c r="G228" s="9">
        <v>59469688</v>
      </c>
      <c r="H228" s="9">
        <v>0</v>
      </c>
      <c r="I228" s="10" t="s">
        <v>1501</v>
      </c>
      <c r="J228" s="10" t="s">
        <v>21</v>
      </c>
      <c r="K228" s="10" t="s">
        <v>22</v>
      </c>
      <c r="L228" s="10" t="s">
        <v>841</v>
      </c>
      <c r="M228" s="10" t="s">
        <v>16</v>
      </c>
      <c r="N228" s="9">
        <v>200</v>
      </c>
    </row>
    <row r="229" spans="1:14" ht="16" customHeight="1" x14ac:dyDescent="0.2">
      <c r="A229" s="9">
        <v>2004</v>
      </c>
      <c r="B229" s="10" t="s">
        <v>1502</v>
      </c>
      <c r="C229" s="10" t="s">
        <v>609</v>
      </c>
      <c r="D229" s="10" t="s">
        <v>377</v>
      </c>
      <c r="E229" s="11">
        <v>38308</v>
      </c>
      <c r="F229" s="10" t="s">
        <v>1503</v>
      </c>
      <c r="G229" s="9">
        <v>54874156</v>
      </c>
      <c r="H229" s="9">
        <v>0</v>
      </c>
      <c r="I229" s="10" t="s">
        <v>1504</v>
      </c>
      <c r="J229" s="10" t="s">
        <v>226</v>
      </c>
      <c r="K229" s="10" t="s">
        <v>227</v>
      </c>
      <c r="L229" s="10" t="s">
        <v>841</v>
      </c>
      <c r="M229" s="10" t="s">
        <v>58</v>
      </c>
      <c r="N229" s="9">
        <v>400</v>
      </c>
    </row>
    <row r="230" spans="1:14" ht="16" customHeight="1" x14ac:dyDescent="0.2">
      <c r="A230" s="9">
        <v>2032</v>
      </c>
      <c r="B230" s="10" t="s">
        <v>497</v>
      </c>
      <c r="C230" s="10" t="s">
        <v>498</v>
      </c>
      <c r="D230" s="10" t="s">
        <v>377</v>
      </c>
      <c r="E230" s="11">
        <v>40575</v>
      </c>
      <c r="F230" s="10" t="s">
        <v>1505</v>
      </c>
      <c r="G230" s="9">
        <v>57933348</v>
      </c>
      <c r="H230" s="10" t="s">
        <v>1506</v>
      </c>
      <c r="I230" s="10" t="s">
        <v>1507</v>
      </c>
      <c r="J230" s="10" t="s">
        <v>499</v>
      </c>
      <c r="K230" s="10" t="s">
        <v>60</v>
      </c>
      <c r="L230" s="10" t="s">
        <v>841</v>
      </c>
      <c r="M230" s="10" t="s">
        <v>25</v>
      </c>
      <c r="N230" s="9">
        <v>150</v>
      </c>
    </row>
    <row r="231" spans="1:14" ht="16" customHeight="1" x14ac:dyDescent="0.2">
      <c r="A231" s="9">
        <v>2033</v>
      </c>
      <c r="B231" s="10" t="s">
        <v>497</v>
      </c>
      <c r="C231" s="10" t="s">
        <v>1508</v>
      </c>
      <c r="D231" s="10" t="s">
        <v>377</v>
      </c>
      <c r="E231" s="11">
        <v>41309</v>
      </c>
      <c r="F231" s="10" t="s">
        <v>1505</v>
      </c>
      <c r="G231" s="9">
        <v>57933348</v>
      </c>
      <c r="H231" s="10" t="s">
        <v>1509</v>
      </c>
      <c r="I231" s="10" t="s">
        <v>1507</v>
      </c>
      <c r="J231" s="10" t="s">
        <v>499</v>
      </c>
      <c r="K231" s="10" t="s">
        <v>60</v>
      </c>
      <c r="L231" s="10" t="s">
        <v>841</v>
      </c>
      <c r="M231" s="10" t="s">
        <v>848</v>
      </c>
      <c r="N231" s="9">
        <v>150</v>
      </c>
    </row>
    <row r="232" spans="1:14" ht="16" customHeight="1" x14ac:dyDescent="0.2">
      <c r="A232" s="9">
        <v>2049</v>
      </c>
      <c r="B232" s="10" t="s">
        <v>721</v>
      </c>
      <c r="C232" s="10" t="s">
        <v>448</v>
      </c>
      <c r="D232" s="10" t="s">
        <v>377</v>
      </c>
      <c r="E232" s="11">
        <v>34424</v>
      </c>
      <c r="F232" s="10" t="s">
        <v>1510</v>
      </c>
      <c r="G232" s="9">
        <v>59310886</v>
      </c>
      <c r="H232" s="10" t="s">
        <v>1511</v>
      </c>
      <c r="I232" s="10" t="s">
        <v>1512</v>
      </c>
      <c r="J232" s="10" t="s">
        <v>192</v>
      </c>
      <c r="K232" s="10" t="s">
        <v>193</v>
      </c>
      <c r="L232" s="10" t="s">
        <v>841</v>
      </c>
      <c r="M232" s="10" t="s">
        <v>58</v>
      </c>
      <c r="N232" s="9">
        <v>400</v>
      </c>
    </row>
    <row r="233" spans="1:14" ht="16" customHeight="1" x14ac:dyDescent="0.2">
      <c r="A233" s="9">
        <v>2050</v>
      </c>
      <c r="B233" s="10" t="s">
        <v>1513</v>
      </c>
      <c r="C233" s="10" t="s">
        <v>1514</v>
      </c>
      <c r="D233" s="10" t="s">
        <v>377</v>
      </c>
      <c r="E233" s="11">
        <v>36406</v>
      </c>
      <c r="F233" s="10" t="s">
        <v>1515</v>
      </c>
      <c r="G233" s="9">
        <v>57649726</v>
      </c>
      <c r="H233" s="10" t="s">
        <v>1516</v>
      </c>
      <c r="I233" s="10" t="s">
        <v>1517</v>
      </c>
      <c r="J233" s="10" t="s">
        <v>192</v>
      </c>
      <c r="K233" s="10" t="s">
        <v>193</v>
      </c>
      <c r="L233" s="10" t="s">
        <v>841</v>
      </c>
      <c r="M233" s="10" t="s">
        <v>58</v>
      </c>
      <c r="N233" s="9">
        <v>400</v>
      </c>
    </row>
    <row r="234" spans="1:14" ht="16" customHeight="1" x14ac:dyDescent="0.2">
      <c r="A234" s="9">
        <v>2099</v>
      </c>
      <c r="B234" s="10" t="s">
        <v>729</v>
      </c>
      <c r="C234" s="10" t="s">
        <v>730</v>
      </c>
      <c r="D234" s="10" t="s">
        <v>377</v>
      </c>
      <c r="E234" s="11">
        <v>38796</v>
      </c>
      <c r="F234" s="10" t="s">
        <v>1518</v>
      </c>
      <c r="G234" s="9">
        <v>58292718</v>
      </c>
      <c r="H234" s="9">
        <v>0</v>
      </c>
      <c r="I234" s="10" t="s">
        <v>1519</v>
      </c>
      <c r="J234" s="10" t="s">
        <v>190</v>
      </c>
      <c r="K234" s="10" t="s">
        <v>18</v>
      </c>
      <c r="L234" s="10" t="s">
        <v>841</v>
      </c>
      <c r="M234" s="10" t="s">
        <v>58</v>
      </c>
      <c r="N234" s="9">
        <v>400</v>
      </c>
    </row>
    <row r="235" spans="1:14" ht="16" customHeight="1" x14ac:dyDescent="0.2">
      <c r="A235" s="9">
        <v>2101</v>
      </c>
      <c r="B235" s="10" t="s">
        <v>735</v>
      </c>
      <c r="C235" s="10" t="s">
        <v>700</v>
      </c>
      <c r="D235" s="10" t="s">
        <v>377</v>
      </c>
      <c r="E235" s="11">
        <v>39335</v>
      </c>
      <c r="F235" s="10" t="s">
        <v>1520</v>
      </c>
      <c r="G235" s="9">
        <v>54558636</v>
      </c>
      <c r="H235" s="9">
        <v>0</v>
      </c>
      <c r="I235" s="10" t="s">
        <v>1521</v>
      </c>
      <c r="J235" s="10" t="s">
        <v>190</v>
      </c>
      <c r="K235" s="10" t="s">
        <v>18</v>
      </c>
      <c r="L235" s="10" t="s">
        <v>841</v>
      </c>
      <c r="M235" s="10" t="s">
        <v>42</v>
      </c>
      <c r="N235" s="9">
        <v>300</v>
      </c>
    </row>
    <row r="236" spans="1:14" ht="16" customHeight="1" x14ac:dyDescent="0.2">
      <c r="A236" s="9">
        <v>2136</v>
      </c>
      <c r="B236" s="10" t="s">
        <v>299</v>
      </c>
      <c r="C236" s="10" t="s">
        <v>448</v>
      </c>
      <c r="D236" s="10" t="s">
        <v>377</v>
      </c>
      <c r="E236" s="11">
        <v>39904</v>
      </c>
      <c r="F236" s="10" t="s">
        <v>1522</v>
      </c>
      <c r="G236" s="9">
        <v>0</v>
      </c>
      <c r="H236" s="9">
        <v>0</v>
      </c>
      <c r="I236" s="9">
        <v>0</v>
      </c>
      <c r="J236" s="10" t="s">
        <v>80</v>
      </c>
      <c r="K236" s="10" t="s">
        <v>81</v>
      </c>
      <c r="L236" s="10" t="s">
        <v>841</v>
      </c>
      <c r="M236" s="10" t="s">
        <v>16</v>
      </c>
      <c r="N236" s="9">
        <v>200</v>
      </c>
    </row>
    <row r="237" spans="1:14" ht="16" customHeight="1" x14ac:dyDescent="0.2">
      <c r="A237" s="9">
        <v>2162</v>
      </c>
      <c r="B237" s="10" t="s">
        <v>1523</v>
      </c>
      <c r="C237" s="10" t="s">
        <v>1524</v>
      </c>
      <c r="D237" s="10" t="s">
        <v>377</v>
      </c>
      <c r="E237" s="11">
        <v>17576</v>
      </c>
      <c r="F237" s="10" t="s">
        <v>1525</v>
      </c>
      <c r="G237" s="9">
        <v>52541126</v>
      </c>
      <c r="H237" s="9">
        <v>0</v>
      </c>
      <c r="I237" s="10" t="s">
        <v>1526</v>
      </c>
      <c r="J237" s="10" t="s">
        <v>192</v>
      </c>
      <c r="K237" s="10" t="s">
        <v>193</v>
      </c>
      <c r="L237" s="10" t="s">
        <v>841</v>
      </c>
      <c r="M237" s="10" t="s">
        <v>707</v>
      </c>
      <c r="N237" s="9">
        <v>600</v>
      </c>
    </row>
    <row r="238" spans="1:14" ht="16" customHeight="1" x14ac:dyDescent="0.2">
      <c r="A238" s="9">
        <v>2172</v>
      </c>
      <c r="B238" s="10" t="s">
        <v>992</v>
      </c>
      <c r="C238" s="10" t="s">
        <v>1527</v>
      </c>
      <c r="D238" s="10" t="s">
        <v>15</v>
      </c>
      <c r="E238" s="11">
        <v>25470</v>
      </c>
      <c r="F238" s="10" t="s">
        <v>1528</v>
      </c>
      <c r="G238" s="9">
        <v>59864757</v>
      </c>
      <c r="H238" s="10" t="s">
        <v>1529</v>
      </c>
      <c r="I238" s="10" t="s">
        <v>1530</v>
      </c>
      <c r="J238" s="10" t="s">
        <v>190</v>
      </c>
      <c r="K238" s="10" t="s">
        <v>18</v>
      </c>
      <c r="L238" s="10" t="s">
        <v>1022</v>
      </c>
      <c r="M238" s="10" t="s">
        <v>215</v>
      </c>
      <c r="N238" s="9">
        <v>600</v>
      </c>
    </row>
    <row r="239" spans="1:14" ht="16" customHeight="1" x14ac:dyDescent="0.2">
      <c r="A239" s="9">
        <v>2174</v>
      </c>
      <c r="B239" s="10" t="s">
        <v>1531</v>
      </c>
      <c r="C239" s="10" t="s">
        <v>1532</v>
      </c>
      <c r="D239" s="10" t="s">
        <v>15</v>
      </c>
      <c r="E239" s="11">
        <v>41713</v>
      </c>
      <c r="F239" s="10" t="s">
        <v>1533</v>
      </c>
      <c r="G239" s="9">
        <v>59093922</v>
      </c>
      <c r="H239" s="9">
        <v>0</v>
      </c>
      <c r="I239" s="10" t="s">
        <v>1534</v>
      </c>
      <c r="J239" s="10" t="s">
        <v>131</v>
      </c>
      <c r="K239" s="10" t="s">
        <v>132</v>
      </c>
      <c r="L239" s="10" t="s">
        <v>841</v>
      </c>
      <c r="M239" s="10" t="s">
        <v>848</v>
      </c>
      <c r="N239" s="9">
        <v>150</v>
      </c>
    </row>
    <row r="240" spans="1:14" ht="16" customHeight="1" x14ac:dyDescent="0.2">
      <c r="A240" s="9">
        <v>2196</v>
      </c>
      <c r="B240" s="10" t="s">
        <v>1535</v>
      </c>
      <c r="C240" s="10" t="s">
        <v>1536</v>
      </c>
      <c r="D240" s="10" t="s">
        <v>15</v>
      </c>
      <c r="E240" s="11">
        <v>24143</v>
      </c>
      <c r="F240" s="10" t="s">
        <v>1537</v>
      </c>
      <c r="G240" s="9">
        <v>59382130</v>
      </c>
      <c r="H240" s="10" t="s">
        <v>1538</v>
      </c>
      <c r="I240" s="9">
        <v>0</v>
      </c>
      <c r="J240" s="10" t="s">
        <v>26</v>
      </c>
      <c r="K240" s="10" t="s">
        <v>27</v>
      </c>
      <c r="L240" s="10" t="s">
        <v>1022</v>
      </c>
      <c r="M240" s="10" t="s">
        <v>215</v>
      </c>
      <c r="N240" s="9">
        <v>600</v>
      </c>
    </row>
    <row r="241" spans="1:14" ht="16" customHeight="1" x14ac:dyDescent="0.2">
      <c r="A241" s="9">
        <v>2208</v>
      </c>
      <c r="B241" s="10" t="s">
        <v>1539</v>
      </c>
      <c r="C241" s="10" t="s">
        <v>1540</v>
      </c>
      <c r="D241" s="10" t="s">
        <v>15</v>
      </c>
      <c r="E241" s="11">
        <v>40837</v>
      </c>
      <c r="F241" s="10" t="s">
        <v>1541</v>
      </c>
      <c r="G241" s="9">
        <v>57938872</v>
      </c>
      <c r="H241" s="9">
        <v>0</v>
      </c>
      <c r="I241" s="10" t="s">
        <v>1542</v>
      </c>
      <c r="J241" s="10" t="s">
        <v>131</v>
      </c>
      <c r="K241" s="10" t="s">
        <v>132</v>
      </c>
      <c r="L241" s="10" t="s">
        <v>841</v>
      </c>
      <c r="M241" s="10" t="s">
        <v>25</v>
      </c>
      <c r="N241" s="9">
        <v>150</v>
      </c>
    </row>
    <row r="242" spans="1:14" ht="16" customHeight="1" x14ac:dyDescent="0.2">
      <c r="A242" s="9">
        <v>2219</v>
      </c>
      <c r="B242" s="10" t="s">
        <v>1543</v>
      </c>
      <c r="C242" s="10" t="s">
        <v>1544</v>
      </c>
      <c r="D242" s="10" t="s">
        <v>377</v>
      </c>
      <c r="E242" s="11">
        <v>36091</v>
      </c>
      <c r="F242" s="10" t="s">
        <v>1545</v>
      </c>
      <c r="G242" s="9">
        <v>59212274</v>
      </c>
      <c r="H242" s="10" t="s">
        <v>1546</v>
      </c>
      <c r="I242" s="10" t="s">
        <v>1547</v>
      </c>
      <c r="J242" s="10" t="s">
        <v>21</v>
      </c>
      <c r="K242" s="10" t="s">
        <v>22</v>
      </c>
      <c r="L242" s="10" t="s">
        <v>841</v>
      </c>
      <c r="M242" s="10" t="s">
        <v>58</v>
      </c>
      <c r="N242" s="9">
        <v>400</v>
      </c>
    </row>
    <row r="243" spans="1:14" ht="16" customHeight="1" x14ac:dyDescent="0.2">
      <c r="A243" s="9">
        <v>2225</v>
      </c>
      <c r="B243" s="10" t="s">
        <v>197</v>
      </c>
      <c r="C243" s="10" t="s">
        <v>420</v>
      </c>
      <c r="D243" s="10" t="s">
        <v>377</v>
      </c>
      <c r="E243" s="11">
        <v>39309</v>
      </c>
      <c r="F243" s="10" t="s">
        <v>1548</v>
      </c>
      <c r="G243" s="9">
        <v>0</v>
      </c>
      <c r="H243" s="9">
        <v>0</v>
      </c>
      <c r="I243" s="9">
        <v>0</v>
      </c>
      <c r="J243" s="10" t="s">
        <v>226</v>
      </c>
      <c r="K243" s="10" t="s">
        <v>227</v>
      </c>
      <c r="L243" s="10" t="s">
        <v>841</v>
      </c>
      <c r="M243" s="10" t="s">
        <v>42</v>
      </c>
      <c r="N243" s="9">
        <v>300</v>
      </c>
    </row>
    <row r="244" spans="1:14" ht="16" customHeight="1" x14ac:dyDescent="0.2">
      <c r="A244" s="9">
        <v>2235</v>
      </c>
      <c r="B244" s="10" t="s">
        <v>341</v>
      </c>
      <c r="C244" s="10" t="s">
        <v>1549</v>
      </c>
      <c r="D244" s="10" t="s">
        <v>377</v>
      </c>
      <c r="E244" s="11">
        <v>31431</v>
      </c>
      <c r="F244" s="10" t="s">
        <v>1550</v>
      </c>
      <c r="G244" s="9">
        <v>57400325</v>
      </c>
      <c r="H244" s="10" t="s">
        <v>1551</v>
      </c>
      <c r="I244" s="10" t="s">
        <v>1552</v>
      </c>
      <c r="J244" s="10" t="s">
        <v>93</v>
      </c>
      <c r="K244" s="10" t="s">
        <v>94</v>
      </c>
      <c r="L244" s="10" t="s">
        <v>967</v>
      </c>
      <c r="M244" s="10" t="s">
        <v>215</v>
      </c>
      <c r="N244" s="9">
        <v>600</v>
      </c>
    </row>
    <row r="245" spans="1:14" ht="16" customHeight="1" x14ac:dyDescent="0.2">
      <c r="A245" s="9">
        <v>2242</v>
      </c>
      <c r="B245" s="10" t="s">
        <v>182</v>
      </c>
      <c r="C245" s="10" t="s">
        <v>1553</v>
      </c>
      <c r="D245" s="10" t="s">
        <v>377</v>
      </c>
      <c r="E245" s="11">
        <v>30460</v>
      </c>
      <c r="F245" s="10" t="s">
        <v>1554</v>
      </c>
      <c r="G245" s="9">
        <v>58770007</v>
      </c>
      <c r="H245" s="10" t="s">
        <v>1555</v>
      </c>
      <c r="I245" s="10" t="s">
        <v>1556</v>
      </c>
      <c r="J245" s="10" t="s">
        <v>93</v>
      </c>
      <c r="K245" s="10" t="s">
        <v>94</v>
      </c>
      <c r="L245" s="10" t="s">
        <v>967</v>
      </c>
      <c r="M245" s="10" t="s">
        <v>215</v>
      </c>
      <c r="N245" s="9">
        <v>600</v>
      </c>
    </row>
    <row r="246" spans="1:14" ht="16" customHeight="1" x14ac:dyDescent="0.2">
      <c r="A246" s="9">
        <v>2259</v>
      </c>
      <c r="B246" s="10" t="s">
        <v>828</v>
      </c>
      <c r="C246" s="10" t="s">
        <v>829</v>
      </c>
      <c r="D246" s="10" t="s">
        <v>377</v>
      </c>
      <c r="E246" s="11">
        <v>40108</v>
      </c>
      <c r="F246" s="10" t="s">
        <v>1557</v>
      </c>
      <c r="G246" s="9">
        <v>57141700</v>
      </c>
      <c r="H246" s="9">
        <v>0</v>
      </c>
      <c r="I246" s="10" t="s">
        <v>1558</v>
      </c>
      <c r="J246" s="10" t="s">
        <v>192</v>
      </c>
      <c r="K246" s="10" t="s">
        <v>193</v>
      </c>
      <c r="L246" s="10" t="s">
        <v>841</v>
      </c>
      <c r="M246" s="10" t="s">
        <v>16</v>
      </c>
      <c r="N246" s="9">
        <v>200</v>
      </c>
    </row>
    <row r="247" spans="1:14" ht="16" customHeight="1" x14ac:dyDescent="0.2">
      <c r="A247" s="9">
        <v>2262</v>
      </c>
      <c r="B247" s="10" t="s">
        <v>1559</v>
      </c>
      <c r="C247" s="10" t="s">
        <v>1560</v>
      </c>
      <c r="D247" s="10" t="s">
        <v>377</v>
      </c>
      <c r="E247" s="11">
        <v>27746</v>
      </c>
      <c r="F247" s="10" t="s">
        <v>1561</v>
      </c>
      <c r="G247" s="9">
        <v>59780863</v>
      </c>
      <c r="H247" s="9">
        <v>0</v>
      </c>
      <c r="I247" s="10" t="s">
        <v>1562</v>
      </c>
      <c r="J247" s="10" t="s">
        <v>399</v>
      </c>
      <c r="K247" s="10" t="s">
        <v>400</v>
      </c>
      <c r="L247" s="10" t="s">
        <v>841</v>
      </c>
      <c r="M247" s="10" t="s">
        <v>707</v>
      </c>
      <c r="N247" s="9">
        <v>600</v>
      </c>
    </row>
    <row r="248" spans="1:14" ht="16" customHeight="1" x14ac:dyDescent="0.2">
      <c r="A248" s="9">
        <v>2330</v>
      </c>
      <c r="B248" s="10" t="s">
        <v>1563</v>
      </c>
      <c r="C248" s="10" t="s">
        <v>431</v>
      </c>
      <c r="D248" s="10" t="s">
        <v>377</v>
      </c>
      <c r="E248" s="11">
        <v>40758</v>
      </c>
      <c r="F248" s="10" t="s">
        <v>1564</v>
      </c>
      <c r="G248" s="9">
        <v>59709526</v>
      </c>
      <c r="H248" s="9">
        <v>0</v>
      </c>
      <c r="I248" s="9">
        <v>0</v>
      </c>
      <c r="J248" s="10" t="s">
        <v>43</v>
      </c>
      <c r="K248" s="10" t="s">
        <v>35</v>
      </c>
      <c r="L248" s="10" t="s">
        <v>841</v>
      </c>
      <c r="M248" s="10" t="s">
        <v>25</v>
      </c>
      <c r="N248" s="9">
        <v>150</v>
      </c>
    </row>
    <row r="249" spans="1:14" ht="16" customHeight="1" x14ac:dyDescent="0.2">
      <c r="A249" s="9">
        <v>2338</v>
      </c>
      <c r="B249" s="10" t="s">
        <v>1565</v>
      </c>
      <c r="C249" s="10" t="s">
        <v>1566</v>
      </c>
      <c r="D249" s="10" t="s">
        <v>15</v>
      </c>
      <c r="E249" s="11">
        <v>41764</v>
      </c>
      <c r="F249" s="10" t="s">
        <v>1567</v>
      </c>
      <c r="G249" s="9">
        <v>57549599</v>
      </c>
      <c r="H249" s="10" t="s">
        <v>1568</v>
      </c>
      <c r="I249" s="10" t="s">
        <v>1569</v>
      </c>
      <c r="J249" s="10" t="s">
        <v>51</v>
      </c>
      <c r="K249" s="10" t="s">
        <v>22</v>
      </c>
      <c r="L249" s="10" t="s">
        <v>841</v>
      </c>
      <c r="M249" s="10" t="s">
        <v>848</v>
      </c>
      <c r="N249" s="9">
        <v>150</v>
      </c>
    </row>
    <row r="250" spans="1:14" ht="16" customHeight="1" x14ac:dyDescent="0.2">
      <c r="A250" s="9">
        <v>2361</v>
      </c>
      <c r="B250" s="10" t="s">
        <v>754</v>
      </c>
      <c r="C250" s="10" t="s">
        <v>755</v>
      </c>
      <c r="D250" s="10" t="s">
        <v>377</v>
      </c>
      <c r="E250" s="11">
        <v>40163</v>
      </c>
      <c r="F250" s="10" t="s">
        <v>1570</v>
      </c>
      <c r="G250" s="9">
        <v>57024230</v>
      </c>
      <c r="H250" s="9">
        <v>0</v>
      </c>
      <c r="I250" s="9">
        <v>0</v>
      </c>
      <c r="J250" s="10" t="s">
        <v>43</v>
      </c>
      <c r="K250" s="10" t="s">
        <v>35</v>
      </c>
      <c r="L250" s="10" t="s">
        <v>841</v>
      </c>
      <c r="M250" s="10" t="s">
        <v>16</v>
      </c>
      <c r="N250" s="9">
        <v>200</v>
      </c>
    </row>
    <row r="251" spans="1:14" ht="16" customHeight="1" x14ac:dyDescent="0.2">
      <c r="A251" s="9">
        <v>2363</v>
      </c>
      <c r="B251" s="10" t="s">
        <v>992</v>
      </c>
      <c r="C251" s="10" t="s">
        <v>1571</v>
      </c>
      <c r="D251" s="10" t="s">
        <v>15</v>
      </c>
      <c r="E251" s="11">
        <v>35812</v>
      </c>
      <c r="F251" s="10" t="s">
        <v>1528</v>
      </c>
      <c r="G251" s="9">
        <v>57706275</v>
      </c>
      <c r="H251" s="10" t="s">
        <v>1572</v>
      </c>
      <c r="I251" s="10" t="s">
        <v>1573</v>
      </c>
      <c r="J251" s="10" t="s">
        <v>190</v>
      </c>
      <c r="K251" s="10" t="s">
        <v>18</v>
      </c>
      <c r="L251" s="10" t="s">
        <v>1022</v>
      </c>
      <c r="M251" s="10" t="s">
        <v>215</v>
      </c>
      <c r="N251" s="9">
        <v>600</v>
      </c>
    </row>
    <row r="252" spans="1:14" ht="16" customHeight="1" x14ac:dyDescent="0.2">
      <c r="A252" s="9">
        <v>2397</v>
      </c>
      <c r="B252" s="10" t="s">
        <v>1574</v>
      </c>
      <c r="C252" s="10" t="s">
        <v>1575</v>
      </c>
      <c r="D252" s="10" t="s">
        <v>377</v>
      </c>
      <c r="E252" s="11">
        <v>40620</v>
      </c>
      <c r="F252" s="10" t="s">
        <v>1576</v>
      </c>
      <c r="G252" s="10" t="s">
        <v>1577</v>
      </c>
      <c r="H252" s="9">
        <v>0</v>
      </c>
      <c r="I252" s="9">
        <v>0</v>
      </c>
      <c r="J252" s="10" t="s">
        <v>499</v>
      </c>
      <c r="K252" s="10" t="s">
        <v>60</v>
      </c>
      <c r="L252" s="10" t="s">
        <v>841</v>
      </c>
      <c r="M252" s="10" t="s">
        <v>25</v>
      </c>
      <c r="N252" s="9">
        <v>150</v>
      </c>
    </row>
    <row r="253" spans="1:14" ht="16" customHeight="1" x14ac:dyDescent="0.2">
      <c r="A253" s="9">
        <v>2404</v>
      </c>
      <c r="B253" s="10" t="s">
        <v>222</v>
      </c>
      <c r="C253" s="10" t="s">
        <v>223</v>
      </c>
      <c r="D253" s="10" t="s">
        <v>15</v>
      </c>
      <c r="E253" s="11">
        <v>38675</v>
      </c>
      <c r="F253" s="10" t="s">
        <v>1578</v>
      </c>
      <c r="G253" s="10" t="s">
        <v>1579</v>
      </c>
      <c r="H253" s="9">
        <v>0</v>
      </c>
      <c r="I253" s="9">
        <v>0</v>
      </c>
      <c r="J253" s="10" t="s">
        <v>21</v>
      </c>
      <c r="K253" s="10" t="s">
        <v>22</v>
      </c>
      <c r="L253" s="10" t="s">
        <v>841</v>
      </c>
      <c r="M253" s="10" t="s">
        <v>58</v>
      </c>
      <c r="N253" s="9">
        <v>400</v>
      </c>
    </row>
    <row r="254" spans="1:14" ht="16" customHeight="1" x14ac:dyDescent="0.2">
      <c r="A254" s="9">
        <v>2420</v>
      </c>
      <c r="B254" s="10" t="s">
        <v>1565</v>
      </c>
      <c r="C254" s="10" t="s">
        <v>120</v>
      </c>
      <c r="D254" s="10" t="s">
        <v>15</v>
      </c>
      <c r="E254" s="11">
        <v>42495</v>
      </c>
      <c r="F254" s="10" t="s">
        <v>1567</v>
      </c>
      <c r="G254" s="9">
        <v>57549599</v>
      </c>
      <c r="H254" s="10" t="s">
        <v>1580</v>
      </c>
      <c r="I254" s="10" t="s">
        <v>1569</v>
      </c>
      <c r="J254" s="10" t="s">
        <v>51</v>
      </c>
      <c r="K254" s="10" t="s">
        <v>22</v>
      </c>
      <c r="L254" s="10" t="s">
        <v>841</v>
      </c>
      <c r="M254" s="10" t="s">
        <v>885</v>
      </c>
      <c r="N254" s="9">
        <v>100</v>
      </c>
    </row>
    <row r="255" spans="1:14" ht="16" customHeight="1" x14ac:dyDescent="0.2">
      <c r="A255" s="9">
        <v>2434</v>
      </c>
      <c r="B255" s="10" t="s">
        <v>828</v>
      </c>
      <c r="C255" s="10" t="s">
        <v>568</v>
      </c>
      <c r="D255" s="10" t="s">
        <v>377</v>
      </c>
      <c r="E255" s="11">
        <v>30051</v>
      </c>
      <c r="F255" s="10" t="s">
        <v>1557</v>
      </c>
      <c r="G255" s="9">
        <v>57141700</v>
      </c>
      <c r="H255" s="10" t="s">
        <v>1581</v>
      </c>
      <c r="I255" s="10" t="s">
        <v>1558</v>
      </c>
      <c r="J255" s="10" t="s">
        <v>192</v>
      </c>
      <c r="K255" s="10" t="s">
        <v>193</v>
      </c>
      <c r="L255" s="10" t="s">
        <v>876</v>
      </c>
      <c r="M255" s="10" t="s">
        <v>215</v>
      </c>
      <c r="N255" s="9">
        <v>600</v>
      </c>
    </row>
    <row r="256" spans="1:14" ht="16" customHeight="1" x14ac:dyDescent="0.2">
      <c r="A256" s="9">
        <v>2450</v>
      </c>
      <c r="B256" s="10" t="s">
        <v>1531</v>
      </c>
      <c r="C256" s="10" t="s">
        <v>1582</v>
      </c>
      <c r="D256" s="10" t="s">
        <v>15</v>
      </c>
      <c r="E256" s="11">
        <v>41713</v>
      </c>
      <c r="F256" s="10" t="s">
        <v>1533</v>
      </c>
      <c r="G256" s="9">
        <v>59093922</v>
      </c>
      <c r="H256" s="9">
        <v>0</v>
      </c>
      <c r="I256" s="10" t="s">
        <v>1534</v>
      </c>
      <c r="J256" s="10" t="s">
        <v>131</v>
      </c>
      <c r="K256" s="10" t="s">
        <v>132</v>
      </c>
      <c r="L256" s="10" t="s">
        <v>841</v>
      </c>
      <c r="M256" s="10" t="s">
        <v>848</v>
      </c>
      <c r="N256" s="9">
        <v>150</v>
      </c>
    </row>
    <row r="257" spans="1:14" ht="16" customHeight="1" x14ac:dyDescent="0.2">
      <c r="A257" s="9">
        <v>2466</v>
      </c>
      <c r="B257" s="10" t="s">
        <v>387</v>
      </c>
      <c r="C257" s="10" t="s">
        <v>769</v>
      </c>
      <c r="D257" s="10" t="s">
        <v>377</v>
      </c>
      <c r="E257" s="11">
        <v>39274</v>
      </c>
      <c r="F257" s="10" t="s">
        <v>1583</v>
      </c>
      <c r="G257" s="9">
        <v>58757770</v>
      </c>
      <c r="H257" s="9">
        <v>0</v>
      </c>
      <c r="I257" s="10" t="s">
        <v>1584</v>
      </c>
      <c r="J257" s="10" t="s">
        <v>93</v>
      </c>
      <c r="K257" s="10" t="s">
        <v>94</v>
      </c>
      <c r="L257" s="10" t="s">
        <v>841</v>
      </c>
      <c r="M257" s="10" t="s">
        <v>42</v>
      </c>
      <c r="N257" s="9">
        <v>300</v>
      </c>
    </row>
    <row r="258" spans="1:14" ht="16" customHeight="1" x14ac:dyDescent="0.2">
      <c r="A258" s="9">
        <v>2472</v>
      </c>
      <c r="B258" s="10" t="s">
        <v>455</v>
      </c>
      <c r="C258" s="10" t="s">
        <v>1078</v>
      </c>
      <c r="D258" s="10" t="s">
        <v>377</v>
      </c>
      <c r="E258" s="11">
        <v>41234</v>
      </c>
      <c r="F258" s="10" t="s">
        <v>1585</v>
      </c>
      <c r="G258" s="9">
        <v>59762513</v>
      </c>
      <c r="H258" s="10" t="s">
        <v>1586</v>
      </c>
      <c r="I258" s="10" t="s">
        <v>1587</v>
      </c>
      <c r="J258" s="10" t="s">
        <v>51</v>
      </c>
      <c r="K258" s="10" t="s">
        <v>22</v>
      </c>
      <c r="L258" s="10" t="s">
        <v>841</v>
      </c>
      <c r="M258" s="10" t="s">
        <v>25</v>
      </c>
      <c r="N258" s="9">
        <v>150</v>
      </c>
    </row>
    <row r="259" spans="1:14" ht="16" customHeight="1" x14ac:dyDescent="0.2">
      <c r="A259" s="9">
        <v>2473</v>
      </c>
      <c r="B259" s="10" t="s">
        <v>455</v>
      </c>
      <c r="C259" s="10" t="s">
        <v>1588</v>
      </c>
      <c r="D259" s="10" t="s">
        <v>377</v>
      </c>
      <c r="E259" s="11">
        <v>42823</v>
      </c>
      <c r="F259" s="10" t="s">
        <v>1585</v>
      </c>
      <c r="G259" s="9">
        <v>59762513</v>
      </c>
      <c r="H259" s="10" t="s">
        <v>1589</v>
      </c>
      <c r="I259" s="10" t="s">
        <v>1587</v>
      </c>
      <c r="J259" s="10" t="s">
        <v>51</v>
      </c>
      <c r="K259" s="10" t="s">
        <v>22</v>
      </c>
      <c r="L259" s="10" t="s">
        <v>841</v>
      </c>
      <c r="M259" s="10" t="s">
        <v>842</v>
      </c>
      <c r="N259" s="9">
        <v>100</v>
      </c>
    </row>
    <row r="260" spans="1:14" ht="16" customHeight="1" x14ac:dyDescent="0.2">
      <c r="A260" s="9">
        <v>2513</v>
      </c>
      <c r="B260" s="10" t="s">
        <v>201</v>
      </c>
      <c r="C260" s="10" t="s">
        <v>701</v>
      </c>
      <c r="D260" s="10" t="s">
        <v>377</v>
      </c>
      <c r="E260" s="11">
        <v>39045</v>
      </c>
      <c r="F260" s="10" t="s">
        <v>1590</v>
      </c>
      <c r="G260" s="9">
        <v>57378091</v>
      </c>
      <c r="H260" s="9">
        <v>0</v>
      </c>
      <c r="I260" s="10" t="s">
        <v>1591</v>
      </c>
      <c r="J260" s="10" t="s">
        <v>190</v>
      </c>
      <c r="K260" s="10" t="s">
        <v>18</v>
      </c>
      <c r="L260" s="10" t="s">
        <v>841</v>
      </c>
      <c r="M260" s="10" t="s">
        <v>58</v>
      </c>
      <c r="N260" s="9">
        <v>400</v>
      </c>
    </row>
    <row r="261" spans="1:14" ht="16" customHeight="1" x14ac:dyDescent="0.2">
      <c r="A261" s="9">
        <v>2514</v>
      </c>
      <c r="B261" s="10" t="s">
        <v>447</v>
      </c>
      <c r="C261" s="10" t="s">
        <v>1592</v>
      </c>
      <c r="D261" s="10" t="s">
        <v>15</v>
      </c>
      <c r="E261" s="11">
        <v>42445</v>
      </c>
      <c r="F261" s="10" t="s">
        <v>1446</v>
      </c>
      <c r="G261" s="9">
        <v>57141700</v>
      </c>
      <c r="H261" s="9">
        <v>0</v>
      </c>
      <c r="I261" s="10" t="s">
        <v>1558</v>
      </c>
      <c r="J261" s="10" t="s">
        <v>192</v>
      </c>
      <c r="K261" s="10" t="s">
        <v>193</v>
      </c>
      <c r="L261" s="10" t="s">
        <v>841</v>
      </c>
      <c r="M261" s="10" t="s">
        <v>885</v>
      </c>
      <c r="N261" s="9">
        <v>100</v>
      </c>
    </row>
    <row r="262" spans="1:14" ht="16" customHeight="1" x14ac:dyDescent="0.2">
      <c r="A262" s="9">
        <v>2515</v>
      </c>
      <c r="B262" s="10" t="s">
        <v>447</v>
      </c>
      <c r="C262" s="10" t="s">
        <v>1593</v>
      </c>
      <c r="D262" s="10" t="s">
        <v>377</v>
      </c>
      <c r="E262" s="11">
        <v>42937</v>
      </c>
      <c r="F262" s="10" t="s">
        <v>1446</v>
      </c>
      <c r="G262" s="9">
        <v>57141700</v>
      </c>
      <c r="H262" s="9">
        <v>0</v>
      </c>
      <c r="I262" s="10" t="s">
        <v>1558</v>
      </c>
      <c r="J262" s="10" t="s">
        <v>192</v>
      </c>
      <c r="K262" s="10" t="s">
        <v>193</v>
      </c>
      <c r="L262" s="10" t="s">
        <v>841</v>
      </c>
      <c r="M262" s="10" t="s">
        <v>842</v>
      </c>
      <c r="N262" s="9">
        <v>100</v>
      </c>
    </row>
    <row r="263" spans="1:14" ht="16" customHeight="1" x14ac:dyDescent="0.2">
      <c r="A263" s="9">
        <v>2554</v>
      </c>
      <c r="B263" s="10" t="s">
        <v>129</v>
      </c>
      <c r="C263" s="10" t="s">
        <v>1594</v>
      </c>
      <c r="D263" s="10" t="s">
        <v>377</v>
      </c>
      <c r="E263" s="11">
        <v>40719</v>
      </c>
      <c r="F263" s="10" t="s">
        <v>1595</v>
      </c>
      <c r="G263" s="10" t="s">
        <v>1596</v>
      </c>
      <c r="H263" s="10" t="s">
        <v>1597</v>
      </c>
      <c r="I263" s="10" t="s">
        <v>1598</v>
      </c>
      <c r="J263" s="10" t="s">
        <v>499</v>
      </c>
      <c r="K263" s="10" t="s">
        <v>60</v>
      </c>
      <c r="L263" s="10" t="s">
        <v>841</v>
      </c>
      <c r="M263" s="10" t="s">
        <v>25</v>
      </c>
      <c r="N263" s="9">
        <v>150</v>
      </c>
    </row>
    <row r="264" spans="1:14" ht="16" customHeight="1" x14ac:dyDescent="0.2">
      <c r="A264" s="9">
        <v>2562</v>
      </c>
      <c r="B264" s="10" t="s">
        <v>1599</v>
      </c>
      <c r="C264" s="10" t="s">
        <v>1600</v>
      </c>
      <c r="D264" s="10" t="s">
        <v>377</v>
      </c>
      <c r="E264" s="11">
        <v>42300</v>
      </c>
      <c r="F264" s="10" t="s">
        <v>1601</v>
      </c>
      <c r="G264" s="9">
        <v>57113513</v>
      </c>
      <c r="H264" s="9">
        <v>0</v>
      </c>
      <c r="I264" s="9">
        <v>0</v>
      </c>
      <c r="J264" s="10" t="s">
        <v>192</v>
      </c>
      <c r="K264" s="10" t="s">
        <v>193</v>
      </c>
      <c r="L264" s="10" t="s">
        <v>841</v>
      </c>
      <c r="M264" s="10" t="s">
        <v>885</v>
      </c>
      <c r="N264" s="9">
        <v>100</v>
      </c>
    </row>
    <row r="265" spans="1:14" ht="16" customHeight="1" x14ac:dyDescent="0.2">
      <c r="A265" s="9">
        <v>2564</v>
      </c>
      <c r="B265" s="10" t="s">
        <v>515</v>
      </c>
      <c r="C265" s="10" t="s">
        <v>1602</v>
      </c>
      <c r="D265" s="10" t="s">
        <v>15</v>
      </c>
      <c r="E265" s="11">
        <v>42263</v>
      </c>
      <c r="F265" s="10" t="s">
        <v>1603</v>
      </c>
      <c r="G265" s="9">
        <v>0</v>
      </c>
      <c r="H265" s="9">
        <v>0</v>
      </c>
      <c r="I265" s="9">
        <v>0</v>
      </c>
      <c r="J265" s="10" t="s">
        <v>192</v>
      </c>
      <c r="K265" s="10" t="s">
        <v>193</v>
      </c>
      <c r="L265" s="10" t="s">
        <v>841</v>
      </c>
      <c r="M265" s="10" t="s">
        <v>885</v>
      </c>
      <c r="N265" s="9">
        <v>100</v>
      </c>
    </row>
    <row r="266" spans="1:14" ht="16" customHeight="1" x14ac:dyDescent="0.2">
      <c r="A266" s="9">
        <v>2583</v>
      </c>
      <c r="B266" s="10" t="s">
        <v>1599</v>
      </c>
      <c r="C266" s="10" t="s">
        <v>556</v>
      </c>
      <c r="D266" s="10" t="s">
        <v>377</v>
      </c>
      <c r="E266" s="11">
        <v>40744</v>
      </c>
      <c r="F266" s="10" t="s">
        <v>1601</v>
      </c>
      <c r="G266" s="9">
        <v>57113513</v>
      </c>
      <c r="H266" s="9">
        <v>0</v>
      </c>
      <c r="I266" s="9">
        <v>0</v>
      </c>
      <c r="J266" s="10" t="s">
        <v>192</v>
      </c>
      <c r="K266" s="10" t="s">
        <v>193</v>
      </c>
      <c r="L266" s="10" t="s">
        <v>841</v>
      </c>
      <c r="M266" s="10" t="s">
        <v>25</v>
      </c>
      <c r="N266" s="9">
        <v>150</v>
      </c>
    </row>
    <row r="267" spans="1:14" ht="16" customHeight="1" x14ac:dyDescent="0.2">
      <c r="A267" s="9">
        <v>2618</v>
      </c>
      <c r="B267" s="10" t="s">
        <v>1604</v>
      </c>
      <c r="C267" s="10" t="s">
        <v>1605</v>
      </c>
      <c r="D267" s="10" t="s">
        <v>377</v>
      </c>
      <c r="E267" s="11">
        <v>36211</v>
      </c>
      <c r="F267" s="10" t="s">
        <v>1606</v>
      </c>
      <c r="G267" s="9">
        <v>59216303</v>
      </c>
      <c r="H267" s="9">
        <v>0</v>
      </c>
      <c r="I267" s="10" t="s">
        <v>860</v>
      </c>
      <c r="J267" s="10" t="s">
        <v>192</v>
      </c>
      <c r="K267" s="10" t="s">
        <v>193</v>
      </c>
      <c r="L267" s="10" t="s">
        <v>841</v>
      </c>
      <c r="M267" s="10" t="s">
        <v>58</v>
      </c>
      <c r="N267" s="9">
        <v>400</v>
      </c>
    </row>
    <row r="268" spans="1:14" ht="16" customHeight="1" x14ac:dyDescent="0.2">
      <c r="A268" s="9">
        <v>2635</v>
      </c>
      <c r="B268" s="10" t="s">
        <v>363</v>
      </c>
      <c r="C268" s="10" t="s">
        <v>823</v>
      </c>
      <c r="D268" s="10" t="s">
        <v>377</v>
      </c>
      <c r="E268" s="11">
        <v>40450</v>
      </c>
      <c r="F268" s="10" t="s">
        <v>1607</v>
      </c>
      <c r="G268" s="9">
        <v>0</v>
      </c>
      <c r="H268" s="9">
        <v>0</v>
      </c>
      <c r="I268" s="9">
        <v>0</v>
      </c>
      <c r="J268" s="10" t="s">
        <v>305</v>
      </c>
      <c r="K268" s="10" t="s">
        <v>27</v>
      </c>
      <c r="L268" s="10" t="s">
        <v>841</v>
      </c>
      <c r="M268" s="10" t="s">
        <v>16</v>
      </c>
      <c r="N268" s="9">
        <v>200</v>
      </c>
    </row>
    <row r="269" spans="1:14" ht="16" customHeight="1" x14ac:dyDescent="0.2">
      <c r="A269" s="9">
        <v>2636</v>
      </c>
      <c r="B269" s="10" t="s">
        <v>363</v>
      </c>
      <c r="C269" s="10" t="s">
        <v>364</v>
      </c>
      <c r="D269" s="10" t="s">
        <v>15</v>
      </c>
      <c r="E269" s="11">
        <v>39876</v>
      </c>
      <c r="F269" s="10" t="s">
        <v>1608</v>
      </c>
      <c r="G269" s="9">
        <v>0</v>
      </c>
      <c r="H269" s="9">
        <v>0</v>
      </c>
      <c r="I269" s="9">
        <v>0</v>
      </c>
      <c r="J269" s="10" t="s">
        <v>26</v>
      </c>
      <c r="K269" s="10" t="s">
        <v>27</v>
      </c>
      <c r="L269" s="10" t="s">
        <v>841</v>
      </c>
      <c r="M269" s="10" t="s">
        <v>16</v>
      </c>
      <c r="N269" s="9">
        <v>200</v>
      </c>
    </row>
    <row r="270" spans="1:14" ht="16" customHeight="1" x14ac:dyDescent="0.2">
      <c r="A270" s="9">
        <v>2642</v>
      </c>
      <c r="B270" s="10" t="s">
        <v>222</v>
      </c>
      <c r="C270" s="10" t="s">
        <v>1609</v>
      </c>
      <c r="D270" s="10" t="s">
        <v>15</v>
      </c>
      <c r="E270" s="11">
        <v>39905</v>
      </c>
      <c r="F270" s="10" t="s">
        <v>1610</v>
      </c>
      <c r="G270" s="9">
        <v>58529309</v>
      </c>
      <c r="H270" s="9">
        <v>0</v>
      </c>
      <c r="I270" s="10" t="s">
        <v>1611</v>
      </c>
      <c r="J270" s="10" t="s">
        <v>190</v>
      </c>
      <c r="K270" s="10" t="s">
        <v>18</v>
      </c>
      <c r="L270" s="10" t="s">
        <v>841</v>
      </c>
      <c r="M270" s="10" t="s">
        <v>16</v>
      </c>
      <c r="N270" s="9">
        <v>200</v>
      </c>
    </row>
    <row r="271" spans="1:14" ht="16" customHeight="1" x14ac:dyDescent="0.2">
      <c r="A271" s="9">
        <v>2659</v>
      </c>
      <c r="B271" s="10" t="s">
        <v>339</v>
      </c>
      <c r="C271" s="10" t="s">
        <v>340</v>
      </c>
      <c r="D271" s="10" t="s">
        <v>15</v>
      </c>
      <c r="E271" s="11">
        <v>39835</v>
      </c>
      <c r="F271" s="10" t="s">
        <v>1612</v>
      </c>
      <c r="G271" s="9">
        <v>52594467</v>
      </c>
      <c r="H271" s="9">
        <v>0</v>
      </c>
      <c r="I271" s="10" t="s">
        <v>1613</v>
      </c>
      <c r="J271" s="10" t="s">
        <v>21</v>
      </c>
      <c r="K271" s="10" t="s">
        <v>22</v>
      </c>
      <c r="L271" s="10" t="s">
        <v>841</v>
      </c>
      <c r="M271" s="10" t="s">
        <v>16</v>
      </c>
      <c r="N271" s="9">
        <v>200</v>
      </c>
    </row>
    <row r="272" spans="1:14" ht="16" customHeight="1" x14ac:dyDescent="0.2">
      <c r="A272" s="9">
        <v>2698</v>
      </c>
      <c r="B272" s="10" t="s">
        <v>602</v>
      </c>
      <c r="C272" s="10" t="s">
        <v>603</v>
      </c>
      <c r="D272" s="10" t="s">
        <v>377</v>
      </c>
      <c r="E272" s="11">
        <v>40844</v>
      </c>
      <c r="F272" s="10" t="s">
        <v>1614</v>
      </c>
      <c r="G272" s="10" t="s">
        <v>1615</v>
      </c>
      <c r="H272" s="10" t="s">
        <v>1616</v>
      </c>
      <c r="I272" s="9">
        <v>0</v>
      </c>
      <c r="J272" s="10" t="s">
        <v>205</v>
      </c>
      <c r="K272" s="10" t="s">
        <v>106</v>
      </c>
      <c r="L272" s="10" t="s">
        <v>841</v>
      </c>
      <c r="M272" s="10" t="s">
        <v>25</v>
      </c>
      <c r="N272" s="9">
        <v>150</v>
      </c>
    </row>
    <row r="273" spans="1:14" ht="16" customHeight="1" x14ac:dyDescent="0.2">
      <c r="A273" s="9">
        <v>2702</v>
      </c>
      <c r="B273" s="10" t="s">
        <v>312</v>
      </c>
      <c r="C273" s="10" t="s">
        <v>313</v>
      </c>
      <c r="D273" s="10" t="s">
        <v>15</v>
      </c>
      <c r="E273" s="11">
        <v>40508</v>
      </c>
      <c r="F273" s="10" t="s">
        <v>1617</v>
      </c>
      <c r="G273" s="9">
        <v>58140538</v>
      </c>
      <c r="H273" s="9">
        <v>0</v>
      </c>
      <c r="I273" s="10" t="s">
        <v>1556</v>
      </c>
      <c r="J273" s="10" t="s">
        <v>93</v>
      </c>
      <c r="K273" s="10" t="s">
        <v>94</v>
      </c>
      <c r="L273" s="10" t="s">
        <v>841</v>
      </c>
      <c r="M273" s="10" t="s">
        <v>16</v>
      </c>
      <c r="N273" s="9">
        <v>200</v>
      </c>
    </row>
    <row r="274" spans="1:14" ht="16" customHeight="1" x14ac:dyDescent="0.2">
      <c r="A274" s="9">
        <v>2705</v>
      </c>
      <c r="B274" s="10" t="s">
        <v>1618</v>
      </c>
      <c r="C274" s="10" t="s">
        <v>1619</v>
      </c>
      <c r="D274" s="10" t="s">
        <v>377</v>
      </c>
      <c r="E274" s="11">
        <v>40141</v>
      </c>
      <c r="F274" s="10" t="s">
        <v>1620</v>
      </c>
      <c r="G274" s="9">
        <v>58496925</v>
      </c>
      <c r="H274" s="9">
        <v>0</v>
      </c>
      <c r="I274" s="10" t="s">
        <v>1621</v>
      </c>
      <c r="J274" s="10" t="s">
        <v>21</v>
      </c>
      <c r="K274" s="10" t="s">
        <v>22</v>
      </c>
      <c r="L274" s="10" t="s">
        <v>841</v>
      </c>
      <c r="M274" s="10" t="s">
        <v>16</v>
      </c>
      <c r="N274" s="9">
        <v>200</v>
      </c>
    </row>
    <row r="275" spans="1:14" ht="16" customHeight="1" x14ac:dyDescent="0.2">
      <c r="A275" s="9">
        <v>2737</v>
      </c>
      <c r="B275" s="10" t="s">
        <v>387</v>
      </c>
      <c r="C275" s="10" t="s">
        <v>1622</v>
      </c>
      <c r="D275" s="10" t="s">
        <v>377</v>
      </c>
      <c r="E275" s="10" t="s">
        <v>1623</v>
      </c>
      <c r="F275" s="10" t="s">
        <v>1624</v>
      </c>
      <c r="G275" s="9">
        <v>58756986</v>
      </c>
      <c r="H275" s="9">
        <v>0</v>
      </c>
      <c r="I275" s="10" t="s">
        <v>1625</v>
      </c>
      <c r="J275" s="10" t="s">
        <v>93</v>
      </c>
      <c r="K275" s="10" t="s">
        <v>94</v>
      </c>
      <c r="L275" s="10" t="s">
        <v>841</v>
      </c>
      <c r="M275" s="10" t="s">
        <v>25</v>
      </c>
      <c r="N275" s="9">
        <v>150</v>
      </c>
    </row>
    <row r="276" spans="1:14" ht="16" customHeight="1" x14ac:dyDescent="0.2">
      <c r="A276" s="9">
        <v>2766</v>
      </c>
      <c r="B276" s="10" t="s">
        <v>598</v>
      </c>
      <c r="C276" s="10" t="s">
        <v>599</v>
      </c>
      <c r="D276" s="10" t="s">
        <v>377</v>
      </c>
      <c r="E276" s="11">
        <v>40634</v>
      </c>
      <c r="F276" s="10" t="s">
        <v>1626</v>
      </c>
      <c r="G276" s="9">
        <v>54759353</v>
      </c>
      <c r="H276" s="9">
        <v>0</v>
      </c>
      <c r="I276" s="9">
        <v>0</v>
      </c>
      <c r="J276" s="10" t="s">
        <v>190</v>
      </c>
      <c r="K276" s="10" t="s">
        <v>18</v>
      </c>
      <c r="L276" s="10" t="s">
        <v>841</v>
      </c>
      <c r="M276" s="10" t="s">
        <v>25</v>
      </c>
      <c r="N276" s="9">
        <v>150</v>
      </c>
    </row>
    <row r="277" spans="1:14" ht="16" customHeight="1" x14ac:dyDescent="0.2">
      <c r="A277" s="9">
        <v>2773</v>
      </c>
      <c r="B277" s="10" t="s">
        <v>1627</v>
      </c>
      <c r="C277" s="10" t="s">
        <v>556</v>
      </c>
      <c r="D277" s="10" t="s">
        <v>377</v>
      </c>
      <c r="E277" s="11">
        <v>39711</v>
      </c>
      <c r="F277" s="10" t="s">
        <v>1628</v>
      </c>
      <c r="G277" s="9">
        <v>57642688</v>
      </c>
      <c r="H277" s="9">
        <v>0</v>
      </c>
      <c r="I277" s="10" t="s">
        <v>1629</v>
      </c>
      <c r="J277" s="10" t="s">
        <v>21</v>
      </c>
      <c r="K277" s="10" t="s">
        <v>22</v>
      </c>
      <c r="L277" s="10" t="s">
        <v>841</v>
      </c>
      <c r="M277" s="10" t="s">
        <v>42</v>
      </c>
      <c r="N277" s="9">
        <v>300</v>
      </c>
    </row>
    <row r="278" spans="1:14" ht="16" customHeight="1" x14ac:dyDescent="0.2">
      <c r="A278" s="9">
        <v>2790</v>
      </c>
      <c r="B278" s="10" t="s">
        <v>289</v>
      </c>
      <c r="C278" s="10" t="s">
        <v>290</v>
      </c>
      <c r="D278" s="10" t="s">
        <v>15</v>
      </c>
      <c r="E278" s="11">
        <v>39580</v>
      </c>
      <c r="F278" s="10" t="s">
        <v>1630</v>
      </c>
      <c r="G278" s="9">
        <v>57044629</v>
      </c>
      <c r="H278" s="9">
        <v>0</v>
      </c>
      <c r="I278" s="9">
        <v>0</v>
      </c>
      <c r="J278" s="10" t="s">
        <v>190</v>
      </c>
      <c r="K278" s="10" t="s">
        <v>18</v>
      </c>
      <c r="L278" s="10" t="s">
        <v>841</v>
      </c>
      <c r="M278" s="10" t="s">
        <v>42</v>
      </c>
      <c r="N278" s="9">
        <v>300</v>
      </c>
    </row>
    <row r="279" spans="1:14" ht="16" customHeight="1" x14ac:dyDescent="0.2">
      <c r="A279" s="9">
        <v>2793</v>
      </c>
      <c r="B279" s="10" t="s">
        <v>1631</v>
      </c>
      <c r="C279" s="10" t="s">
        <v>1632</v>
      </c>
      <c r="D279" s="10" t="s">
        <v>377</v>
      </c>
      <c r="E279" s="11">
        <v>38415</v>
      </c>
      <c r="F279" s="10" t="s">
        <v>1633</v>
      </c>
      <c r="G279" s="9">
        <v>54932934</v>
      </c>
      <c r="H279" s="10" t="s">
        <v>1634</v>
      </c>
      <c r="I279" s="10" t="s">
        <v>1635</v>
      </c>
      <c r="J279" s="10" t="s">
        <v>192</v>
      </c>
      <c r="K279" s="10" t="s">
        <v>193</v>
      </c>
      <c r="L279" s="10" t="s">
        <v>841</v>
      </c>
      <c r="M279" s="10" t="s">
        <v>58</v>
      </c>
      <c r="N279" s="9">
        <v>400</v>
      </c>
    </row>
    <row r="280" spans="1:14" ht="16" customHeight="1" x14ac:dyDescent="0.2">
      <c r="A280" s="9">
        <v>2803</v>
      </c>
      <c r="B280" s="10" t="s">
        <v>1636</v>
      </c>
      <c r="C280" s="10" t="s">
        <v>1637</v>
      </c>
      <c r="D280" s="10" t="s">
        <v>377</v>
      </c>
      <c r="E280" s="11">
        <v>40538</v>
      </c>
      <c r="F280" s="10" t="s">
        <v>1638</v>
      </c>
      <c r="G280" s="9">
        <v>57403438</v>
      </c>
      <c r="H280" s="9">
        <v>0</v>
      </c>
      <c r="I280" s="10" t="s">
        <v>844</v>
      </c>
      <c r="J280" s="10" t="s">
        <v>84</v>
      </c>
      <c r="K280" s="10" t="s">
        <v>81</v>
      </c>
      <c r="L280" s="10" t="s">
        <v>841</v>
      </c>
      <c r="M280" s="10" t="s">
        <v>16</v>
      </c>
      <c r="N280" s="9">
        <v>200</v>
      </c>
    </row>
    <row r="281" spans="1:14" ht="16" customHeight="1" x14ac:dyDescent="0.2">
      <c r="A281" s="9">
        <v>2808</v>
      </c>
      <c r="B281" s="10" t="s">
        <v>592</v>
      </c>
      <c r="C281" s="10" t="s">
        <v>593</v>
      </c>
      <c r="D281" s="10" t="s">
        <v>377</v>
      </c>
      <c r="E281" s="11">
        <v>39765</v>
      </c>
      <c r="F281" s="10" t="s">
        <v>1639</v>
      </c>
      <c r="G281" s="9">
        <v>54918448</v>
      </c>
      <c r="H281" s="9">
        <v>0</v>
      </c>
      <c r="I281" s="10" t="s">
        <v>844</v>
      </c>
      <c r="J281" s="10" t="s">
        <v>84</v>
      </c>
      <c r="K281" s="10" t="s">
        <v>81</v>
      </c>
      <c r="L281" s="10" t="s">
        <v>841</v>
      </c>
      <c r="M281" s="10" t="s">
        <v>42</v>
      </c>
      <c r="N281" s="9">
        <v>300</v>
      </c>
    </row>
    <row r="282" spans="1:14" ht="16" customHeight="1" x14ac:dyDescent="0.2">
      <c r="A282" s="9">
        <v>2812</v>
      </c>
      <c r="B282" s="10" t="s">
        <v>82</v>
      </c>
      <c r="C282" s="10" t="s">
        <v>291</v>
      </c>
      <c r="D282" s="10" t="s">
        <v>15</v>
      </c>
      <c r="E282" s="11">
        <v>39769</v>
      </c>
      <c r="F282" s="10" t="s">
        <v>1640</v>
      </c>
      <c r="G282" s="9">
        <v>54296645</v>
      </c>
      <c r="H282" s="9">
        <v>0</v>
      </c>
      <c r="I282" s="10" t="s">
        <v>844</v>
      </c>
      <c r="J282" s="10" t="s">
        <v>84</v>
      </c>
      <c r="K282" s="10" t="s">
        <v>81</v>
      </c>
      <c r="L282" s="10" t="s">
        <v>841</v>
      </c>
      <c r="M282" s="10" t="s">
        <v>42</v>
      </c>
      <c r="N282" s="9">
        <v>300</v>
      </c>
    </row>
    <row r="283" spans="1:14" ht="16" customHeight="1" x14ac:dyDescent="0.2">
      <c r="A283" s="9">
        <v>2822</v>
      </c>
      <c r="B283" s="10" t="s">
        <v>180</v>
      </c>
      <c r="C283" s="10" t="s">
        <v>181</v>
      </c>
      <c r="D283" s="10" t="s">
        <v>15</v>
      </c>
      <c r="E283" s="11">
        <v>39905</v>
      </c>
      <c r="F283" s="10" t="s">
        <v>1641</v>
      </c>
      <c r="G283" s="9">
        <v>58052281</v>
      </c>
      <c r="H283" s="9">
        <v>0</v>
      </c>
      <c r="I283" s="10" t="s">
        <v>1642</v>
      </c>
      <c r="J283" s="10" t="s">
        <v>21</v>
      </c>
      <c r="K283" s="10" t="s">
        <v>22</v>
      </c>
      <c r="L283" s="10" t="s">
        <v>841</v>
      </c>
      <c r="M283" s="10" t="s">
        <v>16</v>
      </c>
      <c r="N283" s="9">
        <v>200</v>
      </c>
    </row>
    <row r="284" spans="1:14" ht="16" customHeight="1" x14ac:dyDescent="0.2">
      <c r="A284" s="9">
        <v>2846</v>
      </c>
      <c r="B284" s="10" t="s">
        <v>815</v>
      </c>
      <c r="C284" s="10" t="s">
        <v>816</v>
      </c>
      <c r="D284" s="10" t="s">
        <v>377</v>
      </c>
      <c r="E284" s="11">
        <v>39740</v>
      </c>
      <c r="F284" s="10" t="s">
        <v>1643</v>
      </c>
      <c r="G284" s="9">
        <v>0</v>
      </c>
      <c r="H284" s="9">
        <v>0</v>
      </c>
      <c r="I284" s="9">
        <v>0</v>
      </c>
      <c r="J284" s="10" t="s">
        <v>305</v>
      </c>
      <c r="K284" s="10" t="s">
        <v>27</v>
      </c>
      <c r="L284" s="10" t="s">
        <v>841</v>
      </c>
      <c r="M284" s="10" t="s">
        <v>42</v>
      </c>
      <c r="N284" s="9">
        <v>300</v>
      </c>
    </row>
    <row r="285" spans="1:14" ht="16" customHeight="1" x14ac:dyDescent="0.2">
      <c r="A285" s="9">
        <v>2847</v>
      </c>
      <c r="B285" s="10" t="s">
        <v>815</v>
      </c>
      <c r="C285" s="10" t="s">
        <v>817</v>
      </c>
      <c r="D285" s="10" t="s">
        <v>377</v>
      </c>
      <c r="E285" s="11">
        <v>39300</v>
      </c>
      <c r="F285" s="10" t="s">
        <v>1643</v>
      </c>
      <c r="G285" s="9">
        <v>0</v>
      </c>
      <c r="H285" s="9">
        <v>0</v>
      </c>
      <c r="I285" s="9">
        <v>0</v>
      </c>
      <c r="J285" s="10" t="s">
        <v>305</v>
      </c>
      <c r="K285" s="10" t="s">
        <v>27</v>
      </c>
      <c r="L285" s="10" t="s">
        <v>841</v>
      </c>
      <c r="M285" s="10" t="s">
        <v>42</v>
      </c>
      <c r="N285" s="9">
        <v>300</v>
      </c>
    </row>
    <row r="286" spans="1:14" ht="16" customHeight="1" x14ac:dyDescent="0.2">
      <c r="A286" s="9">
        <v>2857</v>
      </c>
      <c r="B286" s="10" t="s">
        <v>1644</v>
      </c>
      <c r="C286" s="10" t="s">
        <v>1645</v>
      </c>
      <c r="D286" s="10" t="s">
        <v>15</v>
      </c>
      <c r="E286" s="11">
        <v>42811</v>
      </c>
      <c r="F286" s="10" t="s">
        <v>1646</v>
      </c>
      <c r="G286" s="9">
        <v>57607926</v>
      </c>
      <c r="H286" s="10" t="s">
        <v>1647</v>
      </c>
      <c r="I286" s="10" t="s">
        <v>1648</v>
      </c>
      <c r="J286" s="10" t="s">
        <v>51</v>
      </c>
      <c r="K286" s="10" t="s">
        <v>22</v>
      </c>
      <c r="L286" s="10" t="s">
        <v>841</v>
      </c>
      <c r="M286" s="10" t="s">
        <v>842</v>
      </c>
      <c r="N286" s="9">
        <v>100</v>
      </c>
    </row>
    <row r="287" spans="1:14" ht="16" customHeight="1" x14ac:dyDescent="0.2">
      <c r="A287" s="9">
        <v>2862</v>
      </c>
      <c r="B287" s="10" t="s">
        <v>1649</v>
      </c>
      <c r="C287" s="10" t="s">
        <v>556</v>
      </c>
      <c r="D287" s="10" t="s">
        <v>377</v>
      </c>
      <c r="E287" s="11">
        <v>43060</v>
      </c>
      <c r="F287" s="10" t="s">
        <v>1650</v>
      </c>
      <c r="G287" s="9">
        <v>57239009</v>
      </c>
      <c r="H287" s="9">
        <v>526048</v>
      </c>
      <c r="I287" s="10" t="s">
        <v>1651</v>
      </c>
      <c r="J287" s="10" t="s">
        <v>51</v>
      </c>
      <c r="K287" s="10" t="s">
        <v>22</v>
      </c>
      <c r="L287" s="10" t="s">
        <v>841</v>
      </c>
      <c r="M287" s="10" t="s">
        <v>842</v>
      </c>
      <c r="N287" s="9">
        <v>100</v>
      </c>
    </row>
    <row r="288" spans="1:14" ht="16" customHeight="1" x14ac:dyDescent="0.2">
      <c r="A288" s="9">
        <v>2878</v>
      </c>
      <c r="B288" s="10" t="s">
        <v>1652</v>
      </c>
      <c r="C288" s="10" t="s">
        <v>1653</v>
      </c>
      <c r="D288" s="10" t="s">
        <v>377</v>
      </c>
      <c r="E288" s="11">
        <v>41427</v>
      </c>
      <c r="F288" s="10" t="s">
        <v>1654</v>
      </c>
      <c r="G288" s="9">
        <v>54546144</v>
      </c>
      <c r="H288" s="10" t="s">
        <v>1655</v>
      </c>
      <c r="I288" s="10" t="s">
        <v>1656</v>
      </c>
      <c r="J288" s="10" t="s">
        <v>51</v>
      </c>
      <c r="K288" s="10" t="s">
        <v>22</v>
      </c>
      <c r="L288" s="10" t="s">
        <v>841</v>
      </c>
      <c r="M288" s="10" t="s">
        <v>848</v>
      </c>
      <c r="N288" s="9">
        <v>150</v>
      </c>
    </row>
    <row r="289" spans="1:14" ht="16" customHeight="1" x14ac:dyDescent="0.2">
      <c r="A289" s="9">
        <v>2881</v>
      </c>
      <c r="B289" s="10" t="s">
        <v>220</v>
      </c>
      <c r="C289" s="10" t="s">
        <v>1657</v>
      </c>
      <c r="D289" s="10" t="s">
        <v>15</v>
      </c>
      <c r="E289" s="11">
        <v>40234</v>
      </c>
      <c r="F289" s="10" t="s">
        <v>1658</v>
      </c>
      <c r="G289" s="9">
        <v>57019983</v>
      </c>
      <c r="H289" s="10" t="s">
        <v>1659</v>
      </c>
      <c r="I289" s="10" t="s">
        <v>1660</v>
      </c>
      <c r="J289" s="10" t="s">
        <v>51</v>
      </c>
      <c r="K289" s="10" t="s">
        <v>22</v>
      </c>
      <c r="L289" s="10" t="s">
        <v>841</v>
      </c>
      <c r="M289" s="10" t="s">
        <v>16</v>
      </c>
      <c r="N289" s="9">
        <v>200</v>
      </c>
    </row>
    <row r="290" spans="1:14" ht="16" customHeight="1" x14ac:dyDescent="0.2">
      <c r="A290" s="9">
        <v>2887</v>
      </c>
      <c r="B290" s="10" t="s">
        <v>171</v>
      </c>
      <c r="C290" s="10" t="s">
        <v>172</v>
      </c>
      <c r="D290" s="10" t="s">
        <v>15</v>
      </c>
      <c r="E290" s="11">
        <v>40540</v>
      </c>
      <c r="F290" s="10" t="s">
        <v>1661</v>
      </c>
      <c r="G290" s="9">
        <v>55199860</v>
      </c>
      <c r="H290" s="9">
        <v>0</v>
      </c>
      <c r="I290" s="10" t="s">
        <v>1662</v>
      </c>
      <c r="J290" s="10" t="s">
        <v>21</v>
      </c>
      <c r="K290" s="10" t="s">
        <v>22</v>
      </c>
      <c r="L290" s="10" t="s">
        <v>841</v>
      </c>
      <c r="M290" s="10" t="s">
        <v>16</v>
      </c>
      <c r="N290" s="9">
        <v>200</v>
      </c>
    </row>
    <row r="291" spans="1:14" ht="16" customHeight="1" x14ac:dyDescent="0.2">
      <c r="A291" s="9">
        <v>2900</v>
      </c>
      <c r="B291" s="10" t="s">
        <v>320</v>
      </c>
      <c r="C291" s="10" t="s">
        <v>321</v>
      </c>
      <c r="D291" s="10" t="s">
        <v>15</v>
      </c>
      <c r="E291" s="11">
        <v>38377</v>
      </c>
      <c r="F291" s="10" t="s">
        <v>1663</v>
      </c>
      <c r="G291" s="9">
        <v>58224091</v>
      </c>
      <c r="H291" s="10" t="s">
        <v>1664</v>
      </c>
      <c r="I291" s="10" t="s">
        <v>1665</v>
      </c>
      <c r="J291" s="10" t="s">
        <v>21</v>
      </c>
      <c r="K291" s="10" t="s">
        <v>22</v>
      </c>
      <c r="L291" s="10" t="s">
        <v>841</v>
      </c>
      <c r="M291" s="10" t="s">
        <v>58</v>
      </c>
      <c r="N291" s="9">
        <v>400</v>
      </c>
    </row>
    <row r="292" spans="1:14" ht="16" customHeight="1" x14ac:dyDescent="0.2">
      <c r="A292" s="9">
        <v>2901</v>
      </c>
      <c r="B292" s="10" t="s">
        <v>582</v>
      </c>
      <c r="C292" s="10" t="s">
        <v>1666</v>
      </c>
      <c r="D292" s="10" t="s">
        <v>377</v>
      </c>
      <c r="E292" s="11">
        <v>38825</v>
      </c>
      <c r="F292" s="10" t="s">
        <v>1667</v>
      </c>
      <c r="G292" s="9">
        <v>57757787</v>
      </c>
      <c r="H292" s="10" t="s">
        <v>1668</v>
      </c>
      <c r="I292" s="10" t="s">
        <v>1669</v>
      </c>
      <c r="J292" s="10" t="s">
        <v>21</v>
      </c>
      <c r="K292" s="10" t="s">
        <v>22</v>
      </c>
      <c r="L292" s="10" t="s">
        <v>841</v>
      </c>
      <c r="M292" s="10" t="s">
        <v>58</v>
      </c>
      <c r="N292" s="9">
        <v>400</v>
      </c>
    </row>
    <row r="293" spans="1:14" ht="16" customHeight="1" x14ac:dyDescent="0.2">
      <c r="A293" s="9">
        <v>2903</v>
      </c>
      <c r="B293" s="10" t="s">
        <v>1670</v>
      </c>
      <c r="C293" s="10" t="s">
        <v>1671</v>
      </c>
      <c r="D293" s="10" t="s">
        <v>377</v>
      </c>
      <c r="E293" s="11">
        <v>42128</v>
      </c>
      <c r="F293" s="10" t="s">
        <v>1672</v>
      </c>
      <c r="G293" s="9">
        <v>54283747</v>
      </c>
      <c r="H293" s="9">
        <v>0</v>
      </c>
      <c r="I293" s="10" t="s">
        <v>1673</v>
      </c>
      <c r="J293" s="10" t="s">
        <v>21</v>
      </c>
      <c r="K293" s="10" t="s">
        <v>22</v>
      </c>
      <c r="L293" s="10" t="s">
        <v>841</v>
      </c>
      <c r="M293" s="10" t="s">
        <v>885</v>
      </c>
      <c r="N293" s="9">
        <v>100</v>
      </c>
    </row>
    <row r="294" spans="1:14" ht="16" customHeight="1" x14ac:dyDescent="0.2">
      <c r="A294" s="9">
        <v>2912</v>
      </c>
      <c r="B294" s="10" t="s">
        <v>1674</v>
      </c>
      <c r="C294" s="10" t="s">
        <v>1675</v>
      </c>
      <c r="D294" s="10" t="s">
        <v>377</v>
      </c>
      <c r="E294" s="11">
        <v>42152</v>
      </c>
      <c r="F294" s="10" t="s">
        <v>1676</v>
      </c>
      <c r="G294" s="9">
        <v>57511588</v>
      </c>
      <c r="H294" s="9">
        <v>0</v>
      </c>
      <c r="I294" s="9">
        <v>0</v>
      </c>
      <c r="J294" s="10" t="s">
        <v>84</v>
      </c>
      <c r="K294" s="10" t="s">
        <v>81</v>
      </c>
      <c r="L294" s="10" t="s">
        <v>841</v>
      </c>
      <c r="M294" s="10" t="s">
        <v>885</v>
      </c>
      <c r="N294" s="9">
        <v>100</v>
      </c>
    </row>
    <row r="295" spans="1:14" ht="16" customHeight="1" x14ac:dyDescent="0.2">
      <c r="A295" s="9">
        <v>2914</v>
      </c>
      <c r="B295" s="10" t="s">
        <v>655</v>
      </c>
      <c r="C295" s="10" t="s">
        <v>656</v>
      </c>
      <c r="D295" s="10" t="s">
        <v>377</v>
      </c>
      <c r="E295" s="11">
        <v>40806</v>
      </c>
      <c r="F295" s="10" t="s">
        <v>1677</v>
      </c>
      <c r="G295" s="9">
        <v>54953371</v>
      </c>
      <c r="H295" s="9">
        <v>0</v>
      </c>
      <c r="I295" s="9">
        <v>0</v>
      </c>
      <c r="J295" s="10" t="s">
        <v>84</v>
      </c>
      <c r="K295" s="10" t="s">
        <v>81</v>
      </c>
      <c r="L295" s="10" t="s">
        <v>841</v>
      </c>
      <c r="M295" s="10" t="s">
        <v>25</v>
      </c>
      <c r="N295" s="9">
        <v>150</v>
      </c>
    </row>
    <row r="296" spans="1:14" ht="16" customHeight="1" x14ac:dyDescent="0.2">
      <c r="A296" s="9">
        <v>2915</v>
      </c>
      <c r="B296" s="10" t="s">
        <v>1678</v>
      </c>
      <c r="C296" s="10" t="s">
        <v>1679</v>
      </c>
      <c r="D296" s="10" t="s">
        <v>377</v>
      </c>
      <c r="E296" s="11">
        <v>41788</v>
      </c>
      <c r="F296" s="10" t="s">
        <v>1680</v>
      </c>
      <c r="G296" s="9">
        <v>52584048</v>
      </c>
      <c r="H296" s="9">
        <v>0</v>
      </c>
      <c r="I296" s="9">
        <v>0</v>
      </c>
      <c r="J296" s="10" t="s">
        <v>84</v>
      </c>
      <c r="K296" s="10" t="s">
        <v>81</v>
      </c>
      <c r="L296" s="10" t="s">
        <v>841</v>
      </c>
      <c r="M296" s="10" t="s">
        <v>848</v>
      </c>
      <c r="N296" s="9">
        <v>150</v>
      </c>
    </row>
    <row r="297" spans="1:14" ht="16" customHeight="1" x14ac:dyDescent="0.2">
      <c r="A297" s="9">
        <v>2918</v>
      </c>
      <c r="B297" s="10" t="s">
        <v>1681</v>
      </c>
      <c r="C297" s="10" t="s">
        <v>1682</v>
      </c>
      <c r="D297" s="10" t="s">
        <v>377</v>
      </c>
      <c r="E297" s="11">
        <v>41890</v>
      </c>
      <c r="F297" s="10" t="s">
        <v>1683</v>
      </c>
      <c r="G297" s="9">
        <v>59724441</v>
      </c>
      <c r="H297" s="9">
        <v>0</v>
      </c>
      <c r="I297" s="10" t="s">
        <v>1684</v>
      </c>
      <c r="J297" s="10" t="s">
        <v>131</v>
      </c>
      <c r="K297" s="10" t="s">
        <v>132</v>
      </c>
      <c r="L297" s="10" t="s">
        <v>841</v>
      </c>
      <c r="M297" s="10" t="s">
        <v>848</v>
      </c>
      <c r="N297" s="9">
        <v>150</v>
      </c>
    </row>
    <row r="298" spans="1:14" ht="16" customHeight="1" x14ac:dyDescent="0.2">
      <c r="A298" s="9">
        <v>2926</v>
      </c>
      <c r="B298" s="10" t="s">
        <v>647</v>
      </c>
      <c r="C298" s="10" t="s">
        <v>648</v>
      </c>
      <c r="D298" s="10" t="s">
        <v>377</v>
      </c>
      <c r="E298" s="11">
        <v>39035</v>
      </c>
      <c r="F298" s="10" t="s">
        <v>1685</v>
      </c>
      <c r="G298" s="9">
        <v>0</v>
      </c>
      <c r="H298" s="9">
        <v>0</v>
      </c>
      <c r="I298" s="9">
        <v>0</v>
      </c>
      <c r="J298" s="10" t="s">
        <v>305</v>
      </c>
      <c r="K298" s="10" t="s">
        <v>27</v>
      </c>
      <c r="L298" s="10" t="s">
        <v>841</v>
      </c>
      <c r="M298" s="10" t="s">
        <v>58</v>
      </c>
      <c r="N298" s="9">
        <v>400</v>
      </c>
    </row>
    <row r="299" spans="1:14" ht="16" customHeight="1" x14ac:dyDescent="0.2">
      <c r="A299" s="9">
        <v>2951</v>
      </c>
      <c r="B299" s="10" t="s">
        <v>529</v>
      </c>
      <c r="C299" s="10" t="s">
        <v>530</v>
      </c>
      <c r="D299" s="10" t="s">
        <v>377</v>
      </c>
      <c r="E299" s="11">
        <v>40676</v>
      </c>
      <c r="F299" s="10" t="s">
        <v>1686</v>
      </c>
      <c r="G299" s="9">
        <v>59599985</v>
      </c>
      <c r="H299" s="9">
        <v>0</v>
      </c>
      <c r="I299" s="9">
        <v>0</v>
      </c>
      <c r="J299" s="10" t="s">
        <v>21</v>
      </c>
      <c r="K299" s="10" t="s">
        <v>22</v>
      </c>
      <c r="L299" s="10" t="s">
        <v>841</v>
      </c>
      <c r="M299" s="10" t="s">
        <v>25</v>
      </c>
      <c r="N299" s="9">
        <v>150</v>
      </c>
    </row>
    <row r="300" spans="1:14" ht="16" customHeight="1" x14ac:dyDescent="0.2">
      <c r="A300" s="9">
        <v>2968</v>
      </c>
      <c r="B300" s="10" t="s">
        <v>1687</v>
      </c>
      <c r="C300" s="10" t="s">
        <v>1688</v>
      </c>
      <c r="D300" s="10" t="s">
        <v>15</v>
      </c>
      <c r="E300" s="11">
        <v>42007</v>
      </c>
      <c r="F300" s="10" t="s">
        <v>1689</v>
      </c>
      <c r="G300" s="9">
        <v>58613869</v>
      </c>
      <c r="H300" s="10" t="s">
        <v>1690</v>
      </c>
      <c r="I300" s="10" t="s">
        <v>1271</v>
      </c>
      <c r="J300" s="10" t="s">
        <v>67</v>
      </c>
      <c r="K300" s="10" t="s">
        <v>60</v>
      </c>
      <c r="L300" s="10" t="s">
        <v>841</v>
      </c>
      <c r="M300" s="10" t="s">
        <v>885</v>
      </c>
      <c r="N300" s="9">
        <v>100</v>
      </c>
    </row>
    <row r="301" spans="1:14" ht="16" customHeight="1" x14ac:dyDescent="0.2">
      <c r="A301" s="9">
        <v>2973</v>
      </c>
      <c r="B301" s="10" t="s">
        <v>523</v>
      </c>
      <c r="C301" s="10" t="s">
        <v>524</v>
      </c>
      <c r="D301" s="10" t="s">
        <v>377</v>
      </c>
      <c r="E301" s="11">
        <v>41042</v>
      </c>
      <c r="F301" s="10" t="s">
        <v>1691</v>
      </c>
      <c r="G301" s="9">
        <v>0</v>
      </c>
      <c r="H301" s="9">
        <v>0</v>
      </c>
      <c r="I301" s="9">
        <v>0</v>
      </c>
      <c r="J301" s="10" t="s">
        <v>43</v>
      </c>
      <c r="K301" s="10" t="s">
        <v>35</v>
      </c>
      <c r="L301" s="10" t="s">
        <v>841</v>
      </c>
      <c r="M301" s="10" t="s">
        <v>25</v>
      </c>
      <c r="N301" s="9">
        <v>150</v>
      </c>
    </row>
    <row r="302" spans="1:14" ht="16" customHeight="1" x14ac:dyDescent="0.2">
      <c r="A302" s="9">
        <v>2974</v>
      </c>
      <c r="B302" s="10" t="s">
        <v>1692</v>
      </c>
      <c r="C302" s="10" t="s">
        <v>1693</v>
      </c>
      <c r="D302" s="10" t="s">
        <v>377</v>
      </c>
      <c r="E302" s="11">
        <v>42195</v>
      </c>
      <c r="F302" s="10" t="s">
        <v>1694</v>
      </c>
      <c r="G302" s="9">
        <v>57172427</v>
      </c>
      <c r="H302" s="9">
        <v>0</v>
      </c>
      <c r="I302" s="10" t="s">
        <v>1695</v>
      </c>
      <c r="J302" s="10" t="s">
        <v>131</v>
      </c>
      <c r="K302" s="10" t="s">
        <v>132</v>
      </c>
      <c r="L302" s="10" t="s">
        <v>841</v>
      </c>
      <c r="M302" s="10" t="s">
        <v>885</v>
      </c>
      <c r="N302" s="9">
        <v>100</v>
      </c>
    </row>
    <row r="303" spans="1:14" ht="16" customHeight="1" x14ac:dyDescent="0.2">
      <c r="A303" s="9">
        <v>2986</v>
      </c>
      <c r="B303" s="10" t="s">
        <v>1696</v>
      </c>
      <c r="C303" s="10" t="s">
        <v>1697</v>
      </c>
      <c r="D303" s="10" t="s">
        <v>15</v>
      </c>
      <c r="E303" s="11">
        <v>41050</v>
      </c>
      <c r="F303" s="10" t="s">
        <v>1698</v>
      </c>
      <c r="G303" s="10" t="s">
        <v>1699</v>
      </c>
      <c r="H303" s="9">
        <v>0</v>
      </c>
      <c r="I303" s="10" t="s">
        <v>1700</v>
      </c>
      <c r="J303" s="10" t="s">
        <v>51</v>
      </c>
      <c r="K303" s="10" t="s">
        <v>22</v>
      </c>
      <c r="L303" s="10" t="s">
        <v>841</v>
      </c>
      <c r="M303" s="10" t="s">
        <v>25</v>
      </c>
      <c r="N303" s="9">
        <v>150</v>
      </c>
    </row>
    <row r="304" spans="1:14" ht="16" customHeight="1" x14ac:dyDescent="0.2">
      <c r="A304" s="9">
        <v>3129</v>
      </c>
      <c r="B304" s="10" t="s">
        <v>1701</v>
      </c>
      <c r="C304" s="10" t="s">
        <v>1702</v>
      </c>
      <c r="D304" s="10" t="s">
        <v>377</v>
      </c>
      <c r="E304" s="11">
        <v>34495</v>
      </c>
      <c r="F304" s="10" t="s">
        <v>1703</v>
      </c>
      <c r="G304" s="9">
        <v>57808880</v>
      </c>
      <c r="H304" s="10" t="s">
        <v>1704</v>
      </c>
      <c r="I304" s="10" t="s">
        <v>1705</v>
      </c>
      <c r="J304" s="10" t="s">
        <v>84</v>
      </c>
      <c r="K304" s="10" t="s">
        <v>81</v>
      </c>
      <c r="L304" s="10" t="s">
        <v>841</v>
      </c>
      <c r="M304" s="10" t="s">
        <v>58</v>
      </c>
      <c r="N304" s="9">
        <v>400</v>
      </c>
    </row>
    <row r="305" spans="1:14" ht="16" customHeight="1" x14ac:dyDescent="0.2">
      <c r="A305" s="9">
        <v>3130</v>
      </c>
      <c r="B305" s="10" t="s">
        <v>1706</v>
      </c>
      <c r="C305" s="10" t="s">
        <v>1707</v>
      </c>
      <c r="D305" s="10" t="s">
        <v>377</v>
      </c>
      <c r="E305" s="11">
        <v>24616</v>
      </c>
      <c r="F305" s="10" t="s">
        <v>1708</v>
      </c>
      <c r="G305" s="9">
        <v>52547795</v>
      </c>
      <c r="H305" s="10" t="s">
        <v>1709</v>
      </c>
      <c r="I305" s="10" t="s">
        <v>1710</v>
      </c>
      <c r="J305" s="10" t="s">
        <v>84</v>
      </c>
      <c r="K305" s="10" t="s">
        <v>81</v>
      </c>
      <c r="L305" s="10" t="s">
        <v>841</v>
      </c>
      <c r="M305" s="10" t="s">
        <v>707</v>
      </c>
      <c r="N305" s="9">
        <v>600</v>
      </c>
    </row>
    <row r="306" spans="1:14" ht="16" customHeight="1" x14ac:dyDescent="0.2">
      <c r="A306" s="9">
        <v>3132</v>
      </c>
      <c r="B306" s="10" t="s">
        <v>1636</v>
      </c>
      <c r="C306" s="10" t="s">
        <v>1711</v>
      </c>
      <c r="D306" s="10" t="s">
        <v>15</v>
      </c>
      <c r="E306" s="11">
        <v>41636</v>
      </c>
      <c r="F306" s="10" t="s">
        <v>1712</v>
      </c>
      <c r="G306" s="9">
        <v>57403438</v>
      </c>
      <c r="H306" s="9">
        <v>0</v>
      </c>
      <c r="I306" s="10" t="s">
        <v>844</v>
      </c>
      <c r="J306" s="10" t="s">
        <v>84</v>
      </c>
      <c r="K306" s="10" t="s">
        <v>81</v>
      </c>
      <c r="L306" s="10" t="s">
        <v>841</v>
      </c>
      <c r="M306" s="10" t="s">
        <v>848</v>
      </c>
      <c r="N306" s="9">
        <v>150</v>
      </c>
    </row>
    <row r="307" spans="1:14" ht="16" customHeight="1" x14ac:dyDescent="0.2">
      <c r="A307" s="9">
        <v>3133</v>
      </c>
      <c r="B307" s="10" t="s">
        <v>1636</v>
      </c>
      <c r="C307" s="10" t="s">
        <v>890</v>
      </c>
      <c r="D307" s="10" t="s">
        <v>377</v>
      </c>
      <c r="E307" s="11">
        <v>41269</v>
      </c>
      <c r="F307" s="10" t="s">
        <v>1712</v>
      </c>
      <c r="G307" s="9">
        <v>57403438</v>
      </c>
      <c r="H307" s="9">
        <v>0</v>
      </c>
      <c r="I307" s="10" t="s">
        <v>844</v>
      </c>
      <c r="J307" s="10" t="s">
        <v>84</v>
      </c>
      <c r="K307" s="10" t="s">
        <v>81</v>
      </c>
      <c r="L307" s="10" t="s">
        <v>841</v>
      </c>
      <c r="M307" s="10" t="s">
        <v>25</v>
      </c>
      <c r="N307" s="9">
        <v>150</v>
      </c>
    </row>
    <row r="308" spans="1:14" ht="16" customHeight="1" x14ac:dyDescent="0.2">
      <c r="A308" s="9">
        <v>3134</v>
      </c>
      <c r="B308" s="10" t="s">
        <v>1713</v>
      </c>
      <c r="C308" s="10" t="s">
        <v>1714</v>
      </c>
      <c r="D308" s="10" t="s">
        <v>15</v>
      </c>
      <c r="E308" s="11">
        <v>43133</v>
      </c>
      <c r="F308" s="10" t="s">
        <v>1715</v>
      </c>
      <c r="G308" s="9">
        <v>54773940</v>
      </c>
      <c r="H308" s="9">
        <v>0</v>
      </c>
      <c r="I308" s="10" t="s">
        <v>1716</v>
      </c>
      <c r="J308" s="10" t="s">
        <v>84</v>
      </c>
      <c r="K308" s="10" t="s">
        <v>81</v>
      </c>
      <c r="L308" s="10" t="s">
        <v>841</v>
      </c>
      <c r="M308" s="10" t="s">
        <v>842</v>
      </c>
      <c r="N308" s="9">
        <v>100</v>
      </c>
    </row>
    <row r="309" spans="1:14" ht="16" customHeight="1" x14ac:dyDescent="0.2">
      <c r="A309" s="9">
        <v>3135</v>
      </c>
      <c r="B309" s="10" t="s">
        <v>1717</v>
      </c>
      <c r="C309" s="10" t="s">
        <v>1718</v>
      </c>
      <c r="D309" s="10" t="s">
        <v>15</v>
      </c>
      <c r="E309" s="11">
        <v>40998</v>
      </c>
      <c r="F309" s="10" t="s">
        <v>1719</v>
      </c>
      <c r="G309" s="9">
        <v>57101965</v>
      </c>
      <c r="H309" s="9">
        <v>0</v>
      </c>
      <c r="I309" s="10" t="s">
        <v>844</v>
      </c>
      <c r="J309" s="10" t="s">
        <v>84</v>
      </c>
      <c r="K309" s="10" t="s">
        <v>81</v>
      </c>
      <c r="L309" s="10" t="s">
        <v>841</v>
      </c>
      <c r="M309" s="10" t="s">
        <v>25</v>
      </c>
      <c r="N309" s="9">
        <v>150</v>
      </c>
    </row>
    <row r="310" spans="1:14" ht="16" customHeight="1" x14ac:dyDescent="0.2">
      <c r="A310" s="9">
        <v>3136</v>
      </c>
      <c r="B310" s="10" t="s">
        <v>182</v>
      </c>
      <c r="C310" s="10" t="s">
        <v>1720</v>
      </c>
      <c r="D310" s="10" t="s">
        <v>15</v>
      </c>
      <c r="E310" s="11">
        <v>39160</v>
      </c>
      <c r="F310" s="10" t="s">
        <v>1721</v>
      </c>
      <c r="G310" s="9">
        <v>54545755</v>
      </c>
      <c r="H310" s="9">
        <v>0</v>
      </c>
      <c r="I310" s="10" t="s">
        <v>844</v>
      </c>
      <c r="J310" s="10" t="s">
        <v>84</v>
      </c>
      <c r="K310" s="10" t="s">
        <v>81</v>
      </c>
      <c r="L310" s="10" t="s">
        <v>841</v>
      </c>
      <c r="M310" s="10" t="s">
        <v>42</v>
      </c>
      <c r="N310" s="9">
        <v>300</v>
      </c>
    </row>
    <row r="311" spans="1:14" ht="16" customHeight="1" x14ac:dyDescent="0.2">
      <c r="A311" s="9">
        <v>3137</v>
      </c>
      <c r="B311" s="10" t="s">
        <v>1722</v>
      </c>
      <c r="C311" s="10" t="s">
        <v>485</v>
      </c>
      <c r="D311" s="10" t="s">
        <v>377</v>
      </c>
      <c r="E311" s="11">
        <v>43466</v>
      </c>
      <c r="F311" s="10" t="s">
        <v>1723</v>
      </c>
      <c r="G311" s="9">
        <v>59883019</v>
      </c>
      <c r="H311" s="9">
        <v>0</v>
      </c>
      <c r="I311" s="10" t="s">
        <v>844</v>
      </c>
      <c r="J311" s="10" t="s">
        <v>84</v>
      </c>
      <c r="K311" s="10" t="s">
        <v>81</v>
      </c>
      <c r="L311" s="10" t="s">
        <v>841</v>
      </c>
      <c r="M311" s="10" t="s">
        <v>842</v>
      </c>
      <c r="N311" s="9">
        <v>100</v>
      </c>
    </row>
    <row r="312" spans="1:14" ht="16" customHeight="1" x14ac:dyDescent="0.2">
      <c r="A312" s="9">
        <v>3141</v>
      </c>
      <c r="B312" s="10" t="s">
        <v>1724</v>
      </c>
      <c r="C312" s="10" t="s">
        <v>726</v>
      </c>
      <c r="D312" s="10" t="s">
        <v>377</v>
      </c>
      <c r="E312" s="11">
        <v>41605</v>
      </c>
      <c r="F312" s="10" t="s">
        <v>1725</v>
      </c>
      <c r="G312" s="9">
        <v>6868308</v>
      </c>
      <c r="H312" s="9">
        <v>0</v>
      </c>
      <c r="I312" s="9">
        <v>0</v>
      </c>
      <c r="J312" s="10" t="s">
        <v>43</v>
      </c>
      <c r="K312" s="10" t="s">
        <v>35</v>
      </c>
      <c r="L312" s="10" t="s">
        <v>841</v>
      </c>
      <c r="M312" s="10" t="s">
        <v>848</v>
      </c>
      <c r="N312" s="9">
        <v>150</v>
      </c>
    </row>
    <row r="313" spans="1:14" ht="16" customHeight="1" x14ac:dyDescent="0.2">
      <c r="A313" s="9">
        <v>3156</v>
      </c>
      <c r="B313" s="10" t="s">
        <v>1726</v>
      </c>
      <c r="C313" s="10" t="s">
        <v>1727</v>
      </c>
      <c r="D313" s="10" t="s">
        <v>15</v>
      </c>
      <c r="E313" s="11">
        <v>41433</v>
      </c>
      <c r="F313" s="10" t="s">
        <v>1728</v>
      </c>
      <c r="G313" s="9">
        <v>58613869</v>
      </c>
      <c r="H313" s="10" t="s">
        <v>1729</v>
      </c>
      <c r="I313" s="10" t="s">
        <v>1271</v>
      </c>
      <c r="J313" s="10" t="s">
        <v>67</v>
      </c>
      <c r="K313" s="10" t="s">
        <v>60</v>
      </c>
      <c r="L313" s="10" t="s">
        <v>841</v>
      </c>
      <c r="M313" s="10" t="s">
        <v>848</v>
      </c>
      <c r="N313" s="9">
        <v>150</v>
      </c>
    </row>
    <row r="314" spans="1:14" ht="16" customHeight="1" x14ac:dyDescent="0.2">
      <c r="A314" s="9">
        <v>3157</v>
      </c>
      <c r="B314" s="10" t="s">
        <v>199</v>
      </c>
      <c r="C314" s="10" t="s">
        <v>200</v>
      </c>
      <c r="D314" s="10" t="s">
        <v>15</v>
      </c>
      <c r="E314" s="11">
        <v>40153</v>
      </c>
      <c r="F314" s="10" t="s">
        <v>1730</v>
      </c>
      <c r="G314" s="9">
        <v>57949009</v>
      </c>
      <c r="H314" s="9">
        <v>0</v>
      </c>
      <c r="I314" s="10" t="s">
        <v>1271</v>
      </c>
      <c r="J314" s="10" t="s">
        <v>67</v>
      </c>
      <c r="K314" s="10" t="s">
        <v>60</v>
      </c>
      <c r="L314" s="10" t="s">
        <v>841</v>
      </c>
      <c r="M314" s="10" t="s">
        <v>16</v>
      </c>
      <c r="N314" s="9">
        <v>200</v>
      </c>
    </row>
    <row r="315" spans="1:14" ht="16" customHeight="1" x14ac:dyDescent="0.2">
      <c r="A315" s="9">
        <v>3162</v>
      </c>
      <c r="B315" s="10" t="s">
        <v>1731</v>
      </c>
      <c r="C315" s="10" t="s">
        <v>1732</v>
      </c>
      <c r="D315" s="10" t="s">
        <v>15</v>
      </c>
      <c r="E315" s="11">
        <v>39666</v>
      </c>
      <c r="F315" s="10" t="s">
        <v>1733</v>
      </c>
      <c r="G315" s="9">
        <v>54762611</v>
      </c>
      <c r="H315" s="10" t="s">
        <v>1734</v>
      </c>
      <c r="I315" s="10" t="s">
        <v>1735</v>
      </c>
      <c r="J315" s="10" t="s">
        <v>131</v>
      </c>
      <c r="K315" s="10" t="s">
        <v>132</v>
      </c>
      <c r="L315" s="10" t="s">
        <v>841</v>
      </c>
      <c r="M315" s="10" t="s">
        <v>42</v>
      </c>
      <c r="N315" s="9">
        <v>300</v>
      </c>
    </row>
    <row r="316" spans="1:14" ht="16" customHeight="1" x14ac:dyDescent="0.2">
      <c r="A316" s="9">
        <v>3164</v>
      </c>
      <c r="B316" s="10" t="s">
        <v>123</v>
      </c>
      <c r="C316" s="10" t="s">
        <v>1736</v>
      </c>
      <c r="D316" s="10" t="s">
        <v>377</v>
      </c>
      <c r="E316" s="11">
        <v>39865</v>
      </c>
      <c r="F316" s="10" t="s">
        <v>1737</v>
      </c>
      <c r="G316" s="9">
        <v>54829250</v>
      </c>
      <c r="H316" s="10" t="s">
        <v>1738</v>
      </c>
      <c r="I316" s="10" t="s">
        <v>1739</v>
      </c>
      <c r="J316" s="10" t="s">
        <v>131</v>
      </c>
      <c r="K316" s="10" t="s">
        <v>132</v>
      </c>
      <c r="L316" s="10" t="s">
        <v>841</v>
      </c>
      <c r="M316" s="10" t="s">
        <v>16</v>
      </c>
      <c r="N316" s="9">
        <v>200</v>
      </c>
    </row>
    <row r="317" spans="1:14" ht="16" customHeight="1" x14ac:dyDescent="0.2">
      <c r="A317" s="9">
        <v>3171</v>
      </c>
      <c r="B317" s="10" t="s">
        <v>1740</v>
      </c>
      <c r="C317" s="10" t="s">
        <v>1741</v>
      </c>
      <c r="D317" s="10" t="s">
        <v>377</v>
      </c>
      <c r="E317" s="11">
        <v>38685</v>
      </c>
      <c r="F317" s="10" t="s">
        <v>1742</v>
      </c>
      <c r="G317" s="9">
        <v>55020414</v>
      </c>
      <c r="H317" s="10" t="s">
        <v>1743</v>
      </c>
      <c r="I317" s="10" t="s">
        <v>1744</v>
      </c>
      <c r="J317" s="10" t="s">
        <v>131</v>
      </c>
      <c r="K317" s="10" t="s">
        <v>132</v>
      </c>
      <c r="L317" s="10" t="s">
        <v>841</v>
      </c>
      <c r="M317" s="10" t="s">
        <v>58</v>
      </c>
      <c r="N317" s="9">
        <v>400</v>
      </c>
    </row>
    <row r="318" spans="1:14" ht="16" customHeight="1" x14ac:dyDescent="0.2">
      <c r="A318" s="9">
        <v>3175</v>
      </c>
      <c r="B318" s="10" t="s">
        <v>1745</v>
      </c>
      <c r="C318" s="10" t="s">
        <v>1746</v>
      </c>
      <c r="D318" s="10" t="s">
        <v>377</v>
      </c>
      <c r="E318" s="11">
        <v>22769</v>
      </c>
      <c r="F318" s="10" t="s">
        <v>1747</v>
      </c>
      <c r="G318" s="9">
        <v>59347401</v>
      </c>
      <c r="H318" s="10" t="s">
        <v>1748</v>
      </c>
      <c r="I318" s="10" t="s">
        <v>1749</v>
      </c>
      <c r="J318" s="10" t="s">
        <v>131</v>
      </c>
      <c r="K318" s="10" t="s">
        <v>132</v>
      </c>
      <c r="L318" s="10" t="s">
        <v>841</v>
      </c>
      <c r="M318" s="10" t="s">
        <v>707</v>
      </c>
      <c r="N318" s="9">
        <v>600</v>
      </c>
    </row>
    <row r="319" spans="1:14" ht="16" customHeight="1" x14ac:dyDescent="0.2">
      <c r="A319" s="9">
        <v>3179</v>
      </c>
      <c r="B319" s="10" t="s">
        <v>770</v>
      </c>
      <c r="C319" s="10" t="s">
        <v>771</v>
      </c>
      <c r="D319" s="10" t="s">
        <v>377</v>
      </c>
      <c r="E319" s="11">
        <v>40608</v>
      </c>
      <c r="F319" s="10" t="s">
        <v>1750</v>
      </c>
      <c r="G319" s="9">
        <v>59831795</v>
      </c>
      <c r="H319" s="9">
        <v>0</v>
      </c>
      <c r="I319" s="10" t="s">
        <v>1751</v>
      </c>
      <c r="J319" s="10" t="s">
        <v>21</v>
      </c>
      <c r="K319" s="10" t="s">
        <v>22</v>
      </c>
      <c r="L319" s="10" t="s">
        <v>841</v>
      </c>
      <c r="M319" s="10" t="s">
        <v>25</v>
      </c>
      <c r="N319" s="9">
        <v>150</v>
      </c>
    </row>
    <row r="320" spans="1:14" ht="16" customHeight="1" x14ac:dyDescent="0.2">
      <c r="A320" s="9">
        <v>3180</v>
      </c>
      <c r="B320" s="10" t="s">
        <v>335</v>
      </c>
      <c r="C320" s="10" t="s">
        <v>1752</v>
      </c>
      <c r="D320" s="10" t="s">
        <v>377</v>
      </c>
      <c r="E320" s="11">
        <v>29116</v>
      </c>
      <c r="F320" s="10" t="s">
        <v>1351</v>
      </c>
      <c r="G320" s="9">
        <v>54213897</v>
      </c>
      <c r="H320" s="10" t="s">
        <v>1753</v>
      </c>
      <c r="I320" s="9">
        <v>0</v>
      </c>
      <c r="J320" s="10" t="s">
        <v>21</v>
      </c>
      <c r="K320" s="10" t="s">
        <v>22</v>
      </c>
      <c r="L320" s="10" t="s">
        <v>876</v>
      </c>
      <c r="M320" s="10" t="s">
        <v>215</v>
      </c>
      <c r="N320" s="9">
        <v>600</v>
      </c>
    </row>
    <row r="321" spans="1:14" ht="16" customHeight="1" x14ac:dyDescent="0.2">
      <c r="A321" s="9">
        <v>3181</v>
      </c>
      <c r="B321" s="10" t="s">
        <v>1754</v>
      </c>
      <c r="C321" s="10" t="s">
        <v>1755</v>
      </c>
      <c r="D321" s="10" t="s">
        <v>15</v>
      </c>
      <c r="E321" s="11">
        <v>40746</v>
      </c>
      <c r="F321" s="10" t="s">
        <v>1756</v>
      </c>
      <c r="G321" s="9">
        <v>57232114</v>
      </c>
      <c r="H321" s="9">
        <v>0</v>
      </c>
      <c r="I321" s="10" t="s">
        <v>1757</v>
      </c>
      <c r="J321" s="10" t="s">
        <v>190</v>
      </c>
      <c r="K321" s="10" t="s">
        <v>18</v>
      </c>
      <c r="L321" s="10" t="s">
        <v>841</v>
      </c>
      <c r="M321" s="10" t="s">
        <v>25</v>
      </c>
      <c r="N321" s="9">
        <v>150</v>
      </c>
    </row>
    <row r="322" spans="1:14" ht="16" customHeight="1" x14ac:dyDescent="0.2">
      <c r="A322" s="9">
        <v>3182</v>
      </c>
      <c r="B322" s="10" t="s">
        <v>992</v>
      </c>
      <c r="C322" s="10" t="s">
        <v>1758</v>
      </c>
      <c r="D322" s="10" t="s">
        <v>377</v>
      </c>
      <c r="E322" s="11">
        <v>43397</v>
      </c>
      <c r="F322" s="10" t="s">
        <v>994</v>
      </c>
      <c r="G322" s="9">
        <v>57219121</v>
      </c>
      <c r="H322" s="9">
        <v>0</v>
      </c>
      <c r="I322" s="10" t="s">
        <v>1759</v>
      </c>
      <c r="J322" s="10" t="s">
        <v>190</v>
      </c>
      <c r="K322" s="10" t="s">
        <v>18</v>
      </c>
      <c r="L322" s="10" t="s">
        <v>841</v>
      </c>
      <c r="M322" s="10" t="s">
        <v>842</v>
      </c>
      <c r="N322" s="9">
        <v>100</v>
      </c>
    </row>
    <row r="323" spans="1:14" ht="16" customHeight="1" x14ac:dyDescent="0.2">
      <c r="A323" s="9">
        <v>3186</v>
      </c>
      <c r="B323" s="10" t="s">
        <v>1760</v>
      </c>
      <c r="C323" s="10" t="s">
        <v>1761</v>
      </c>
      <c r="D323" s="10" t="s">
        <v>377</v>
      </c>
      <c r="E323" s="11">
        <v>32653</v>
      </c>
      <c r="F323" s="10" t="s">
        <v>1762</v>
      </c>
      <c r="G323" s="10" t="s">
        <v>1763</v>
      </c>
      <c r="H323" s="10" t="s">
        <v>1764</v>
      </c>
      <c r="I323" s="9">
        <v>0</v>
      </c>
      <c r="J323" s="10" t="s">
        <v>192</v>
      </c>
      <c r="K323" s="10" t="s">
        <v>193</v>
      </c>
      <c r="L323" s="10" t="s">
        <v>841</v>
      </c>
      <c r="M323" s="10" t="s">
        <v>707</v>
      </c>
      <c r="N323" s="9">
        <v>600</v>
      </c>
    </row>
    <row r="324" spans="1:14" ht="16" customHeight="1" x14ac:dyDescent="0.2">
      <c r="A324" s="9">
        <v>3230</v>
      </c>
      <c r="B324" s="10" t="s">
        <v>1765</v>
      </c>
      <c r="C324" s="10" t="s">
        <v>1766</v>
      </c>
      <c r="D324" s="10" t="s">
        <v>377</v>
      </c>
      <c r="E324" s="11">
        <v>42791</v>
      </c>
      <c r="F324" s="10" t="s">
        <v>1767</v>
      </c>
      <c r="G324" s="9">
        <v>54936864</v>
      </c>
      <c r="H324" s="10" t="s">
        <v>1768</v>
      </c>
      <c r="I324" s="10" t="s">
        <v>1404</v>
      </c>
      <c r="J324" s="10" t="s">
        <v>192</v>
      </c>
      <c r="K324" s="10" t="s">
        <v>193</v>
      </c>
      <c r="L324" s="10" t="s">
        <v>841</v>
      </c>
      <c r="M324" s="10" t="s">
        <v>842</v>
      </c>
      <c r="N324" s="9">
        <v>100</v>
      </c>
    </row>
    <row r="325" spans="1:14" ht="16" customHeight="1" x14ac:dyDescent="0.2">
      <c r="A325" s="9">
        <v>3231</v>
      </c>
      <c r="B325" s="10" t="s">
        <v>1769</v>
      </c>
      <c r="C325" s="10" t="s">
        <v>1770</v>
      </c>
      <c r="D325" s="10" t="s">
        <v>377</v>
      </c>
      <c r="E325" s="11">
        <v>25517</v>
      </c>
      <c r="F325" s="10" t="s">
        <v>1771</v>
      </c>
      <c r="G325" s="9">
        <v>54769739</v>
      </c>
      <c r="H325" s="10" t="s">
        <v>1772</v>
      </c>
      <c r="I325" s="10" t="s">
        <v>1430</v>
      </c>
      <c r="J325" s="10" t="s">
        <v>192</v>
      </c>
      <c r="K325" s="10" t="s">
        <v>193</v>
      </c>
      <c r="L325" s="10" t="s">
        <v>841</v>
      </c>
      <c r="M325" s="10" t="s">
        <v>707</v>
      </c>
      <c r="N325" s="9">
        <v>600</v>
      </c>
    </row>
    <row r="326" spans="1:14" ht="16" customHeight="1" x14ac:dyDescent="0.2">
      <c r="A326" s="9">
        <v>3233</v>
      </c>
      <c r="B326" s="10" t="s">
        <v>1773</v>
      </c>
      <c r="C326" s="10" t="s">
        <v>1774</v>
      </c>
      <c r="D326" s="10" t="s">
        <v>377</v>
      </c>
      <c r="E326" s="11">
        <v>26550</v>
      </c>
      <c r="F326" s="10" t="s">
        <v>1775</v>
      </c>
      <c r="G326" s="9">
        <v>59491769</v>
      </c>
      <c r="H326" s="10" t="s">
        <v>1776</v>
      </c>
      <c r="I326" s="10" t="s">
        <v>1777</v>
      </c>
      <c r="J326" s="10" t="s">
        <v>192</v>
      </c>
      <c r="K326" s="10" t="s">
        <v>193</v>
      </c>
      <c r="L326" s="10" t="s">
        <v>841</v>
      </c>
      <c r="M326" s="10" t="s">
        <v>707</v>
      </c>
      <c r="N326" s="9">
        <v>600</v>
      </c>
    </row>
    <row r="327" spans="1:14" ht="16" customHeight="1" x14ac:dyDescent="0.2">
      <c r="A327" s="9">
        <v>3235</v>
      </c>
      <c r="B327" s="10" t="s">
        <v>621</v>
      </c>
      <c r="C327" s="10" t="s">
        <v>1778</v>
      </c>
      <c r="D327" s="10" t="s">
        <v>15</v>
      </c>
      <c r="E327" s="11">
        <v>35668</v>
      </c>
      <c r="F327" s="10" t="s">
        <v>1779</v>
      </c>
      <c r="G327" s="9">
        <v>58583387</v>
      </c>
      <c r="H327" s="10" t="s">
        <v>1780</v>
      </c>
      <c r="I327" s="10" t="s">
        <v>1781</v>
      </c>
      <c r="J327" s="10" t="s">
        <v>192</v>
      </c>
      <c r="K327" s="10" t="s">
        <v>193</v>
      </c>
      <c r="L327" s="10" t="s">
        <v>841</v>
      </c>
      <c r="M327" s="10" t="s">
        <v>58</v>
      </c>
      <c r="N327" s="9">
        <v>400</v>
      </c>
    </row>
    <row r="328" spans="1:14" ht="16" customHeight="1" x14ac:dyDescent="0.2">
      <c r="A328" s="9">
        <v>3236</v>
      </c>
      <c r="B328" s="10" t="s">
        <v>1448</v>
      </c>
      <c r="C328" s="10" t="s">
        <v>1782</v>
      </c>
      <c r="D328" s="10" t="s">
        <v>377</v>
      </c>
      <c r="E328" s="11">
        <v>41199</v>
      </c>
      <c r="F328" s="10" t="s">
        <v>1450</v>
      </c>
      <c r="G328" s="10" t="s">
        <v>1451</v>
      </c>
      <c r="H328" s="9">
        <v>0</v>
      </c>
      <c r="I328" s="10" t="s">
        <v>1453</v>
      </c>
      <c r="J328" s="10" t="s">
        <v>192</v>
      </c>
      <c r="K328" s="10" t="s">
        <v>193</v>
      </c>
      <c r="L328" s="10" t="s">
        <v>841</v>
      </c>
      <c r="M328" s="10" t="s">
        <v>25</v>
      </c>
      <c r="N328" s="9">
        <v>150</v>
      </c>
    </row>
    <row r="329" spans="1:14" ht="16" customHeight="1" x14ac:dyDescent="0.2">
      <c r="A329" s="9">
        <v>3272</v>
      </c>
      <c r="B329" s="10" t="s">
        <v>1783</v>
      </c>
      <c r="C329" s="10" t="s">
        <v>1784</v>
      </c>
      <c r="D329" s="10" t="s">
        <v>15</v>
      </c>
      <c r="E329" s="11">
        <v>32351</v>
      </c>
      <c r="F329" s="10" t="s">
        <v>1785</v>
      </c>
      <c r="G329" s="9">
        <v>58680879</v>
      </c>
      <c r="H329" s="10" t="s">
        <v>1786</v>
      </c>
      <c r="I329" s="10" t="s">
        <v>1787</v>
      </c>
      <c r="J329" s="10" t="s">
        <v>131</v>
      </c>
      <c r="K329" s="10" t="s">
        <v>132</v>
      </c>
      <c r="L329" s="10" t="s">
        <v>841</v>
      </c>
      <c r="M329" s="10" t="s">
        <v>707</v>
      </c>
      <c r="N329" s="9">
        <v>600</v>
      </c>
    </row>
    <row r="330" spans="1:14" ht="16" customHeight="1" x14ac:dyDescent="0.2">
      <c r="A330" s="9">
        <v>3273</v>
      </c>
      <c r="B330" s="10" t="s">
        <v>1788</v>
      </c>
      <c r="C330" s="10" t="s">
        <v>1789</v>
      </c>
      <c r="D330" s="10" t="s">
        <v>377</v>
      </c>
      <c r="E330" s="11">
        <v>22522</v>
      </c>
      <c r="F330" s="10" t="s">
        <v>1790</v>
      </c>
      <c r="G330" s="9">
        <v>54563379</v>
      </c>
      <c r="H330" s="10" t="s">
        <v>1791</v>
      </c>
      <c r="I330" s="10" t="s">
        <v>1792</v>
      </c>
      <c r="J330" s="10" t="s">
        <v>131</v>
      </c>
      <c r="K330" s="10" t="s">
        <v>132</v>
      </c>
      <c r="L330" s="10" t="s">
        <v>841</v>
      </c>
      <c r="M330" s="10" t="s">
        <v>707</v>
      </c>
      <c r="N330" s="9">
        <v>600</v>
      </c>
    </row>
    <row r="331" spans="1:14" ht="16" customHeight="1" x14ac:dyDescent="0.2">
      <c r="A331" s="9">
        <v>3275</v>
      </c>
      <c r="B331" s="10" t="s">
        <v>1793</v>
      </c>
      <c r="C331" s="10" t="s">
        <v>1794</v>
      </c>
      <c r="D331" s="10" t="s">
        <v>15</v>
      </c>
      <c r="E331" s="11">
        <v>42724</v>
      </c>
      <c r="F331" s="10" t="s">
        <v>1795</v>
      </c>
      <c r="G331" s="9">
        <v>59207059</v>
      </c>
      <c r="H331" s="9">
        <v>0</v>
      </c>
      <c r="I331" s="10" t="s">
        <v>1796</v>
      </c>
      <c r="J331" s="10" t="s">
        <v>131</v>
      </c>
      <c r="K331" s="10" t="s">
        <v>132</v>
      </c>
      <c r="L331" s="10" t="s">
        <v>841</v>
      </c>
      <c r="M331" s="10" t="s">
        <v>885</v>
      </c>
      <c r="N331" s="9">
        <v>100</v>
      </c>
    </row>
    <row r="332" spans="1:14" ht="16" customHeight="1" x14ac:dyDescent="0.2">
      <c r="A332" s="9">
        <v>3281</v>
      </c>
      <c r="B332" s="10" t="s">
        <v>455</v>
      </c>
      <c r="C332" s="10" t="s">
        <v>1797</v>
      </c>
      <c r="D332" s="10" t="s">
        <v>377</v>
      </c>
      <c r="E332" s="11">
        <v>37195</v>
      </c>
      <c r="F332" s="10" t="s">
        <v>1798</v>
      </c>
      <c r="G332" s="9">
        <v>58498198</v>
      </c>
      <c r="H332" s="9">
        <v>0</v>
      </c>
      <c r="I332" s="9">
        <v>0</v>
      </c>
      <c r="J332" s="10" t="s">
        <v>166</v>
      </c>
      <c r="K332" s="10" t="s">
        <v>18</v>
      </c>
      <c r="L332" s="10" t="s">
        <v>841</v>
      </c>
      <c r="M332" s="10" t="s">
        <v>58</v>
      </c>
      <c r="N332" s="9">
        <v>400</v>
      </c>
    </row>
    <row r="333" spans="1:14" ht="16" customHeight="1" x14ac:dyDescent="0.2">
      <c r="A333" s="9">
        <v>3286</v>
      </c>
      <c r="B333" s="10" t="s">
        <v>314</v>
      </c>
      <c r="C333" s="10" t="s">
        <v>315</v>
      </c>
      <c r="D333" s="10" t="s">
        <v>15</v>
      </c>
      <c r="E333" s="11">
        <v>40280</v>
      </c>
      <c r="F333" s="10" t="s">
        <v>1799</v>
      </c>
      <c r="G333" s="9">
        <v>54814797</v>
      </c>
      <c r="H333" s="9">
        <v>0</v>
      </c>
      <c r="I333" s="9">
        <v>0</v>
      </c>
      <c r="J333" s="10" t="s">
        <v>43</v>
      </c>
      <c r="K333" s="10" t="s">
        <v>35</v>
      </c>
      <c r="L333" s="10" t="s">
        <v>841</v>
      </c>
      <c r="M333" s="10" t="s">
        <v>16</v>
      </c>
      <c r="N333" s="9">
        <v>200</v>
      </c>
    </row>
    <row r="334" spans="1:14" ht="16" customHeight="1" x14ac:dyDescent="0.2">
      <c r="A334" s="9">
        <v>3287</v>
      </c>
      <c r="B334" s="10" t="s">
        <v>250</v>
      </c>
      <c r="C334" s="10" t="s">
        <v>347</v>
      </c>
      <c r="D334" s="10" t="s">
        <v>15</v>
      </c>
      <c r="E334" s="11">
        <v>37622</v>
      </c>
      <c r="F334" s="10" t="s">
        <v>1800</v>
      </c>
      <c r="G334" s="9">
        <v>58402631</v>
      </c>
      <c r="H334" s="9">
        <v>0</v>
      </c>
      <c r="I334" s="9">
        <v>0</v>
      </c>
      <c r="J334" s="10" t="s">
        <v>43</v>
      </c>
      <c r="K334" s="10" t="s">
        <v>35</v>
      </c>
      <c r="L334" s="10" t="s">
        <v>841</v>
      </c>
      <c r="M334" s="10" t="s">
        <v>58</v>
      </c>
      <c r="N334" s="9">
        <v>400</v>
      </c>
    </row>
    <row r="335" spans="1:14" ht="16" customHeight="1" x14ac:dyDescent="0.2">
      <c r="A335" s="9">
        <v>3296</v>
      </c>
      <c r="B335" s="10" t="s">
        <v>814</v>
      </c>
      <c r="C335" s="10" t="s">
        <v>414</v>
      </c>
      <c r="D335" s="10" t="s">
        <v>377</v>
      </c>
      <c r="E335" s="11">
        <v>39512</v>
      </c>
      <c r="F335" s="10" t="s">
        <v>1801</v>
      </c>
      <c r="G335" s="9">
        <v>54938481</v>
      </c>
      <c r="H335" s="9">
        <v>0</v>
      </c>
      <c r="I335" s="9">
        <v>0</v>
      </c>
      <c r="J335" s="10" t="s">
        <v>43</v>
      </c>
      <c r="K335" s="10" t="s">
        <v>35</v>
      </c>
      <c r="L335" s="10" t="s">
        <v>841</v>
      </c>
      <c r="M335" s="10" t="s">
        <v>42</v>
      </c>
      <c r="N335" s="9">
        <v>300</v>
      </c>
    </row>
    <row r="336" spans="1:14" ht="16" customHeight="1" x14ac:dyDescent="0.2">
      <c r="A336" s="9">
        <v>3298</v>
      </c>
      <c r="B336" s="10" t="s">
        <v>806</v>
      </c>
      <c r="C336" s="10" t="s">
        <v>764</v>
      </c>
      <c r="D336" s="10" t="s">
        <v>377</v>
      </c>
      <c r="E336" s="11">
        <v>37895</v>
      </c>
      <c r="F336" s="10" t="s">
        <v>1802</v>
      </c>
      <c r="G336" s="9">
        <v>55016179</v>
      </c>
      <c r="H336" s="9">
        <v>0</v>
      </c>
      <c r="I336" s="9">
        <v>0</v>
      </c>
      <c r="J336" s="10" t="s">
        <v>43</v>
      </c>
      <c r="K336" s="10" t="s">
        <v>35</v>
      </c>
      <c r="L336" s="10" t="s">
        <v>841</v>
      </c>
      <c r="M336" s="10" t="s">
        <v>58</v>
      </c>
      <c r="N336" s="9">
        <v>400</v>
      </c>
    </row>
    <row r="337" spans="1:14" ht="16" customHeight="1" x14ac:dyDescent="0.2">
      <c r="A337" s="9">
        <v>3300</v>
      </c>
      <c r="B337" s="10" t="s">
        <v>316</v>
      </c>
      <c r="C337" s="10" t="s">
        <v>66</v>
      </c>
      <c r="D337" s="10" t="s">
        <v>15</v>
      </c>
      <c r="E337" s="11">
        <v>40878</v>
      </c>
      <c r="F337" s="10" t="s">
        <v>1803</v>
      </c>
      <c r="G337" s="9">
        <v>55063144</v>
      </c>
      <c r="H337" s="9">
        <v>0</v>
      </c>
      <c r="I337" s="9">
        <v>0</v>
      </c>
      <c r="J337" s="10" t="s">
        <v>43</v>
      </c>
      <c r="K337" s="10" t="s">
        <v>35</v>
      </c>
      <c r="L337" s="10" t="s">
        <v>841</v>
      </c>
      <c r="M337" s="10" t="s">
        <v>25</v>
      </c>
      <c r="N337" s="9">
        <v>150</v>
      </c>
    </row>
    <row r="338" spans="1:14" ht="16" customHeight="1" x14ac:dyDescent="0.2">
      <c r="A338" s="9">
        <v>3302</v>
      </c>
      <c r="B338" s="10" t="s">
        <v>95</v>
      </c>
      <c r="C338" s="10" t="s">
        <v>96</v>
      </c>
      <c r="D338" s="10" t="s">
        <v>15</v>
      </c>
      <c r="E338" s="11">
        <v>39488</v>
      </c>
      <c r="F338" s="10" t="s">
        <v>1804</v>
      </c>
      <c r="G338" s="9">
        <v>59204179</v>
      </c>
      <c r="H338" s="9">
        <v>0</v>
      </c>
      <c r="I338" s="9">
        <v>0</v>
      </c>
      <c r="J338" s="10" t="s">
        <v>43</v>
      </c>
      <c r="K338" s="10" t="s">
        <v>35</v>
      </c>
      <c r="L338" s="10" t="s">
        <v>841</v>
      </c>
      <c r="M338" s="10" t="s">
        <v>42</v>
      </c>
      <c r="N338" s="9">
        <v>300</v>
      </c>
    </row>
    <row r="339" spans="1:14" ht="16" customHeight="1" x14ac:dyDescent="0.2">
      <c r="A339" s="9">
        <v>3315</v>
      </c>
      <c r="B339" s="10" t="s">
        <v>1805</v>
      </c>
      <c r="C339" s="10" t="s">
        <v>1806</v>
      </c>
      <c r="D339" s="10" t="s">
        <v>377</v>
      </c>
      <c r="E339" s="11">
        <v>41400</v>
      </c>
      <c r="F339" s="10" t="s">
        <v>1807</v>
      </c>
      <c r="G339" s="9">
        <v>0</v>
      </c>
      <c r="H339" s="10" t="s">
        <v>1808</v>
      </c>
      <c r="I339" s="9">
        <v>0</v>
      </c>
      <c r="J339" s="10" t="s">
        <v>51</v>
      </c>
      <c r="K339" s="10" t="s">
        <v>22</v>
      </c>
      <c r="L339" s="10" t="s">
        <v>841</v>
      </c>
      <c r="M339" s="10" t="s">
        <v>848</v>
      </c>
      <c r="N339" s="9">
        <v>150</v>
      </c>
    </row>
    <row r="340" spans="1:14" ht="16" customHeight="1" x14ac:dyDescent="0.2">
      <c r="A340" s="9">
        <v>3319</v>
      </c>
      <c r="B340" s="10" t="s">
        <v>1145</v>
      </c>
      <c r="C340" s="10" t="s">
        <v>1809</v>
      </c>
      <c r="D340" s="10" t="s">
        <v>377</v>
      </c>
      <c r="E340" s="11">
        <v>43174</v>
      </c>
      <c r="F340" s="10" t="s">
        <v>1810</v>
      </c>
      <c r="G340" s="9">
        <v>0</v>
      </c>
      <c r="H340" s="10" t="s">
        <v>1811</v>
      </c>
      <c r="I340" s="9">
        <v>0</v>
      </c>
      <c r="J340" s="10" t="s">
        <v>51</v>
      </c>
      <c r="K340" s="10" t="s">
        <v>22</v>
      </c>
      <c r="L340" s="10" t="s">
        <v>841</v>
      </c>
      <c r="M340" s="10" t="s">
        <v>842</v>
      </c>
      <c r="N340" s="9">
        <v>100</v>
      </c>
    </row>
    <row r="341" spans="1:14" ht="16" customHeight="1" x14ac:dyDescent="0.2">
      <c r="A341" s="9">
        <v>3321</v>
      </c>
      <c r="B341" s="10" t="s">
        <v>1812</v>
      </c>
      <c r="C341" s="10" t="s">
        <v>1813</v>
      </c>
      <c r="D341" s="10" t="s">
        <v>15</v>
      </c>
      <c r="E341" s="11">
        <v>43454</v>
      </c>
      <c r="F341" s="10" t="s">
        <v>1654</v>
      </c>
      <c r="G341" s="9">
        <v>0</v>
      </c>
      <c r="H341" s="10" t="s">
        <v>1814</v>
      </c>
      <c r="I341" s="9">
        <v>0</v>
      </c>
      <c r="J341" s="10" t="s">
        <v>51</v>
      </c>
      <c r="K341" s="10" t="s">
        <v>22</v>
      </c>
      <c r="L341" s="10" t="s">
        <v>841</v>
      </c>
      <c r="M341" s="10" t="s">
        <v>842</v>
      </c>
      <c r="N341" s="9">
        <v>100</v>
      </c>
    </row>
    <row r="342" spans="1:14" ht="16" customHeight="1" x14ac:dyDescent="0.2">
      <c r="A342" s="9">
        <v>3322</v>
      </c>
      <c r="B342" s="10" t="s">
        <v>1815</v>
      </c>
      <c r="C342" s="10" t="s">
        <v>1816</v>
      </c>
      <c r="D342" s="10" t="s">
        <v>15</v>
      </c>
      <c r="E342" s="11">
        <v>30201</v>
      </c>
      <c r="F342" s="10" t="s">
        <v>1654</v>
      </c>
      <c r="G342" s="9">
        <v>0</v>
      </c>
      <c r="H342" s="10" t="s">
        <v>1817</v>
      </c>
      <c r="I342" s="9">
        <v>0</v>
      </c>
      <c r="J342" s="10" t="s">
        <v>51</v>
      </c>
      <c r="K342" s="10" t="s">
        <v>22</v>
      </c>
      <c r="L342" s="10" t="s">
        <v>841</v>
      </c>
      <c r="M342" s="10" t="s">
        <v>707</v>
      </c>
      <c r="N342" s="9">
        <v>600</v>
      </c>
    </row>
    <row r="343" spans="1:14" ht="16" customHeight="1" x14ac:dyDescent="0.2">
      <c r="A343" s="9">
        <v>3330</v>
      </c>
      <c r="B343" s="10" t="s">
        <v>1818</v>
      </c>
      <c r="C343" s="10" t="s">
        <v>1758</v>
      </c>
      <c r="D343" s="10" t="s">
        <v>377</v>
      </c>
      <c r="E343" s="11">
        <v>42189</v>
      </c>
      <c r="F343" s="10" t="s">
        <v>1819</v>
      </c>
      <c r="G343" s="9">
        <v>0</v>
      </c>
      <c r="H343" s="10" t="s">
        <v>1820</v>
      </c>
      <c r="I343" s="9">
        <v>0</v>
      </c>
      <c r="J343" s="10" t="s">
        <v>51</v>
      </c>
      <c r="K343" s="10" t="s">
        <v>22</v>
      </c>
      <c r="L343" s="10" t="s">
        <v>841</v>
      </c>
      <c r="M343" s="10" t="s">
        <v>885</v>
      </c>
      <c r="N343" s="9">
        <v>100</v>
      </c>
    </row>
    <row r="344" spans="1:14" ht="16" customHeight="1" x14ac:dyDescent="0.2">
      <c r="A344" s="9">
        <v>3332</v>
      </c>
      <c r="B344" s="10" t="s">
        <v>1821</v>
      </c>
      <c r="C344" s="10" t="s">
        <v>1822</v>
      </c>
      <c r="D344" s="10" t="s">
        <v>377</v>
      </c>
      <c r="E344" s="11">
        <v>43256</v>
      </c>
      <c r="F344" s="10" t="s">
        <v>1654</v>
      </c>
      <c r="G344" s="9">
        <v>0</v>
      </c>
      <c r="H344" s="10" t="s">
        <v>1823</v>
      </c>
      <c r="I344" s="9">
        <v>0</v>
      </c>
      <c r="J344" s="10" t="s">
        <v>51</v>
      </c>
      <c r="K344" s="10" t="s">
        <v>22</v>
      </c>
      <c r="L344" s="10" t="s">
        <v>841</v>
      </c>
      <c r="M344" s="10" t="s">
        <v>842</v>
      </c>
      <c r="N344" s="9">
        <v>100</v>
      </c>
    </row>
    <row r="345" spans="1:14" ht="16" customHeight="1" x14ac:dyDescent="0.2">
      <c r="A345" s="9">
        <v>3335</v>
      </c>
      <c r="B345" s="10" t="s">
        <v>1824</v>
      </c>
      <c r="C345" s="10" t="s">
        <v>1825</v>
      </c>
      <c r="D345" s="10" t="s">
        <v>15</v>
      </c>
      <c r="E345" s="11">
        <v>41015</v>
      </c>
      <c r="F345" s="10" t="s">
        <v>1826</v>
      </c>
      <c r="G345" s="9">
        <v>55092101</v>
      </c>
      <c r="H345" s="9">
        <v>0</v>
      </c>
      <c r="I345" s="10" t="s">
        <v>1827</v>
      </c>
      <c r="J345" s="10" t="s">
        <v>131</v>
      </c>
      <c r="K345" s="10" t="s">
        <v>132</v>
      </c>
      <c r="L345" s="10" t="s">
        <v>841</v>
      </c>
      <c r="M345" s="10" t="s">
        <v>25</v>
      </c>
      <c r="N345" s="9">
        <v>150</v>
      </c>
    </row>
    <row r="346" spans="1:14" ht="16" customHeight="1" x14ac:dyDescent="0.2">
      <c r="A346" s="9">
        <v>3336</v>
      </c>
      <c r="B346" s="10" t="s">
        <v>1824</v>
      </c>
      <c r="C346" s="10" t="s">
        <v>1828</v>
      </c>
      <c r="D346" s="10" t="s">
        <v>15</v>
      </c>
      <c r="E346" s="11">
        <v>41015</v>
      </c>
      <c r="F346" s="10" t="s">
        <v>1826</v>
      </c>
      <c r="G346" s="9">
        <v>55092101</v>
      </c>
      <c r="H346" s="9">
        <v>0</v>
      </c>
      <c r="I346" s="10" t="s">
        <v>1827</v>
      </c>
      <c r="J346" s="10" t="s">
        <v>131</v>
      </c>
      <c r="K346" s="10" t="s">
        <v>132</v>
      </c>
      <c r="L346" s="10" t="s">
        <v>841</v>
      </c>
      <c r="M346" s="10" t="s">
        <v>25</v>
      </c>
      <c r="N346" s="9">
        <v>150</v>
      </c>
    </row>
    <row r="347" spans="1:14" ht="16" customHeight="1" x14ac:dyDescent="0.2">
      <c r="A347" s="9">
        <v>3337</v>
      </c>
      <c r="B347" s="10" t="s">
        <v>1824</v>
      </c>
      <c r="C347" s="10" t="s">
        <v>1829</v>
      </c>
      <c r="D347" s="10" t="s">
        <v>377</v>
      </c>
      <c r="E347" s="11">
        <v>41015</v>
      </c>
      <c r="F347" s="10" t="s">
        <v>1826</v>
      </c>
      <c r="G347" s="9">
        <v>55092101</v>
      </c>
      <c r="H347" s="9">
        <v>0</v>
      </c>
      <c r="I347" s="10" t="s">
        <v>1827</v>
      </c>
      <c r="J347" s="10" t="s">
        <v>131</v>
      </c>
      <c r="K347" s="10" t="s">
        <v>132</v>
      </c>
      <c r="L347" s="10" t="s">
        <v>841</v>
      </c>
      <c r="M347" s="10" t="s">
        <v>25</v>
      </c>
      <c r="N347" s="9">
        <v>150</v>
      </c>
    </row>
    <row r="348" spans="1:14" ht="16" customHeight="1" x14ac:dyDescent="0.2">
      <c r="A348" s="9">
        <v>3342</v>
      </c>
      <c r="B348" s="10" t="s">
        <v>1240</v>
      </c>
      <c r="C348" s="10" t="s">
        <v>1830</v>
      </c>
      <c r="D348" s="10" t="s">
        <v>15</v>
      </c>
      <c r="E348" s="11">
        <v>24788</v>
      </c>
      <c r="F348" s="10" t="s">
        <v>1831</v>
      </c>
      <c r="G348" s="9">
        <v>52540160</v>
      </c>
      <c r="H348" s="9">
        <v>0</v>
      </c>
      <c r="I348" s="10" t="s">
        <v>1243</v>
      </c>
      <c r="J348" s="10" t="s">
        <v>131</v>
      </c>
      <c r="K348" s="10" t="s">
        <v>132</v>
      </c>
      <c r="L348" s="10" t="s">
        <v>967</v>
      </c>
      <c r="M348" s="10" t="s">
        <v>215</v>
      </c>
      <c r="N348" s="9">
        <v>600</v>
      </c>
    </row>
    <row r="349" spans="1:14" ht="16" customHeight="1" x14ac:dyDescent="0.2">
      <c r="A349" s="9">
        <v>3343</v>
      </c>
      <c r="B349" s="10" t="s">
        <v>1832</v>
      </c>
      <c r="C349" s="10" t="s">
        <v>1833</v>
      </c>
      <c r="D349" s="10" t="s">
        <v>15</v>
      </c>
      <c r="E349" s="11">
        <v>43155</v>
      </c>
      <c r="F349" s="10" t="s">
        <v>1834</v>
      </c>
      <c r="G349" s="9">
        <v>58659926</v>
      </c>
      <c r="H349" s="9">
        <v>0</v>
      </c>
      <c r="I349" s="10" t="s">
        <v>1835</v>
      </c>
      <c r="J349" s="10" t="s">
        <v>131</v>
      </c>
      <c r="K349" s="10" t="s">
        <v>132</v>
      </c>
      <c r="L349" s="10" t="s">
        <v>841</v>
      </c>
      <c r="M349" s="10" t="s">
        <v>842</v>
      </c>
      <c r="N349" s="9">
        <v>100</v>
      </c>
    </row>
    <row r="350" spans="1:14" ht="16" customHeight="1" x14ac:dyDescent="0.2">
      <c r="A350" s="9">
        <v>3364</v>
      </c>
      <c r="B350" s="10" t="s">
        <v>1836</v>
      </c>
      <c r="C350" s="10" t="s">
        <v>1837</v>
      </c>
      <c r="D350" s="10" t="s">
        <v>377</v>
      </c>
      <c r="E350" s="11">
        <v>34597</v>
      </c>
      <c r="F350" s="10" t="s">
        <v>1838</v>
      </c>
      <c r="G350" s="9">
        <v>0</v>
      </c>
      <c r="H350" s="9">
        <v>0</v>
      </c>
      <c r="I350" s="9">
        <v>0</v>
      </c>
      <c r="J350" s="10" t="s">
        <v>192</v>
      </c>
      <c r="K350" s="10" t="s">
        <v>193</v>
      </c>
      <c r="L350" s="10" t="s">
        <v>841</v>
      </c>
      <c r="M350" s="10" t="s">
        <v>58</v>
      </c>
      <c r="N350" s="9">
        <v>400</v>
      </c>
    </row>
    <row r="351" spans="1:14" ht="16" customHeight="1" x14ac:dyDescent="0.2">
      <c r="A351" s="9">
        <v>3365</v>
      </c>
      <c r="B351" s="10" t="s">
        <v>1839</v>
      </c>
      <c r="C351" s="10" t="s">
        <v>1840</v>
      </c>
      <c r="D351" s="10" t="s">
        <v>377</v>
      </c>
      <c r="E351" s="11">
        <v>41196</v>
      </c>
      <c r="F351" s="10" t="s">
        <v>1841</v>
      </c>
      <c r="G351" s="9">
        <v>0</v>
      </c>
      <c r="H351" s="9">
        <v>0</v>
      </c>
      <c r="I351" s="9">
        <v>0</v>
      </c>
      <c r="J351" s="10" t="s">
        <v>166</v>
      </c>
      <c r="K351" s="10" t="s">
        <v>18</v>
      </c>
      <c r="L351" s="10" t="s">
        <v>841</v>
      </c>
      <c r="M351" s="10" t="s">
        <v>25</v>
      </c>
      <c r="N351" s="9">
        <v>150</v>
      </c>
    </row>
    <row r="352" spans="1:14" ht="16" customHeight="1" x14ac:dyDescent="0.2">
      <c r="A352" s="9">
        <v>3367</v>
      </c>
      <c r="B352" s="10" t="s">
        <v>1842</v>
      </c>
      <c r="C352" s="10" t="s">
        <v>1843</v>
      </c>
      <c r="D352" s="10" t="s">
        <v>377</v>
      </c>
      <c r="E352" s="11">
        <v>34989</v>
      </c>
      <c r="F352" s="10" t="s">
        <v>1844</v>
      </c>
      <c r="G352" s="9">
        <v>0</v>
      </c>
      <c r="H352" s="9">
        <v>0</v>
      </c>
      <c r="I352" s="9">
        <v>0</v>
      </c>
      <c r="J352" s="10" t="s">
        <v>166</v>
      </c>
      <c r="K352" s="10" t="s">
        <v>18</v>
      </c>
      <c r="L352" s="10" t="s">
        <v>841</v>
      </c>
      <c r="M352" s="10" t="s">
        <v>58</v>
      </c>
      <c r="N352" s="9">
        <v>400</v>
      </c>
    </row>
    <row r="353" spans="1:14" ht="16" customHeight="1" x14ac:dyDescent="0.2">
      <c r="A353" s="9">
        <v>3371</v>
      </c>
      <c r="B353" s="10" t="s">
        <v>606</v>
      </c>
      <c r="C353" s="10" t="s">
        <v>1845</v>
      </c>
      <c r="D353" s="10" t="s">
        <v>377</v>
      </c>
      <c r="E353" s="11">
        <v>33424</v>
      </c>
      <c r="F353" s="10" t="s">
        <v>1846</v>
      </c>
      <c r="G353" s="9">
        <v>0</v>
      </c>
      <c r="H353" s="9">
        <v>0</v>
      </c>
      <c r="I353" s="9">
        <v>0</v>
      </c>
      <c r="J353" s="10" t="s">
        <v>166</v>
      </c>
      <c r="K353" s="10" t="s">
        <v>18</v>
      </c>
      <c r="L353" s="10" t="s">
        <v>841</v>
      </c>
      <c r="M353" s="10" t="s">
        <v>707</v>
      </c>
      <c r="N353" s="9">
        <v>600</v>
      </c>
    </row>
    <row r="354" spans="1:14" ht="16" customHeight="1" x14ac:dyDescent="0.2">
      <c r="A354" s="9">
        <v>3373</v>
      </c>
      <c r="B354" s="10" t="s">
        <v>863</v>
      </c>
      <c r="C354" s="10" t="s">
        <v>1847</v>
      </c>
      <c r="D354" s="10" t="s">
        <v>377</v>
      </c>
      <c r="E354" s="11">
        <v>28376</v>
      </c>
      <c r="F354" s="10" t="s">
        <v>1848</v>
      </c>
      <c r="G354" s="9">
        <v>57070427</v>
      </c>
      <c r="H354" s="10" t="s">
        <v>1849</v>
      </c>
      <c r="I354" s="10" t="s">
        <v>1850</v>
      </c>
      <c r="J354" s="10" t="s">
        <v>205</v>
      </c>
      <c r="K354" s="10" t="s">
        <v>106</v>
      </c>
      <c r="L354" s="10" t="s">
        <v>841</v>
      </c>
      <c r="M354" s="10" t="s">
        <v>707</v>
      </c>
      <c r="N354" s="9">
        <v>600</v>
      </c>
    </row>
    <row r="355" spans="1:14" ht="16" customHeight="1" x14ac:dyDescent="0.2">
      <c r="A355" s="9">
        <v>3375</v>
      </c>
      <c r="B355" s="10" t="s">
        <v>1851</v>
      </c>
      <c r="C355" s="10" t="s">
        <v>1852</v>
      </c>
      <c r="D355" s="10" t="s">
        <v>377</v>
      </c>
      <c r="E355" s="11">
        <v>38775</v>
      </c>
      <c r="F355" s="10" t="s">
        <v>1853</v>
      </c>
      <c r="G355" s="9">
        <v>57050124</v>
      </c>
      <c r="H355" s="10" t="s">
        <v>1854</v>
      </c>
      <c r="I355" s="10" t="s">
        <v>1855</v>
      </c>
      <c r="J355" s="10" t="s">
        <v>205</v>
      </c>
      <c r="K355" s="10" t="s">
        <v>106</v>
      </c>
      <c r="L355" s="10" t="s">
        <v>841</v>
      </c>
      <c r="M355" s="10" t="s">
        <v>58</v>
      </c>
      <c r="N355" s="9">
        <v>400</v>
      </c>
    </row>
    <row r="356" spans="1:14" ht="16" customHeight="1" x14ac:dyDescent="0.2">
      <c r="A356" s="9">
        <v>3376</v>
      </c>
      <c r="B356" s="10" t="s">
        <v>600</v>
      </c>
      <c r="C356" s="10" t="s">
        <v>1856</v>
      </c>
      <c r="D356" s="10" t="s">
        <v>15</v>
      </c>
      <c r="E356" s="11">
        <v>38036</v>
      </c>
      <c r="F356" s="10" t="s">
        <v>1857</v>
      </c>
      <c r="G356" s="9">
        <v>58013048</v>
      </c>
      <c r="H356" s="10" t="s">
        <v>1858</v>
      </c>
      <c r="I356" s="10" t="s">
        <v>1859</v>
      </c>
      <c r="J356" s="10" t="s">
        <v>205</v>
      </c>
      <c r="K356" s="10" t="s">
        <v>106</v>
      </c>
      <c r="L356" s="10" t="s">
        <v>841</v>
      </c>
      <c r="M356" s="10" t="s">
        <v>58</v>
      </c>
      <c r="N356" s="9">
        <v>400</v>
      </c>
    </row>
    <row r="357" spans="1:14" ht="16" customHeight="1" x14ac:dyDescent="0.2">
      <c r="A357" s="9">
        <v>3378</v>
      </c>
      <c r="B357" s="10" t="s">
        <v>1152</v>
      </c>
      <c r="C357" s="10" t="s">
        <v>1860</v>
      </c>
      <c r="D357" s="10" t="s">
        <v>377</v>
      </c>
      <c r="E357" s="11">
        <v>30448</v>
      </c>
      <c r="F357" s="10" t="s">
        <v>1861</v>
      </c>
      <c r="G357" s="9">
        <v>57706034</v>
      </c>
      <c r="H357" s="10" t="s">
        <v>1862</v>
      </c>
      <c r="I357" s="10" t="s">
        <v>1863</v>
      </c>
      <c r="J357" s="10" t="s">
        <v>205</v>
      </c>
      <c r="K357" s="10" t="s">
        <v>106</v>
      </c>
      <c r="L357" s="10" t="s">
        <v>841</v>
      </c>
      <c r="M357" s="10" t="s">
        <v>707</v>
      </c>
      <c r="N357" s="9">
        <v>600</v>
      </c>
    </row>
    <row r="358" spans="1:14" ht="16" customHeight="1" x14ac:dyDescent="0.2">
      <c r="A358" s="9">
        <v>3379</v>
      </c>
      <c r="B358" s="10" t="s">
        <v>1864</v>
      </c>
      <c r="C358" s="10" t="s">
        <v>1865</v>
      </c>
      <c r="D358" s="10" t="s">
        <v>377</v>
      </c>
      <c r="E358" s="11">
        <v>31698</v>
      </c>
      <c r="F358" s="10" t="s">
        <v>1866</v>
      </c>
      <c r="G358" s="9">
        <v>57644297</v>
      </c>
      <c r="H358" s="10" t="s">
        <v>1867</v>
      </c>
      <c r="I358" s="9">
        <v>0</v>
      </c>
      <c r="J358" s="10" t="s">
        <v>205</v>
      </c>
      <c r="K358" s="10" t="s">
        <v>106</v>
      </c>
      <c r="L358" s="10" t="s">
        <v>841</v>
      </c>
      <c r="M358" s="10" t="s">
        <v>707</v>
      </c>
      <c r="N358" s="9">
        <v>600</v>
      </c>
    </row>
    <row r="359" spans="1:14" ht="16" customHeight="1" x14ac:dyDescent="0.2">
      <c r="A359" s="9">
        <v>3380</v>
      </c>
      <c r="B359" s="10" t="s">
        <v>232</v>
      </c>
      <c r="C359" s="10" t="s">
        <v>1868</v>
      </c>
      <c r="D359" s="10" t="s">
        <v>377</v>
      </c>
      <c r="E359" s="11">
        <v>37969</v>
      </c>
      <c r="F359" s="10" t="s">
        <v>1869</v>
      </c>
      <c r="G359" s="9">
        <v>58313711</v>
      </c>
      <c r="H359" s="10" t="s">
        <v>1870</v>
      </c>
      <c r="I359" s="10" t="s">
        <v>1871</v>
      </c>
      <c r="J359" s="10" t="s">
        <v>205</v>
      </c>
      <c r="K359" s="10" t="s">
        <v>106</v>
      </c>
      <c r="L359" s="10" t="s">
        <v>841</v>
      </c>
      <c r="M359" s="10" t="s">
        <v>58</v>
      </c>
      <c r="N359" s="9">
        <v>400</v>
      </c>
    </row>
    <row r="360" spans="1:14" ht="16" customHeight="1" x14ac:dyDescent="0.2">
      <c r="A360" s="9">
        <v>3381</v>
      </c>
      <c r="B360" s="10" t="s">
        <v>1872</v>
      </c>
      <c r="C360" s="10" t="s">
        <v>1873</v>
      </c>
      <c r="D360" s="10" t="s">
        <v>377</v>
      </c>
      <c r="E360" s="11">
        <v>34692</v>
      </c>
      <c r="F360" s="10" t="s">
        <v>1874</v>
      </c>
      <c r="G360" s="9">
        <v>57771420</v>
      </c>
      <c r="H360" s="10" t="s">
        <v>1875</v>
      </c>
      <c r="I360" s="9">
        <v>0</v>
      </c>
      <c r="J360" s="10" t="s">
        <v>205</v>
      </c>
      <c r="K360" s="10" t="s">
        <v>106</v>
      </c>
      <c r="L360" s="10" t="s">
        <v>841</v>
      </c>
      <c r="M360" s="10" t="s">
        <v>58</v>
      </c>
      <c r="N360" s="9">
        <v>400</v>
      </c>
    </row>
    <row r="361" spans="1:14" ht="16" customHeight="1" x14ac:dyDescent="0.2">
      <c r="A361" s="9">
        <v>3382</v>
      </c>
      <c r="B361" s="10" t="s">
        <v>129</v>
      </c>
      <c r="C361" s="10" t="s">
        <v>1876</v>
      </c>
      <c r="D361" s="10" t="s">
        <v>377</v>
      </c>
      <c r="E361" s="11">
        <v>37790</v>
      </c>
      <c r="F361" s="10" t="s">
        <v>1877</v>
      </c>
      <c r="G361" s="9">
        <v>59127699</v>
      </c>
      <c r="H361" s="10" t="s">
        <v>1878</v>
      </c>
      <c r="I361" s="10" t="s">
        <v>1879</v>
      </c>
      <c r="J361" s="10" t="s">
        <v>205</v>
      </c>
      <c r="K361" s="10" t="s">
        <v>106</v>
      </c>
      <c r="L361" s="10" t="s">
        <v>841</v>
      </c>
      <c r="M361" s="10" t="s">
        <v>58</v>
      </c>
      <c r="N361" s="9">
        <v>400</v>
      </c>
    </row>
    <row r="362" spans="1:14" ht="16" customHeight="1" x14ac:dyDescent="0.2">
      <c r="A362" s="9">
        <v>3383</v>
      </c>
      <c r="B362" s="10" t="s">
        <v>1152</v>
      </c>
      <c r="C362" s="10" t="s">
        <v>1880</v>
      </c>
      <c r="D362" s="10" t="s">
        <v>377</v>
      </c>
      <c r="E362" s="11">
        <v>43326</v>
      </c>
      <c r="F362" s="10" t="s">
        <v>1861</v>
      </c>
      <c r="G362" s="9">
        <v>57706034</v>
      </c>
      <c r="H362" s="10" t="s">
        <v>1881</v>
      </c>
      <c r="I362" s="10" t="s">
        <v>1863</v>
      </c>
      <c r="J362" s="10" t="s">
        <v>205</v>
      </c>
      <c r="K362" s="10" t="s">
        <v>106</v>
      </c>
      <c r="L362" s="10" t="s">
        <v>841</v>
      </c>
      <c r="M362" s="10" t="s">
        <v>842</v>
      </c>
      <c r="N362" s="9">
        <v>100</v>
      </c>
    </row>
    <row r="363" spans="1:14" ht="16" customHeight="1" x14ac:dyDescent="0.2">
      <c r="A363" s="9">
        <v>3384</v>
      </c>
      <c r="B363" s="10" t="s">
        <v>1882</v>
      </c>
      <c r="C363" s="10" t="s">
        <v>773</v>
      </c>
      <c r="D363" s="10" t="s">
        <v>377</v>
      </c>
      <c r="E363" s="11">
        <v>42094</v>
      </c>
      <c r="F363" s="10" t="s">
        <v>1883</v>
      </c>
      <c r="G363" s="9">
        <v>59730882</v>
      </c>
      <c r="H363" s="10" t="s">
        <v>1884</v>
      </c>
      <c r="I363" s="9">
        <v>0</v>
      </c>
      <c r="J363" s="10" t="s">
        <v>205</v>
      </c>
      <c r="K363" s="10" t="s">
        <v>106</v>
      </c>
      <c r="L363" s="10" t="s">
        <v>841</v>
      </c>
      <c r="M363" s="10" t="s">
        <v>885</v>
      </c>
      <c r="N363" s="9">
        <v>100</v>
      </c>
    </row>
    <row r="364" spans="1:14" ht="16" customHeight="1" x14ac:dyDescent="0.2">
      <c r="A364" s="9">
        <v>3390</v>
      </c>
      <c r="B364" s="10" t="s">
        <v>1885</v>
      </c>
      <c r="C364" s="10" t="s">
        <v>1886</v>
      </c>
      <c r="D364" s="10" t="s">
        <v>377</v>
      </c>
      <c r="E364" s="10" t="s">
        <v>1887</v>
      </c>
      <c r="F364" s="10" t="s">
        <v>1888</v>
      </c>
      <c r="G364" s="9">
        <v>59262657</v>
      </c>
      <c r="H364" s="10" t="s">
        <v>1889</v>
      </c>
      <c r="I364" s="9">
        <v>0</v>
      </c>
      <c r="J364" s="10" t="s">
        <v>205</v>
      </c>
      <c r="K364" s="10" t="s">
        <v>106</v>
      </c>
      <c r="L364" s="10" t="s">
        <v>841</v>
      </c>
      <c r="M364" s="10" t="s">
        <v>58</v>
      </c>
      <c r="N364" s="9">
        <v>400</v>
      </c>
    </row>
    <row r="365" spans="1:14" ht="16" customHeight="1" x14ac:dyDescent="0.2">
      <c r="A365" s="9">
        <v>3409</v>
      </c>
      <c r="B365" s="10" t="s">
        <v>626</v>
      </c>
      <c r="C365" s="10" t="s">
        <v>1890</v>
      </c>
      <c r="D365" s="10" t="s">
        <v>377</v>
      </c>
      <c r="E365" s="11">
        <v>32686</v>
      </c>
      <c r="F365" s="10" t="s">
        <v>1891</v>
      </c>
      <c r="G365" s="9">
        <v>59462577</v>
      </c>
      <c r="H365" s="10" t="s">
        <v>1892</v>
      </c>
      <c r="I365" s="10" t="s">
        <v>1416</v>
      </c>
      <c r="J365" s="10" t="s">
        <v>192</v>
      </c>
      <c r="K365" s="10" t="s">
        <v>193</v>
      </c>
      <c r="L365" s="10" t="s">
        <v>841</v>
      </c>
      <c r="M365" s="10" t="s">
        <v>707</v>
      </c>
      <c r="N365" s="9">
        <v>600</v>
      </c>
    </row>
    <row r="366" spans="1:14" ht="16" customHeight="1" x14ac:dyDescent="0.2">
      <c r="A366" s="9">
        <v>3410</v>
      </c>
      <c r="B366" s="10" t="s">
        <v>1893</v>
      </c>
      <c r="C366" s="10" t="s">
        <v>1894</v>
      </c>
      <c r="D366" s="10" t="s">
        <v>15</v>
      </c>
      <c r="E366" s="11">
        <v>34624</v>
      </c>
      <c r="F366" s="10" t="s">
        <v>1891</v>
      </c>
      <c r="G366" s="9">
        <v>57939218</v>
      </c>
      <c r="H366" s="10" t="s">
        <v>1895</v>
      </c>
      <c r="I366" s="10" t="s">
        <v>1416</v>
      </c>
      <c r="J366" s="10" t="s">
        <v>192</v>
      </c>
      <c r="K366" s="10" t="s">
        <v>193</v>
      </c>
      <c r="L366" s="10" t="s">
        <v>841</v>
      </c>
      <c r="M366" s="10" t="s">
        <v>58</v>
      </c>
      <c r="N366" s="9">
        <v>400</v>
      </c>
    </row>
    <row r="367" spans="1:14" ht="16" customHeight="1" x14ac:dyDescent="0.2">
      <c r="A367" s="9">
        <v>3411</v>
      </c>
      <c r="B367" s="10" t="s">
        <v>1896</v>
      </c>
      <c r="C367" s="10" t="s">
        <v>560</v>
      </c>
      <c r="D367" s="10" t="s">
        <v>377</v>
      </c>
      <c r="E367" s="11">
        <v>41387</v>
      </c>
      <c r="F367" s="10" t="s">
        <v>1897</v>
      </c>
      <c r="G367" s="9">
        <v>59266960</v>
      </c>
      <c r="H367" s="9">
        <v>0</v>
      </c>
      <c r="I367" s="10" t="s">
        <v>1416</v>
      </c>
      <c r="J367" s="10" t="s">
        <v>192</v>
      </c>
      <c r="K367" s="10" t="s">
        <v>193</v>
      </c>
      <c r="L367" s="10" t="s">
        <v>841</v>
      </c>
      <c r="M367" s="10" t="s">
        <v>848</v>
      </c>
      <c r="N367" s="9">
        <v>150</v>
      </c>
    </row>
    <row r="368" spans="1:14" ht="16" customHeight="1" x14ac:dyDescent="0.2">
      <c r="A368" s="9">
        <v>3413</v>
      </c>
      <c r="B368" s="10" t="s">
        <v>182</v>
      </c>
      <c r="C368" s="10" t="s">
        <v>1898</v>
      </c>
      <c r="D368" s="10" t="s">
        <v>15</v>
      </c>
      <c r="E368" s="11">
        <v>41628</v>
      </c>
      <c r="F368" s="10" t="s">
        <v>1899</v>
      </c>
      <c r="G368" s="9">
        <v>57113513</v>
      </c>
      <c r="H368" s="9">
        <v>0</v>
      </c>
      <c r="I368" s="10" t="s">
        <v>1416</v>
      </c>
      <c r="J368" s="10" t="s">
        <v>192</v>
      </c>
      <c r="K368" s="10" t="s">
        <v>193</v>
      </c>
      <c r="L368" s="10" t="s">
        <v>841</v>
      </c>
      <c r="M368" s="10" t="s">
        <v>848</v>
      </c>
      <c r="N368" s="9">
        <v>150</v>
      </c>
    </row>
    <row r="369" spans="1:14" ht="16" customHeight="1" x14ac:dyDescent="0.2">
      <c r="A369" s="9">
        <v>3417</v>
      </c>
      <c r="B369" s="10" t="s">
        <v>1812</v>
      </c>
      <c r="C369" s="10" t="s">
        <v>1900</v>
      </c>
      <c r="D369" s="10" t="s">
        <v>377</v>
      </c>
      <c r="E369" s="11">
        <v>42530</v>
      </c>
      <c r="F369" s="10" t="s">
        <v>1654</v>
      </c>
      <c r="G369" s="10" t="s">
        <v>1901</v>
      </c>
      <c r="H369" s="9">
        <v>0</v>
      </c>
      <c r="I369" s="10" t="s">
        <v>1902</v>
      </c>
      <c r="J369" s="10" t="s">
        <v>51</v>
      </c>
      <c r="K369" s="10" t="s">
        <v>22</v>
      </c>
      <c r="L369" s="10" t="s">
        <v>841</v>
      </c>
      <c r="M369" s="10" t="s">
        <v>885</v>
      </c>
      <c r="N369" s="9">
        <v>100</v>
      </c>
    </row>
    <row r="370" spans="1:14" ht="16" customHeight="1" x14ac:dyDescent="0.2">
      <c r="A370" s="9">
        <v>3431</v>
      </c>
      <c r="B370" s="10" t="s">
        <v>337</v>
      </c>
      <c r="C370" s="10" t="s">
        <v>338</v>
      </c>
      <c r="D370" s="10" t="s">
        <v>15</v>
      </c>
      <c r="E370" s="11">
        <v>40769</v>
      </c>
      <c r="F370" s="10" t="s">
        <v>1903</v>
      </c>
      <c r="G370" s="9">
        <v>54235198</v>
      </c>
      <c r="H370" s="9">
        <v>0</v>
      </c>
      <c r="I370" s="10" t="s">
        <v>1904</v>
      </c>
      <c r="J370" s="10" t="s">
        <v>21</v>
      </c>
      <c r="K370" s="10" t="s">
        <v>22</v>
      </c>
      <c r="L370" s="10" t="s">
        <v>841</v>
      </c>
      <c r="M370" s="10" t="s">
        <v>25</v>
      </c>
      <c r="N370" s="9">
        <v>150</v>
      </c>
    </row>
    <row r="371" spans="1:14" ht="16" customHeight="1" x14ac:dyDescent="0.2">
      <c r="A371" s="9">
        <v>3454</v>
      </c>
      <c r="B371" s="10" t="s">
        <v>1905</v>
      </c>
      <c r="C371" s="10" t="s">
        <v>1906</v>
      </c>
      <c r="D371" s="10" t="s">
        <v>15</v>
      </c>
      <c r="E371" s="11">
        <v>42378</v>
      </c>
      <c r="F371" s="10" t="s">
        <v>1907</v>
      </c>
      <c r="G371" s="9">
        <v>57048623</v>
      </c>
      <c r="H371" s="9">
        <v>0</v>
      </c>
      <c r="I371" s="10" t="s">
        <v>1908</v>
      </c>
      <c r="J371" s="10" t="s">
        <v>84</v>
      </c>
      <c r="K371" s="10" t="s">
        <v>81</v>
      </c>
      <c r="L371" s="10" t="s">
        <v>841</v>
      </c>
      <c r="M371" s="10" t="s">
        <v>885</v>
      </c>
      <c r="N371" s="9">
        <v>100</v>
      </c>
    </row>
    <row r="372" spans="1:14" ht="16" customHeight="1" x14ac:dyDescent="0.2">
      <c r="A372" s="9">
        <v>3470</v>
      </c>
      <c r="B372" s="10" t="s">
        <v>1909</v>
      </c>
      <c r="C372" s="10" t="s">
        <v>1910</v>
      </c>
      <c r="D372" s="10" t="s">
        <v>15</v>
      </c>
      <c r="E372" s="11">
        <v>24408</v>
      </c>
      <c r="F372" s="10" t="s">
        <v>1911</v>
      </c>
      <c r="G372" s="9">
        <v>57694160</v>
      </c>
      <c r="H372" s="10" t="s">
        <v>1912</v>
      </c>
      <c r="I372" s="10" t="s">
        <v>1913</v>
      </c>
      <c r="J372" s="10" t="s">
        <v>190</v>
      </c>
      <c r="K372" s="10" t="s">
        <v>18</v>
      </c>
      <c r="L372" s="10" t="s">
        <v>1022</v>
      </c>
      <c r="M372" s="10" t="s">
        <v>215</v>
      </c>
      <c r="N372" s="9">
        <v>600</v>
      </c>
    </row>
    <row r="373" spans="1:14" ht="16" customHeight="1" x14ac:dyDescent="0.2">
      <c r="A373" s="9">
        <v>3472</v>
      </c>
      <c r="B373" s="10" t="s">
        <v>1914</v>
      </c>
      <c r="C373" s="10" t="s">
        <v>1315</v>
      </c>
      <c r="D373" s="10" t="s">
        <v>377</v>
      </c>
      <c r="E373" s="11">
        <v>41079</v>
      </c>
      <c r="F373" s="10" t="s">
        <v>1915</v>
      </c>
      <c r="G373" s="9">
        <v>58220116</v>
      </c>
      <c r="H373" s="10" t="s">
        <v>1916</v>
      </c>
      <c r="I373" s="10" t="s">
        <v>1917</v>
      </c>
      <c r="J373" s="10" t="s">
        <v>499</v>
      </c>
      <c r="K373" s="10" t="s">
        <v>60</v>
      </c>
      <c r="L373" s="10" t="s">
        <v>841</v>
      </c>
      <c r="M373" s="10" t="s">
        <v>25</v>
      </c>
      <c r="N373" s="9">
        <v>150</v>
      </c>
    </row>
    <row r="374" spans="1:14" ht="16" customHeight="1" x14ac:dyDescent="0.2">
      <c r="A374" s="9">
        <v>3483</v>
      </c>
      <c r="B374" s="10" t="s">
        <v>1918</v>
      </c>
      <c r="C374" s="10" t="s">
        <v>1919</v>
      </c>
      <c r="D374" s="10" t="s">
        <v>377</v>
      </c>
      <c r="E374" s="11">
        <v>39805</v>
      </c>
      <c r="F374" s="10" t="s">
        <v>1920</v>
      </c>
      <c r="G374" s="9">
        <v>57339438</v>
      </c>
      <c r="H374" s="9">
        <v>0</v>
      </c>
      <c r="I374" s="9">
        <v>0</v>
      </c>
      <c r="J374" s="10" t="s">
        <v>43</v>
      </c>
      <c r="K374" s="10" t="s">
        <v>35</v>
      </c>
      <c r="L374" s="10" t="s">
        <v>841</v>
      </c>
      <c r="M374" s="10" t="s">
        <v>42</v>
      </c>
      <c r="N374" s="9">
        <v>300</v>
      </c>
    </row>
    <row r="375" spans="1:14" ht="16" customHeight="1" x14ac:dyDescent="0.2">
      <c r="A375" s="9">
        <v>3488</v>
      </c>
      <c r="B375" s="10" t="s">
        <v>1921</v>
      </c>
      <c r="C375" s="10" t="s">
        <v>1922</v>
      </c>
      <c r="D375" s="10" t="s">
        <v>15</v>
      </c>
      <c r="E375" s="11">
        <v>38763</v>
      </c>
      <c r="F375" s="10" t="s">
        <v>1923</v>
      </c>
      <c r="G375" s="9">
        <v>59055429</v>
      </c>
      <c r="H375" s="9">
        <v>0</v>
      </c>
      <c r="I375" s="9">
        <v>0</v>
      </c>
      <c r="J375" s="10" t="s">
        <v>43</v>
      </c>
      <c r="K375" s="10" t="s">
        <v>35</v>
      </c>
      <c r="L375" s="10" t="s">
        <v>841</v>
      </c>
      <c r="M375" s="10" t="s">
        <v>58</v>
      </c>
      <c r="N375" s="9">
        <v>400</v>
      </c>
    </row>
    <row r="376" spans="1:14" ht="16" customHeight="1" x14ac:dyDescent="0.2">
      <c r="A376" s="9">
        <v>3491</v>
      </c>
      <c r="B376" s="10" t="s">
        <v>182</v>
      </c>
      <c r="C376" s="10" t="s">
        <v>354</v>
      </c>
      <c r="D376" s="10" t="s">
        <v>15</v>
      </c>
      <c r="E376" s="11">
        <v>40695</v>
      </c>
      <c r="F376" s="10" t="s">
        <v>1924</v>
      </c>
      <c r="G376" s="9">
        <v>59053915</v>
      </c>
      <c r="H376" s="9">
        <v>0</v>
      </c>
      <c r="I376" s="9">
        <v>0</v>
      </c>
      <c r="J376" s="10" t="s">
        <v>43</v>
      </c>
      <c r="K376" s="10" t="s">
        <v>35</v>
      </c>
      <c r="L376" s="10" t="s">
        <v>841</v>
      </c>
      <c r="M376" s="10" t="s">
        <v>25</v>
      </c>
      <c r="N376" s="9">
        <v>150</v>
      </c>
    </row>
    <row r="377" spans="1:14" ht="16" customHeight="1" x14ac:dyDescent="0.2">
      <c r="A377" s="9">
        <v>3507</v>
      </c>
      <c r="B377" s="10" t="s">
        <v>513</v>
      </c>
      <c r="C377" s="10" t="s">
        <v>514</v>
      </c>
      <c r="D377" s="10" t="s">
        <v>377</v>
      </c>
      <c r="E377" s="11">
        <v>40647</v>
      </c>
      <c r="F377" s="10" t="s">
        <v>1925</v>
      </c>
      <c r="G377" s="9">
        <v>57406614</v>
      </c>
      <c r="H377" s="9">
        <v>0</v>
      </c>
      <c r="I377" s="9">
        <v>0</v>
      </c>
      <c r="J377" s="10" t="s">
        <v>190</v>
      </c>
      <c r="K377" s="10" t="s">
        <v>18</v>
      </c>
      <c r="L377" s="10" t="s">
        <v>841</v>
      </c>
      <c r="M377" s="10" t="s">
        <v>25</v>
      </c>
      <c r="N377" s="9">
        <v>150</v>
      </c>
    </row>
    <row r="378" spans="1:14" ht="16" customHeight="1" x14ac:dyDescent="0.2">
      <c r="A378" s="9">
        <v>3528</v>
      </c>
      <c r="B378" s="10" t="s">
        <v>1926</v>
      </c>
      <c r="C378" s="10" t="s">
        <v>1927</v>
      </c>
      <c r="D378" s="10" t="s">
        <v>377</v>
      </c>
      <c r="E378" s="11">
        <v>30103</v>
      </c>
      <c r="F378" s="10" t="s">
        <v>1928</v>
      </c>
      <c r="G378" s="10" t="s">
        <v>1929</v>
      </c>
      <c r="H378" s="10" t="s">
        <v>1930</v>
      </c>
      <c r="I378" s="9">
        <v>0</v>
      </c>
      <c r="J378" s="10" t="s">
        <v>192</v>
      </c>
      <c r="K378" s="10" t="s">
        <v>193</v>
      </c>
      <c r="L378" s="10" t="s">
        <v>841</v>
      </c>
      <c r="M378" s="10" t="s">
        <v>707</v>
      </c>
      <c r="N378" s="9">
        <v>600</v>
      </c>
    </row>
    <row r="379" spans="1:14" ht="16" customHeight="1" x14ac:dyDescent="0.2">
      <c r="A379" s="9">
        <v>3536</v>
      </c>
      <c r="B379" s="10" t="s">
        <v>1674</v>
      </c>
      <c r="C379" s="10" t="s">
        <v>1931</v>
      </c>
      <c r="D379" s="10" t="s">
        <v>377</v>
      </c>
      <c r="E379" s="11">
        <v>43242</v>
      </c>
      <c r="F379" s="10" t="s">
        <v>1932</v>
      </c>
      <c r="G379" s="9">
        <v>57511588</v>
      </c>
      <c r="H379" s="9">
        <v>0</v>
      </c>
      <c r="I379" s="9">
        <v>0</v>
      </c>
      <c r="J379" s="10" t="s">
        <v>84</v>
      </c>
      <c r="K379" s="10" t="s">
        <v>81</v>
      </c>
      <c r="L379" s="10" t="s">
        <v>841</v>
      </c>
      <c r="M379" s="10" t="s">
        <v>842</v>
      </c>
      <c r="N379" s="9">
        <v>100</v>
      </c>
    </row>
    <row r="380" spans="1:14" ht="16" customHeight="1" x14ac:dyDescent="0.2">
      <c r="A380" s="9">
        <v>3537</v>
      </c>
      <c r="B380" s="10" t="s">
        <v>1933</v>
      </c>
      <c r="C380" s="10" t="s">
        <v>1934</v>
      </c>
      <c r="D380" s="10" t="s">
        <v>377</v>
      </c>
      <c r="E380" s="11">
        <v>33176</v>
      </c>
      <c r="F380" s="10" t="s">
        <v>1935</v>
      </c>
      <c r="G380" s="9">
        <v>58945357</v>
      </c>
      <c r="H380" s="10" t="s">
        <v>1936</v>
      </c>
      <c r="I380" s="10" t="s">
        <v>1937</v>
      </c>
      <c r="J380" s="10" t="s">
        <v>84</v>
      </c>
      <c r="K380" s="10" t="s">
        <v>81</v>
      </c>
      <c r="L380" s="10" t="s">
        <v>841</v>
      </c>
      <c r="M380" s="10" t="s">
        <v>707</v>
      </c>
      <c r="N380" s="9">
        <v>600</v>
      </c>
    </row>
    <row r="381" spans="1:14" ht="16" customHeight="1" x14ac:dyDescent="0.2">
      <c r="A381" s="9">
        <v>3576</v>
      </c>
      <c r="B381" s="10" t="s">
        <v>1938</v>
      </c>
      <c r="C381" s="10" t="s">
        <v>1939</v>
      </c>
      <c r="D381" s="10" t="s">
        <v>15</v>
      </c>
      <c r="E381" s="11">
        <v>39637</v>
      </c>
      <c r="F381" s="10" t="s">
        <v>1940</v>
      </c>
      <c r="G381" s="9">
        <v>23059172906</v>
      </c>
      <c r="H381" s="10" t="s">
        <v>1941</v>
      </c>
      <c r="I381" s="10" t="s">
        <v>1942</v>
      </c>
      <c r="J381" s="10" t="s">
        <v>51</v>
      </c>
      <c r="K381" s="10" t="s">
        <v>22</v>
      </c>
      <c r="L381" s="10" t="s">
        <v>841</v>
      </c>
      <c r="M381" s="10" t="s">
        <v>42</v>
      </c>
      <c r="N381" s="9">
        <v>300</v>
      </c>
    </row>
    <row r="382" spans="1:14" ht="16" customHeight="1" x14ac:dyDescent="0.2">
      <c r="A382" s="9">
        <v>3590</v>
      </c>
      <c r="B382" s="10" t="s">
        <v>1943</v>
      </c>
      <c r="C382" s="10" t="s">
        <v>1944</v>
      </c>
      <c r="D382" s="10" t="s">
        <v>15</v>
      </c>
      <c r="E382" s="11">
        <v>40918</v>
      </c>
      <c r="F382" s="10" t="s">
        <v>1945</v>
      </c>
      <c r="G382" s="9">
        <v>55025801</v>
      </c>
      <c r="H382" s="9">
        <v>0</v>
      </c>
      <c r="I382" s="9">
        <v>0</v>
      </c>
      <c r="J382" s="10" t="s">
        <v>43</v>
      </c>
      <c r="K382" s="10" t="s">
        <v>35</v>
      </c>
      <c r="L382" s="10" t="s">
        <v>841</v>
      </c>
      <c r="M382" s="10" t="s">
        <v>25</v>
      </c>
      <c r="N382" s="9">
        <v>150</v>
      </c>
    </row>
    <row r="383" spans="1:14" ht="16" customHeight="1" x14ac:dyDescent="0.2">
      <c r="A383" s="9">
        <v>3612</v>
      </c>
      <c r="B383" s="10" t="s">
        <v>465</v>
      </c>
      <c r="C383" s="10" t="s">
        <v>466</v>
      </c>
      <c r="D383" s="10" t="s">
        <v>377</v>
      </c>
      <c r="E383" s="11">
        <v>40314</v>
      </c>
      <c r="F383" s="10" t="s">
        <v>1946</v>
      </c>
      <c r="G383" s="9">
        <v>57906673</v>
      </c>
      <c r="H383" s="9">
        <v>0</v>
      </c>
      <c r="I383" s="10" t="s">
        <v>1947</v>
      </c>
      <c r="J383" s="10" t="s">
        <v>21</v>
      </c>
      <c r="K383" s="10" t="s">
        <v>22</v>
      </c>
      <c r="L383" s="10" t="s">
        <v>841</v>
      </c>
      <c r="M383" s="10" t="s">
        <v>16</v>
      </c>
      <c r="N383" s="9">
        <v>200</v>
      </c>
    </row>
    <row r="384" spans="1:14" ht="16" customHeight="1" x14ac:dyDescent="0.2">
      <c r="A384" s="9">
        <v>3613</v>
      </c>
      <c r="B384" s="10" t="s">
        <v>1948</v>
      </c>
      <c r="C384" s="10" t="s">
        <v>1949</v>
      </c>
      <c r="D384" s="10" t="s">
        <v>15</v>
      </c>
      <c r="E384" s="11">
        <v>42583</v>
      </c>
      <c r="F384" s="10" t="s">
        <v>1950</v>
      </c>
      <c r="G384" s="9">
        <v>57775511</v>
      </c>
      <c r="H384" s="9">
        <v>0</v>
      </c>
      <c r="I384" s="10" t="s">
        <v>1951</v>
      </c>
      <c r="J384" s="10" t="s">
        <v>21</v>
      </c>
      <c r="K384" s="10" t="s">
        <v>22</v>
      </c>
      <c r="L384" s="10" t="s">
        <v>841</v>
      </c>
      <c r="M384" s="10" t="s">
        <v>885</v>
      </c>
      <c r="N384" s="9">
        <v>100</v>
      </c>
    </row>
    <row r="385" spans="1:14" ht="16" customHeight="1" x14ac:dyDescent="0.2">
      <c r="A385" s="9">
        <v>3626</v>
      </c>
      <c r="B385" s="10" t="s">
        <v>1952</v>
      </c>
      <c r="C385" s="10" t="s">
        <v>1953</v>
      </c>
      <c r="D385" s="10" t="s">
        <v>377</v>
      </c>
      <c r="E385" s="11">
        <v>40791</v>
      </c>
      <c r="F385" s="10" t="s">
        <v>1954</v>
      </c>
      <c r="G385" s="9">
        <v>57180585</v>
      </c>
      <c r="H385" s="9">
        <v>0</v>
      </c>
      <c r="I385" s="10" t="s">
        <v>1955</v>
      </c>
      <c r="J385" s="10" t="s">
        <v>166</v>
      </c>
      <c r="K385" s="10" t="s">
        <v>18</v>
      </c>
      <c r="L385" s="10" t="s">
        <v>841</v>
      </c>
      <c r="M385" s="10" t="s">
        <v>25</v>
      </c>
      <c r="N385" s="9">
        <v>150</v>
      </c>
    </row>
    <row r="386" spans="1:14" ht="16" customHeight="1" x14ac:dyDescent="0.2">
      <c r="A386" s="9">
        <v>3628</v>
      </c>
      <c r="B386" s="10" t="s">
        <v>171</v>
      </c>
      <c r="C386" s="10" t="s">
        <v>1956</v>
      </c>
      <c r="D386" s="10" t="s">
        <v>377</v>
      </c>
      <c r="E386" s="11">
        <v>38380</v>
      </c>
      <c r="F386" s="10" t="s">
        <v>1957</v>
      </c>
      <c r="G386" s="9">
        <v>59395861</v>
      </c>
      <c r="H386" s="10" t="s">
        <v>1958</v>
      </c>
      <c r="I386" s="10" t="s">
        <v>1959</v>
      </c>
      <c r="J386" s="10" t="s">
        <v>192</v>
      </c>
      <c r="K386" s="10" t="s">
        <v>193</v>
      </c>
      <c r="L386" s="10" t="s">
        <v>841</v>
      </c>
      <c r="M386" s="10" t="s">
        <v>58</v>
      </c>
      <c r="N386" s="9">
        <v>400</v>
      </c>
    </row>
    <row r="387" spans="1:14" ht="16" customHeight="1" x14ac:dyDescent="0.2">
      <c r="A387" s="9">
        <v>3631</v>
      </c>
      <c r="B387" s="10" t="s">
        <v>162</v>
      </c>
      <c r="C387" s="10" t="s">
        <v>1432</v>
      </c>
      <c r="D387" s="10" t="s">
        <v>377</v>
      </c>
      <c r="E387" s="10" t="s">
        <v>1960</v>
      </c>
      <c r="F387" s="10" t="s">
        <v>1961</v>
      </c>
      <c r="G387" s="9">
        <v>54780558</v>
      </c>
      <c r="H387" s="9">
        <v>0</v>
      </c>
      <c r="I387" s="9">
        <v>0</v>
      </c>
      <c r="J387" s="10" t="s">
        <v>226</v>
      </c>
      <c r="K387" s="10" t="s">
        <v>227</v>
      </c>
      <c r="L387" s="10" t="s">
        <v>967</v>
      </c>
      <c r="M387" s="10" t="s">
        <v>215</v>
      </c>
      <c r="N387" s="9">
        <v>600</v>
      </c>
    </row>
    <row r="388" spans="1:14" ht="16" customHeight="1" x14ac:dyDescent="0.2">
      <c r="A388" s="9">
        <v>3632</v>
      </c>
      <c r="B388" s="10" t="s">
        <v>1962</v>
      </c>
      <c r="C388" s="10" t="s">
        <v>1963</v>
      </c>
      <c r="D388" s="10" t="s">
        <v>15</v>
      </c>
      <c r="E388" s="10" t="s">
        <v>1964</v>
      </c>
      <c r="F388" s="10" t="s">
        <v>1965</v>
      </c>
      <c r="G388" s="9">
        <v>57214980</v>
      </c>
      <c r="H388" s="9">
        <v>0</v>
      </c>
      <c r="I388" s="9">
        <v>0</v>
      </c>
      <c r="J388" s="10" t="s">
        <v>226</v>
      </c>
      <c r="K388" s="10" t="s">
        <v>227</v>
      </c>
      <c r="L388" s="10" t="s">
        <v>841</v>
      </c>
      <c r="M388" s="10" t="s">
        <v>25</v>
      </c>
      <c r="N388" s="9">
        <v>150</v>
      </c>
    </row>
    <row r="389" spans="1:14" ht="16" customHeight="1" x14ac:dyDescent="0.2">
      <c r="A389" s="9">
        <v>3633</v>
      </c>
      <c r="B389" s="10" t="s">
        <v>409</v>
      </c>
      <c r="C389" s="10" t="s">
        <v>410</v>
      </c>
      <c r="D389" s="10" t="s">
        <v>377</v>
      </c>
      <c r="E389" s="11">
        <v>38880</v>
      </c>
      <c r="F389" s="10" t="s">
        <v>1966</v>
      </c>
      <c r="G389" s="9">
        <v>0</v>
      </c>
      <c r="H389" s="9">
        <v>0</v>
      </c>
      <c r="I389" s="9">
        <v>0</v>
      </c>
      <c r="J389" s="10" t="s">
        <v>226</v>
      </c>
      <c r="K389" s="10" t="s">
        <v>227</v>
      </c>
      <c r="L389" s="10" t="s">
        <v>841</v>
      </c>
      <c r="M389" s="10" t="s">
        <v>58</v>
      </c>
      <c r="N389" s="9">
        <v>400</v>
      </c>
    </row>
    <row r="390" spans="1:14" ht="16" customHeight="1" x14ac:dyDescent="0.2">
      <c r="A390" s="9">
        <v>3638</v>
      </c>
      <c r="B390" s="10" t="s">
        <v>1967</v>
      </c>
      <c r="C390" s="10" t="s">
        <v>1968</v>
      </c>
      <c r="D390" s="10" t="s">
        <v>15</v>
      </c>
      <c r="E390" s="11">
        <v>40007</v>
      </c>
      <c r="F390" s="10" t="s">
        <v>1969</v>
      </c>
      <c r="G390" s="9">
        <v>55162617</v>
      </c>
      <c r="H390" s="9">
        <v>0</v>
      </c>
      <c r="I390" s="9">
        <v>0</v>
      </c>
      <c r="J390" s="10" t="s">
        <v>226</v>
      </c>
      <c r="K390" s="10" t="s">
        <v>227</v>
      </c>
      <c r="L390" s="10" t="s">
        <v>841</v>
      </c>
      <c r="M390" s="10" t="s">
        <v>16</v>
      </c>
      <c r="N390" s="9">
        <v>200</v>
      </c>
    </row>
    <row r="391" spans="1:14" ht="16" customHeight="1" x14ac:dyDescent="0.2">
      <c r="A391" s="9">
        <v>3645</v>
      </c>
      <c r="B391" s="10" t="s">
        <v>1970</v>
      </c>
      <c r="C391" s="10" t="s">
        <v>1227</v>
      </c>
      <c r="D391" s="10" t="s">
        <v>377</v>
      </c>
      <c r="E391" s="11">
        <v>41875</v>
      </c>
      <c r="F391" s="10" t="s">
        <v>1971</v>
      </c>
      <c r="G391" s="9">
        <v>54939784</v>
      </c>
      <c r="H391" s="9">
        <v>0</v>
      </c>
      <c r="I391" s="9">
        <v>0</v>
      </c>
      <c r="J391" s="10" t="s">
        <v>84</v>
      </c>
      <c r="K391" s="10" t="s">
        <v>81</v>
      </c>
      <c r="L391" s="10" t="s">
        <v>841</v>
      </c>
      <c r="M391" s="10" t="s">
        <v>848</v>
      </c>
      <c r="N391" s="9">
        <v>150</v>
      </c>
    </row>
    <row r="392" spans="1:14" ht="16" customHeight="1" x14ac:dyDescent="0.2">
      <c r="A392" s="9">
        <v>3662</v>
      </c>
      <c r="B392" s="10" t="s">
        <v>1972</v>
      </c>
      <c r="C392" s="10" t="s">
        <v>1973</v>
      </c>
      <c r="D392" s="10" t="s">
        <v>377</v>
      </c>
      <c r="E392" s="10" t="s">
        <v>1974</v>
      </c>
      <c r="F392" s="10" t="s">
        <v>1975</v>
      </c>
      <c r="G392" s="9">
        <v>57430277</v>
      </c>
      <c r="H392" s="9">
        <v>0</v>
      </c>
      <c r="I392" s="9">
        <v>0</v>
      </c>
      <c r="J392" s="10" t="s">
        <v>226</v>
      </c>
      <c r="K392" s="10" t="s">
        <v>227</v>
      </c>
      <c r="L392" s="10" t="s">
        <v>841</v>
      </c>
      <c r="M392" s="10" t="s">
        <v>58</v>
      </c>
      <c r="N392" s="9">
        <v>400</v>
      </c>
    </row>
    <row r="393" spans="1:14" ht="16" customHeight="1" x14ac:dyDescent="0.2">
      <c r="A393" s="9">
        <v>3664</v>
      </c>
      <c r="B393" s="10" t="s">
        <v>1976</v>
      </c>
      <c r="C393" s="10" t="s">
        <v>1977</v>
      </c>
      <c r="D393" s="10" t="s">
        <v>15</v>
      </c>
      <c r="E393" s="11">
        <v>39210</v>
      </c>
      <c r="F393" s="10" t="s">
        <v>1978</v>
      </c>
      <c r="G393" s="9">
        <v>59814833</v>
      </c>
      <c r="H393" s="9">
        <v>0</v>
      </c>
      <c r="I393" s="10" t="s">
        <v>1979</v>
      </c>
      <c r="J393" s="10" t="s">
        <v>21</v>
      </c>
      <c r="K393" s="10" t="s">
        <v>22</v>
      </c>
      <c r="L393" s="10" t="s">
        <v>841</v>
      </c>
      <c r="M393" s="10" t="s">
        <v>42</v>
      </c>
      <c r="N393" s="9">
        <v>300</v>
      </c>
    </row>
    <row r="394" spans="1:14" ht="16" customHeight="1" x14ac:dyDescent="0.2">
      <c r="A394" s="9">
        <v>3667</v>
      </c>
      <c r="B394" s="10" t="s">
        <v>1980</v>
      </c>
      <c r="C394" s="10" t="s">
        <v>1981</v>
      </c>
      <c r="D394" s="10" t="s">
        <v>15</v>
      </c>
      <c r="E394" s="11">
        <v>41267</v>
      </c>
      <c r="F394" s="10" t="s">
        <v>1982</v>
      </c>
      <c r="G394" s="9">
        <v>52591506</v>
      </c>
      <c r="H394" s="9">
        <v>0</v>
      </c>
      <c r="I394" s="9">
        <v>0</v>
      </c>
      <c r="J394" s="10" t="s">
        <v>205</v>
      </c>
      <c r="K394" s="10" t="s">
        <v>106</v>
      </c>
      <c r="L394" s="10" t="s">
        <v>841</v>
      </c>
      <c r="M394" s="10" t="s">
        <v>25</v>
      </c>
      <c r="N394" s="9">
        <v>150</v>
      </c>
    </row>
    <row r="395" spans="1:14" ht="16" customHeight="1" x14ac:dyDescent="0.2">
      <c r="A395" s="9">
        <v>3677</v>
      </c>
      <c r="B395" s="10" t="s">
        <v>1983</v>
      </c>
      <c r="C395" s="10" t="s">
        <v>1087</v>
      </c>
      <c r="D395" s="10" t="s">
        <v>15</v>
      </c>
      <c r="E395" s="11">
        <v>41143</v>
      </c>
      <c r="F395" s="10" t="s">
        <v>1804</v>
      </c>
      <c r="G395" s="9">
        <v>57164328</v>
      </c>
      <c r="H395" s="9">
        <v>0</v>
      </c>
      <c r="I395" s="9">
        <v>0</v>
      </c>
      <c r="J395" s="10" t="s">
        <v>43</v>
      </c>
      <c r="K395" s="10" t="s">
        <v>35</v>
      </c>
      <c r="L395" s="10" t="s">
        <v>841</v>
      </c>
      <c r="M395" s="10" t="s">
        <v>25</v>
      </c>
      <c r="N395" s="9">
        <v>150</v>
      </c>
    </row>
    <row r="396" spans="1:14" ht="16" customHeight="1" x14ac:dyDescent="0.2">
      <c r="A396" s="9">
        <v>3701</v>
      </c>
      <c r="B396" s="10" t="s">
        <v>1984</v>
      </c>
      <c r="C396" s="10" t="s">
        <v>1985</v>
      </c>
      <c r="D396" s="10" t="s">
        <v>377</v>
      </c>
      <c r="E396" s="11">
        <v>41030</v>
      </c>
      <c r="F396" s="10" t="s">
        <v>1986</v>
      </c>
      <c r="G396" s="9">
        <v>59849386</v>
      </c>
      <c r="H396" s="9">
        <v>0</v>
      </c>
      <c r="I396" s="10" t="s">
        <v>1271</v>
      </c>
      <c r="J396" s="10" t="s">
        <v>67</v>
      </c>
      <c r="K396" s="10" t="s">
        <v>60</v>
      </c>
      <c r="L396" s="10" t="s">
        <v>841</v>
      </c>
      <c r="M396" s="10" t="s">
        <v>25</v>
      </c>
      <c r="N396" s="9">
        <v>150</v>
      </c>
    </row>
    <row r="397" spans="1:14" ht="16" customHeight="1" x14ac:dyDescent="0.2">
      <c r="A397" s="9">
        <v>3745</v>
      </c>
      <c r="B397" s="10" t="s">
        <v>778</v>
      </c>
      <c r="C397" s="10" t="s">
        <v>779</v>
      </c>
      <c r="D397" s="10" t="s">
        <v>377</v>
      </c>
      <c r="E397" s="11">
        <v>39840</v>
      </c>
      <c r="F397" s="10" t="s">
        <v>1987</v>
      </c>
      <c r="G397" s="9">
        <v>55026446</v>
      </c>
      <c r="H397" s="9">
        <v>0</v>
      </c>
      <c r="I397" s="10" t="s">
        <v>1988</v>
      </c>
      <c r="J397" s="10" t="s">
        <v>21</v>
      </c>
      <c r="K397" s="10" t="s">
        <v>22</v>
      </c>
      <c r="L397" s="10" t="s">
        <v>841</v>
      </c>
      <c r="M397" s="10" t="s">
        <v>16</v>
      </c>
      <c r="N397" s="9">
        <v>200</v>
      </c>
    </row>
    <row r="398" spans="1:14" ht="16" customHeight="1" x14ac:dyDescent="0.2">
      <c r="A398" s="9">
        <v>3751</v>
      </c>
      <c r="B398" s="10" t="s">
        <v>234</v>
      </c>
      <c r="C398" s="10" t="s">
        <v>235</v>
      </c>
      <c r="D398" s="10" t="s">
        <v>15</v>
      </c>
      <c r="E398" s="11">
        <v>39599</v>
      </c>
      <c r="F398" s="10" t="s">
        <v>1989</v>
      </c>
      <c r="G398" s="9">
        <v>57495438</v>
      </c>
      <c r="H398" s="9">
        <v>0</v>
      </c>
      <c r="I398" s="10" t="s">
        <v>1990</v>
      </c>
      <c r="J398" s="10" t="s">
        <v>21</v>
      </c>
      <c r="K398" s="10" t="s">
        <v>22</v>
      </c>
      <c r="L398" s="10" t="s">
        <v>841</v>
      </c>
      <c r="M398" s="10" t="s">
        <v>42</v>
      </c>
      <c r="N398" s="9">
        <v>300</v>
      </c>
    </row>
    <row r="399" spans="1:14" ht="16" customHeight="1" x14ac:dyDescent="0.2">
      <c r="A399" s="9">
        <v>3752</v>
      </c>
      <c r="B399" s="10" t="s">
        <v>1991</v>
      </c>
      <c r="C399" s="10" t="s">
        <v>1992</v>
      </c>
      <c r="D399" s="10" t="s">
        <v>377</v>
      </c>
      <c r="E399" s="11">
        <v>34323</v>
      </c>
      <c r="F399" s="10" t="s">
        <v>1993</v>
      </c>
      <c r="G399" s="9">
        <v>57880015</v>
      </c>
      <c r="H399" s="9">
        <v>0</v>
      </c>
      <c r="I399" s="10" t="s">
        <v>1994</v>
      </c>
      <c r="J399" s="10" t="s">
        <v>226</v>
      </c>
      <c r="K399" s="10" t="s">
        <v>227</v>
      </c>
      <c r="L399" s="10" t="s">
        <v>841</v>
      </c>
      <c r="M399" s="10" t="s">
        <v>58</v>
      </c>
      <c r="N399" s="9">
        <v>400</v>
      </c>
    </row>
    <row r="400" spans="1:14" ht="16" customHeight="1" x14ac:dyDescent="0.2">
      <c r="A400" s="9">
        <v>3766</v>
      </c>
      <c r="B400" s="10" t="s">
        <v>455</v>
      </c>
      <c r="C400" s="10" t="s">
        <v>1995</v>
      </c>
      <c r="D400" s="10" t="s">
        <v>15</v>
      </c>
      <c r="E400" s="11">
        <v>40746</v>
      </c>
      <c r="F400" s="10" t="s">
        <v>1996</v>
      </c>
      <c r="G400" s="9">
        <v>59061053</v>
      </c>
      <c r="H400" s="10" t="s">
        <v>1997</v>
      </c>
      <c r="I400" s="10" t="s">
        <v>1998</v>
      </c>
      <c r="J400" s="10" t="s">
        <v>131</v>
      </c>
      <c r="K400" s="10" t="s">
        <v>132</v>
      </c>
      <c r="L400" s="10" t="s">
        <v>841</v>
      </c>
      <c r="M400" s="10" t="s">
        <v>25</v>
      </c>
      <c r="N400" s="9">
        <v>150</v>
      </c>
    </row>
    <row r="401" spans="1:14" ht="16" customHeight="1" x14ac:dyDescent="0.2">
      <c r="A401" s="9">
        <v>3767</v>
      </c>
      <c r="B401" s="10" t="s">
        <v>1999</v>
      </c>
      <c r="C401" s="10" t="s">
        <v>2000</v>
      </c>
      <c r="D401" s="10" t="s">
        <v>377</v>
      </c>
      <c r="E401" s="11">
        <v>39962</v>
      </c>
      <c r="F401" s="10" t="s">
        <v>2001</v>
      </c>
      <c r="G401" s="9">
        <v>55101203</v>
      </c>
      <c r="H401" s="10" t="s">
        <v>2002</v>
      </c>
      <c r="I401" s="10" t="s">
        <v>2003</v>
      </c>
      <c r="J401" s="10" t="s">
        <v>131</v>
      </c>
      <c r="K401" s="10" t="s">
        <v>132</v>
      </c>
      <c r="L401" s="10" t="s">
        <v>841</v>
      </c>
      <c r="M401" s="10" t="s">
        <v>16</v>
      </c>
      <c r="N401" s="9">
        <v>200</v>
      </c>
    </row>
    <row r="402" spans="1:14" ht="16" customHeight="1" x14ac:dyDescent="0.2">
      <c r="A402" s="9">
        <v>3769</v>
      </c>
      <c r="B402" s="10" t="s">
        <v>457</v>
      </c>
      <c r="C402" s="10" t="s">
        <v>458</v>
      </c>
      <c r="D402" s="10" t="s">
        <v>377</v>
      </c>
      <c r="E402" s="11">
        <v>39614</v>
      </c>
      <c r="F402" s="10" t="s">
        <v>2004</v>
      </c>
      <c r="G402" s="9">
        <v>54537224</v>
      </c>
      <c r="H402" s="9">
        <v>0</v>
      </c>
      <c r="I402" s="10" t="s">
        <v>2005</v>
      </c>
      <c r="J402" s="10" t="s">
        <v>21</v>
      </c>
      <c r="K402" s="10" t="s">
        <v>22</v>
      </c>
      <c r="L402" s="10" t="s">
        <v>841</v>
      </c>
      <c r="M402" s="10" t="s">
        <v>42</v>
      </c>
      <c r="N402" s="9">
        <v>300</v>
      </c>
    </row>
    <row r="403" spans="1:14" ht="16" customHeight="1" x14ac:dyDescent="0.2">
      <c r="A403" s="9">
        <v>3774</v>
      </c>
      <c r="B403" s="10" t="s">
        <v>89</v>
      </c>
      <c r="C403" s="10" t="s">
        <v>2006</v>
      </c>
      <c r="D403" s="10" t="s">
        <v>15</v>
      </c>
      <c r="E403" s="11">
        <v>40068</v>
      </c>
      <c r="F403" s="10" t="s">
        <v>2007</v>
      </c>
      <c r="G403" s="9">
        <v>59164991</v>
      </c>
      <c r="H403" s="9">
        <v>0</v>
      </c>
      <c r="I403" s="9">
        <v>0</v>
      </c>
      <c r="J403" s="10" t="s">
        <v>43</v>
      </c>
      <c r="K403" s="10" t="s">
        <v>35</v>
      </c>
      <c r="L403" s="10" t="s">
        <v>841</v>
      </c>
      <c r="M403" s="10" t="s">
        <v>16</v>
      </c>
      <c r="N403" s="9">
        <v>200</v>
      </c>
    </row>
    <row r="404" spans="1:14" ht="16" customHeight="1" x14ac:dyDescent="0.2">
      <c r="A404" s="9">
        <v>3797</v>
      </c>
      <c r="B404" s="10" t="s">
        <v>455</v>
      </c>
      <c r="C404" s="10" t="s">
        <v>456</v>
      </c>
      <c r="D404" s="10" t="s">
        <v>377</v>
      </c>
      <c r="E404" s="11">
        <v>39247</v>
      </c>
      <c r="F404" s="10" t="s">
        <v>2008</v>
      </c>
      <c r="G404" s="9">
        <v>58400223</v>
      </c>
      <c r="H404" s="9">
        <v>0</v>
      </c>
      <c r="I404" s="9">
        <v>0</v>
      </c>
      <c r="J404" s="10" t="s">
        <v>21</v>
      </c>
      <c r="K404" s="10" t="s">
        <v>22</v>
      </c>
      <c r="L404" s="10" t="s">
        <v>841</v>
      </c>
      <c r="M404" s="10" t="s">
        <v>42</v>
      </c>
      <c r="N404" s="9">
        <v>300</v>
      </c>
    </row>
    <row r="405" spans="1:14" ht="16" customHeight="1" x14ac:dyDescent="0.2">
      <c r="A405" s="9">
        <v>3816</v>
      </c>
      <c r="B405" s="10" t="s">
        <v>2009</v>
      </c>
      <c r="C405" s="10" t="s">
        <v>2010</v>
      </c>
      <c r="D405" s="10" t="s">
        <v>15</v>
      </c>
      <c r="E405" s="11">
        <v>35321</v>
      </c>
      <c r="F405" s="10" t="s">
        <v>2011</v>
      </c>
      <c r="G405" s="9">
        <v>57746069</v>
      </c>
      <c r="H405" s="10" t="s">
        <v>2012</v>
      </c>
      <c r="I405" s="10" t="s">
        <v>1414</v>
      </c>
      <c r="J405" s="10" t="s">
        <v>192</v>
      </c>
      <c r="K405" s="10" t="s">
        <v>193</v>
      </c>
      <c r="L405" s="10" t="s">
        <v>841</v>
      </c>
      <c r="M405" s="10" t="s">
        <v>58</v>
      </c>
      <c r="N405" s="9">
        <v>400</v>
      </c>
    </row>
    <row r="406" spans="1:14" ht="16" customHeight="1" x14ac:dyDescent="0.2">
      <c r="A406" s="9">
        <v>3817</v>
      </c>
      <c r="B406" s="10" t="s">
        <v>1431</v>
      </c>
      <c r="C406" s="10" t="s">
        <v>2013</v>
      </c>
      <c r="D406" s="10" t="s">
        <v>377</v>
      </c>
      <c r="E406" s="11">
        <v>40026</v>
      </c>
      <c r="F406" s="10" t="s">
        <v>2014</v>
      </c>
      <c r="G406" s="9">
        <v>59789523</v>
      </c>
      <c r="H406" s="9">
        <v>0</v>
      </c>
      <c r="I406" s="10" t="s">
        <v>2015</v>
      </c>
      <c r="J406" s="10" t="s">
        <v>21</v>
      </c>
      <c r="K406" s="10" t="s">
        <v>22</v>
      </c>
      <c r="L406" s="10" t="s">
        <v>841</v>
      </c>
      <c r="M406" s="10" t="s">
        <v>16</v>
      </c>
      <c r="N406" s="9">
        <v>200</v>
      </c>
    </row>
    <row r="407" spans="1:14" ht="16" customHeight="1" x14ac:dyDescent="0.2">
      <c r="A407" s="9">
        <v>3819</v>
      </c>
      <c r="B407" s="10" t="s">
        <v>1805</v>
      </c>
      <c r="C407" s="10" t="s">
        <v>2016</v>
      </c>
      <c r="D407" s="10" t="s">
        <v>15</v>
      </c>
      <c r="E407" s="11">
        <v>40736</v>
      </c>
      <c r="F407" s="10" t="s">
        <v>2017</v>
      </c>
      <c r="G407" s="9">
        <v>0</v>
      </c>
      <c r="H407" s="9">
        <v>0</v>
      </c>
      <c r="I407" s="10" t="s">
        <v>1942</v>
      </c>
      <c r="J407" s="10" t="s">
        <v>51</v>
      </c>
      <c r="K407" s="10" t="s">
        <v>22</v>
      </c>
      <c r="L407" s="10" t="s">
        <v>841</v>
      </c>
      <c r="M407" s="10" t="s">
        <v>25</v>
      </c>
      <c r="N407" s="9">
        <v>150</v>
      </c>
    </row>
    <row r="408" spans="1:14" ht="16" customHeight="1" x14ac:dyDescent="0.2">
      <c r="A408" s="9">
        <v>3822</v>
      </c>
      <c r="B408" s="10" t="s">
        <v>2018</v>
      </c>
      <c r="C408" s="10" t="s">
        <v>2019</v>
      </c>
      <c r="D408" s="10" t="s">
        <v>15</v>
      </c>
      <c r="E408" s="11">
        <v>41823</v>
      </c>
      <c r="F408" s="10" t="s">
        <v>1810</v>
      </c>
      <c r="G408" s="9">
        <v>0</v>
      </c>
      <c r="H408" s="9">
        <v>0</v>
      </c>
      <c r="I408" s="10" t="s">
        <v>1942</v>
      </c>
      <c r="J408" s="10" t="s">
        <v>51</v>
      </c>
      <c r="K408" s="10" t="s">
        <v>22</v>
      </c>
      <c r="L408" s="10" t="s">
        <v>841</v>
      </c>
      <c r="M408" s="10" t="s">
        <v>848</v>
      </c>
      <c r="N408" s="9">
        <v>150</v>
      </c>
    </row>
    <row r="409" spans="1:14" ht="16" customHeight="1" x14ac:dyDescent="0.2">
      <c r="A409" s="9">
        <v>3829</v>
      </c>
      <c r="B409" s="10" t="s">
        <v>758</v>
      </c>
      <c r="C409" s="10" t="s">
        <v>759</v>
      </c>
      <c r="D409" s="10" t="s">
        <v>377</v>
      </c>
      <c r="E409" s="10" t="s">
        <v>2020</v>
      </c>
      <c r="F409" s="10" t="s">
        <v>2021</v>
      </c>
      <c r="G409" s="9">
        <v>0</v>
      </c>
      <c r="H409" s="9">
        <v>0</v>
      </c>
      <c r="I409" s="9">
        <v>0</v>
      </c>
      <c r="J409" s="10" t="s">
        <v>226</v>
      </c>
      <c r="K409" s="10" t="s">
        <v>227</v>
      </c>
      <c r="L409" s="10" t="s">
        <v>841</v>
      </c>
      <c r="M409" s="10" t="s">
        <v>16</v>
      </c>
      <c r="N409" s="9">
        <v>200</v>
      </c>
    </row>
    <row r="410" spans="1:14" ht="16" customHeight="1" x14ac:dyDescent="0.2">
      <c r="A410" s="9">
        <v>3831</v>
      </c>
      <c r="B410" s="10" t="s">
        <v>244</v>
      </c>
      <c r="C410" s="10" t="s">
        <v>245</v>
      </c>
      <c r="D410" s="10" t="s">
        <v>15</v>
      </c>
      <c r="E410" s="11">
        <v>40096</v>
      </c>
      <c r="F410" s="10" t="s">
        <v>2022</v>
      </c>
      <c r="G410" s="9">
        <v>0</v>
      </c>
      <c r="H410" s="9">
        <v>0</v>
      </c>
      <c r="I410" s="9">
        <v>0</v>
      </c>
      <c r="J410" s="10" t="s">
        <v>226</v>
      </c>
      <c r="K410" s="10" t="s">
        <v>227</v>
      </c>
      <c r="L410" s="10" t="s">
        <v>841</v>
      </c>
      <c r="M410" s="10" t="s">
        <v>16</v>
      </c>
      <c r="N410" s="9">
        <v>200</v>
      </c>
    </row>
    <row r="411" spans="1:14" ht="16" customHeight="1" x14ac:dyDescent="0.2">
      <c r="A411" s="9">
        <v>3834</v>
      </c>
      <c r="B411" s="10" t="s">
        <v>2023</v>
      </c>
      <c r="C411" s="10" t="s">
        <v>2024</v>
      </c>
      <c r="D411" s="10" t="s">
        <v>377</v>
      </c>
      <c r="E411" s="10" t="s">
        <v>2025</v>
      </c>
      <c r="F411" s="10" t="s">
        <v>2026</v>
      </c>
      <c r="G411" s="9">
        <v>58493167</v>
      </c>
      <c r="H411" s="9">
        <v>0</v>
      </c>
      <c r="I411" s="9">
        <v>0</v>
      </c>
      <c r="J411" s="10" t="s">
        <v>226</v>
      </c>
      <c r="K411" s="10" t="s">
        <v>227</v>
      </c>
      <c r="L411" s="10" t="s">
        <v>841</v>
      </c>
      <c r="M411" s="10" t="s">
        <v>42</v>
      </c>
      <c r="N411" s="9">
        <v>300</v>
      </c>
    </row>
    <row r="412" spans="1:14" ht="16" customHeight="1" x14ac:dyDescent="0.2">
      <c r="A412" s="9">
        <v>3840</v>
      </c>
      <c r="B412" s="10" t="s">
        <v>1909</v>
      </c>
      <c r="C412" s="10" t="s">
        <v>2027</v>
      </c>
      <c r="D412" s="10" t="s">
        <v>377</v>
      </c>
      <c r="E412" s="11">
        <v>31138</v>
      </c>
      <c r="F412" s="10" t="s">
        <v>2028</v>
      </c>
      <c r="G412" s="9">
        <v>57718277</v>
      </c>
      <c r="H412" s="10" t="s">
        <v>2029</v>
      </c>
      <c r="I412" s="9">
        <v>0</v>
      </c>
      <c r="J412" s="10" t="s">
        <v>192</v>
      </c>
      <c r="K412" s="10" t="s">
        <v>193</v>
      </c>
      <c r="L412" s="10" t="s">
        <v>841</v>
      </c>
      <c r="M412" s="10" t="s">
        <v>707</v>
      </c>
      <c r="N412" s="9">
        <v>600</v>
      </c>
    </row>
    <row r="413" spans="1:14" ht="16" customHeight="1" x14ac:dyDescent="0.2">
      <c r="A413" s="9">
        <v>3841</v>
      </c>
      <c r="B413" s="10" t="s">
        <v>218</v>
      </c>
      <c r="C413" s="10" t="s">
        <v>219</v>
      </c>
      <c r="D413" s="10" t="s">
        <v>15</v>
      </c>
      <c r="E413" s="11">
        <v>40644</v>
      </c>
      <c r="F413" s="10" t="s">
        <v>2030</v>
      </c>
      <c r="G413" s="9">
        <v>57500941</v>
      </c>
      <c r="H413" s="9">
        <v>0</v>
      </c>
      <c r="I413" s="9">
        <v>0</v>
      </c>
      <c r="J413" s="10" t="s">
        <v>21</v>
      </c>
      <c r="K413" s="10" t="s">
        <v>22</v>
      </c>
      <c r="L413" s="10" t="s">
        <v>841</v>
      </c>
      <c r="M413" s="10" t="s">
        <v>25</v>
      </c>
      <c r="N413" s="9">
        <v>150</v>
      </c>
    </row>
    <row r="414" spans="1:14" ht="16" customHeight="1" x14ac:dyDescent="0.2">
      <c r="A414" s="9">
        <v>3842</v>
      </c>
      <c r="B414" s="10" t="s">
        <v>182</v>
      </c>
      <c r="C414" s="10" t="s">
        <v>448</v>
      </c>
      <c r="D414" s="10" t="s">
        <v>377</v>
      </c>
      <c r="E414" s="11">
        <v>40277</v>
      </c>
      <c r="F414" s="10" t="s">
        <v>2031</v>
      </c>
      <c r="G414" s="9">
        <v>59487057</v>
      </c>
      <c r="H414" s="10" t="s">
        <v>2032</v>
      </c>
      <c r="I414" s="10" t="s">
        <v>1271</v>
      </c>
      <c r="J414" s="10" t="s">
        <v>67</v>
      </c>
      <c r="K414" s="10" t="s">
        <v>60</v>
      </c>
      <c r="L414" s="10" t="s">
        <v>841</v>
      </c>
      <c r="M414" s="10" t="s">
        <v>16</v>
      </c>
      <c r="N414" s="9">
        <v>200</v>
      </c>
    </row>
    <row r="415" spans="1:14" ht="16" customHeight="1" x14ac:dyDescent="0.2">
      <c r="A415" s="9">
        <v>3843</v>
      </c>
      <c r="B415" s="10" t="s">
        <v>2033</v>
      </c>
      <c r="C415" s="10" t="s">
        <v>1053</v>
      </c>
      <c r="D415" s="10" t="s">
        <v>377</v>
      </c>
      <c r="E415" s="11">
        <v>42633</v>
      </c>
      <c r="F415" s="10" t="s">
        <v>2034</v>
      </c>
      <c r="G415" s="9">
        <v>58329940</v>
      </c>
      <c r="H415" s="9">
        <v>0</v>
      </c>
      <c r="I415" s="10" t="s">
        <v>1271</v>
      </c>
      <c r="J415" s="10" t="s">
        <v>67</v>
      </c>
      <c r="K415" s="10" t="s">
        <v>60</v>
      </c>
      <c r="L415" s="10" t="s">
        <v>841</v>
      </c>
      <c r="M415" s="10" t="s">
        <v>885</v>
      </c>
      <c r="N415" s="9">
        <v>100</v>
      </c>
    </row>
    <row r="416" spans="1:14" ht="16" customHeight="1" x14ac:dyDescent="0.2">
      <c r="A416" s="9">
        <v>3844</v>
      </c>
      <c r="B416" s="10" t="s">
        <v>2035</v>
      </c>
      <c r="C416" s="10" t="s">
        <v>2036</v>
      </c>
      <c r="D416" s="10" t="s">
        <v>377</v>
      </c>
      <c r="E416" s="11">
        <v>41678</v>
      </c>
      <c r="F416" s="10" t="s">
        <v>2037</v>
      </c>
      <c r="G416" s="9">
        <v>54924024</v>
      </c>
      <c r="H416" s="9">
        <v>0</v>
      </c>
      <c r="I416" s="10" t="s">
        <v>1271</v>
      </c>
      <c r="J416" s="10" t="s">
        <v>67</v>
      </c>
      <c r="K416" s="10" t="s">
        <v>60</v>
      </c>
      <c r="L416" s="10" t="s">
        <v>841</v>
      </c>
      <c r="M416" s="10" t="s">
        <v>848</v>
      </c>
      <c r="N416" s="9">
        <v>150</v>
      </c>
    </row>
    <row r="417" spans="1:14" ht="16" customHeight="1" x14ac:dyDescent="0.2">
      <c r="A417" s="9">
        <v>3845</v>
      </c>
      <c r="B417" s="10" t="s">
        <v>2035</v>
      </c>
      <c r="C417" s="10" t="s">
        <v>2038</v>
      </c>
      <c r="D417" s="10" t="s">
        <v>377</v>
      </c>
      <c r="E417" s="11">
        <v>40933</v>
      </c>
      <c r="F417" s="10" t="s">
        <v>2037</v>
      </c>
      <c r="G417" s="9">
        <v>54924024</v>
      </c>
      <c r="H417" s="9">
        <v>0</v>
      </c>
      <c r="I417" s="10" t="s">
        <v>1271</v>
      </c>
      <c r="J417" s="10" t="s">
        <v>67</v>
      </c>
      <c r="K417" s="10" t="s">
        <v>60</v>
      </c>
      <c r="L417" s="10" t="s">
        <v>841</v>
      </c>
      <c r="M417" s="10" t="s">
        <v>25</v>
      </c>
      <c r="N417" s="9">
        <v>150</v>
      </c>
    </row>
    <row r="418" spans="1:14" ht="16" customHeight="1" x14ac:dyDescent="0.2">
      <c r="A418" s="9">
        <v>3848</v>
      </c>
      <c r="B418" s="10" t="s">
        <v>2039</v>
      </c>
      <c r="C418" s="10" t="s">
        <v>2040</v>
      </c>
      <c r="D418" s="10" t="s">
        <v>15</v>
      </c>
      <c r="E418" s="11">
        <v>42289</v>
      </c>
      <c r="F418" s="10" t="s">
        <v>1640</v>
      </c>
      <c r="G418" s="9">
        <v>54856841</v>
      </c>
      <c r="H418" s="9">
        <v>0</v>
      </c>
      <c r="I418" s="10" t="s">
        <v>844</v>
      </c>
      <c r="J418" s="10" t="s">
        <v>84</v>
      </c>
      <c r="K418" s="10" t="s">
        <v>81</v>
      </c>
      <c r="L418" s="10" t="s">
        <v>841</v>
      </c>
      <c r="M418" s="10" t="s">
        <v>885</v>
      </c>
      <c r="N418" s="9">
        <v>100</v>
      </c>
    </row>
    <row r="419" spans="1:14" ht="16" customHeight="1" x14ac:dyDescent="0.2">
      <c r="A419" s="9">
        <v>3850</v>
      </c>
      <c r="B419" s="10" t="s">
        <v>2041</v>
      </c>
      <c r="C419" s="10" t="s">
        <v>2042</v>
      </c>
      <c r="D419" s="10" t="s">
        <v>377</v>
      </c>
      <c r="E419" s="11">
        <v>41868</v>
      </c>
      <c r="F419" s="10" t="s">
        <v>2043</v>
      </c>
      <c r="G419" s="9">
        <v>57759799</v>
      </c>
      <c r="H419" s="9">
        <v>0</v>
      </c>
      <c r="I419" s="10" t="s">
        <v>844</v>
      </c>
      <c r="J419" s="10" t="s">
        <v>84</v>
      </c>
      <c r="K419" s="10" t="s">
        <v>81</v>
      </c>
      <c r="L419" s="10" t="s">
        <v>841</v>
      </c>
      <c r="M419" s="10" t="s">
        <v>848</v>
      </c>
      <c r="N419" s="9">
        <v>150</v>
      </c>
    </row>
    <row r="420" spans="1:14" ht="16" customHeight="1" x14ac:dyDescent="0.2">
      <c r="A420" s="9">
        <v>3851</v>
      </c>
      <c r="B420" s="10" t="s">
        <v>2041</v>
      </c>
      <c r="C420" s="10" t="s">
        <v>2044</v>
      </c>
      <c r="D420" s="10" t="s">
        <v>377</v>
      </c>
      <c r="E420" s="11">
        <v>41868</v>
      </c>
      <c r="F420" s="10" t="s">
        <v>2043</v>
      </c>
      <c r="G420" s="9">
        <v>57759799</v>
      </c>
      <c r="H420" s="9">
        <v>0</v>
      </c>
      <c r="I420" s="10" t="s">
        <v>844</v>
      </c>
      <c r="J420" s="10" t="s">
        <v>84</v>
      </c>
      <c r="K420" s="10" t="s">
        <v>81</v>
      </c>
      <c r="L420" s="10" t="s">
        <v>841</v>
      </c>
      <c r="M420" s="10" t="s">
        <v>848</v>
      </c>
      <c r="N420" s="9">
        <v>150</v>
      </c>
    </row>
    <row r="421" spans="1:14" ht="16" customHeight="1" x14ac:dyDescent="0.2">
      <c r="A421" s="9">
        <v>3852</v>
      </c>
      <c r="B421" s="10" t="s">
        <v>1652</v>
      </c>
      <c r="C421" s="10" t="s">
        <v>925</v>
      </c>
      <c r="D421" s="10" t="s">
        <v>15</v>
      </c>
      <c r="E421" s="11">
        <v>41283</v>
      </c>
      <c r="F421" s="10" t="s">
        <v>2045</v>
      </c>
      <c r="G421" s="9">
        <v>58472691</v>
      </c>
      <c r="H421" s="9">
        <v>0</v>
      </c>
      <c r="I421" s="10" t="s">
        <v>844</v>
      </c>
      <c r="J421" s="10" t="s">
        <v>84</v>
      </c>
      <c r="K421" s="10" t="s">
        <v>81</v>
      </c>
      <c r="L421" s="10" t="s">
        <v>841</v>
      </c>
      <c r="M421" s="10" t="s">
        <v>848</v>
      </c>
      <c r="N421" s="9">
        <v>150</v>
      </c>
    </row>
    <row r="422" spans="1:14" ht="16" customHeight="1" x14ac:dyDescent="0.2">
      <c r="A422" s="9">
        <v>3884</v>
      </c>
      <c r="B422" s="10" t="s">
        <v>2046</v>
      </c>
      <c r="C422" s="10" t="s">
        <v>2047</v>
      </c>
      <c r="D422" s="10" t="s">
        <v>377</v>
      </c>
      <c r="E422" s="11">
        <v>43726</v>
      </c>
      <c r="F422" s="10" t="s">
        <v>2048</v>
      </c>
      <c r="G422" s="9">
        <v>0</v>
      </c>
      <c r="H422" s="9">
        <v>0</v>
      </c>
      <c r="I422" s="9">
        <v>0</v>
      </c>
      <c r="J422" s="10" t="s">
        <v>192</v>
      </c>
      <c r="K422" s="10" t="s">
        <v>193</v>
      </c>
      <c r="L422" s="10" t="s">
        <v>841</v>
      </c>
      <c r="M422" s="10" t="s">
        <v>842</v>
      </c>
      <c r="N422" s="9">
        <v>100</v>
      </c>
    </row>
    <row r="423" spans="1:14" ht="16" customHeight="1" x14ac:dyDescent="0.2">
      <c r="A423" s="9">
        <v>3896</v>
      </c>
      <c r="B423" s="10" t="s">
        <v>2049</v>
      </c>
      <c r="C423" s="10" t="s">
        <v>2050</v>
      </c>
      <c r="D423" s="10" t="s">
        <v>15</v>
      </c>
      <c r="E423" s="11">
        <v>39927</v>
      </c>
      <c r="F423" s="10" t="s">
        <v>2051</v>
      </c>
      <c r="G423" s="9">
        <v>58465794</v>
      </c>
      <c r="H423" s="9">
        <v>0</v>
      </c>
      <c r="I423" s="9">
        <v>0</v>
      </c>
      <c r="J423" s="10" t="s">
        <v>190</v>
      </c>
      <c r="K423" s="10" t="s">
        <v>18</v>
      </c>
      <c r="L423" s="10" t="s">
        <v>841</v>
      </c>
      <c r="M423" s="10" t="s">
        <v>16</v>
      </c>
      <c r="N423" s="9">
        <v>200</v>
      </c>
    </row>
    <row r="424" spans="1:14" ht="16" customHeight="1" x14ac:dyDescent="0.2">
      <c r="A424" s="9">
        <v>3897</v>
      </c>
      <c r="B424" s="10" t="s">
        <v>2052</v>
      </c>
      <c r="C424" s="10" t="s">
        <v>2053</v>
      </c>
      <c r="D424" s="10" t="s">
        <v>377</v>
      </c>
      <c r="E424" s="11">
        <v>40630</v>
      </c>
      <c r="F424" s="10" t="s">
        <v>2054</v>
      </c>
      <c r="G424" s="9">
        <v>54785156</v>
      </c>
      <c r="H424" s="9">
        <v>0</v>
      </c>
      <c r="I424" s="9">
        <v>0</v>
      </c>
      <c r="J424" s="10" t="s">
        <v>190</v>
      </c>
      <c r="K424" s="10" t="s">
        <v>18</v>
      </c>
      <c r="L424" s="10" t="s">
        <v>841</v>
      </c>
      <c r="M424" s="10" t="s">
        <v>25</v>
      </c>
      <c r="N424" s="9">
        <v>150</v>
      </c>
    </row>
    <row r="425" spans="1:14" ht="16" customHeight="1" x14ac:dyDescent="0.2">
      <c r="A425" s="9">
        <v>3912</v>
      </c>
      <c r="B425" s="10" t="s">
        <v>2055</v>
      </c>
      <c r="C425" s="10" t="s">
        <v>2056</v>
      </c>
      <c r="D425" s="10" t="s">
        <v>377</v>
      </c>
      <c r="E425" s="11">
        <v>38969</v>
      </c>
      <c r="F425" s="10" t="s">
        <v>2057</v>
      </c>
      <c r="G425" s="9">
        <v>59325263</v>
      </c>
      <c r="H425" s="10" t="s">
        <v>2058</v>
      </c>
      <c r="I425" s="10" t="s">
        <v>2059</v>
      </c>
      <c r="J425" s="10" t="s">
        <v>192</v>
      </c>
      <c r="K425" s="10" t="s">
        <v>193</v>
      </c>
      <c r="L425" s="10" t="s">
        <v>841</v>
      </c>
      <c r="M425" s="10" t="s">
        <v>58</v>
      </c>
      <c r="N425" s="9">
        <v>400</v>
      </c>
    </row>
    <row r="426" spans="1:14" ht="16" customHeight="1" x14ac:dyDescent="0.2">
      <c r="A426" s="9">
        <v>3913</v>
      </c>
      <c r="B426" s="10" t="s">
        <v>2060</v>
      </c>
      <c r="C426" s="10" t="s">
        <v>2061</v>
      </c>
      <c r="D426" s="10" t="s">
        <v>377</v>
      </c>
      <c r="E426" s="11">
        <v>41274</v>
      </c>
      <c r="F426" s="10" t="s">
        <v>2062</v>
      </c>
      <c r="G426" s="9">
        <v>59264642</v>
      </c>
      <c r="H426" s="10" t="s">
        <v>2063</v>
      </c>
      <c r="I426" s="9">
        <v>0</v>
      </c>
      <c r="J426" s="10" t="s">
        <v>499</v>
      </c>
      <c r="K426" s="10" t="s">
        <v>60</v>
      </c>
      <c r="L426" s="10" t="s">
        <v>841</v>
      </c>
      <c r="M426" s="10" t="s">
        <v>25</v>
      </c>
      <c r="N426" s="9">
        <v>150</v>
      </c>
    </row>
    <row r="427" spans="1:14" ht="16" customHeight="1" x14ac:dyDescent="0.2">
      <c r="A427" s="9">
        <v>3914</v>
      </c>
      <c r="B427" s="10" t="s">
        <v>2060</v>
      </c>
      <c r="C427" s="10" t="s">
        <v>2064</v>
      </c>
      <c r="D427" s="10" t="s">
        <v>15</v>
      </c>
      <c r="E427" s="11">
        <v>41336</v>
      </c>
      <c r="F427" s="10" t="s">
        <v>2062</v>
      </c>
      <c r="G427" s="9">
        <v>59264642</v>
      </c>
      <c r="H427" s="10" t="s">
        <v>2065</v>
      </c>
      <c r="I427" s="9">
        <v>0</v>
      </c>
      <c r="J427" s="10" t="s">
        <v>499</v>
      </c>
      <c r="K427" s="10" t="s">
        <v>60</v>
      </c>
      <c r="L427" s="10" t="s">
        <v>841</v>
      </c>
      <c r="M427" s="10" t="s">
        <v>848</v>
      </c>
      <c r="N427" s="9">
        <v>150</v>
      </c>
    </row>
    <row r="428" spans="1:14" ht="16" customHeight="1" x14ac:dyDescent="0.2">
      <c r="A428" s="9">
        <v>3942</v>
      </c>
      <c r="B428" s="10" t="s">
        <v>409</v>
      </c>
      <c r="C428" s="10" t="s">
        <v>2066</v>
      </c>
      <c r="D428" s="10" t="s">
        <v>377</v>
      </c>
      <c r="E428" s="11">
        <v>40933</v>
      </c>
      <c r="F428" s="10" t="s">
        <v>2067</v>
      </c>
      <c r="G428" s="9">
        <v>1</v>
      </c>
      <c r="H428" s="9">
        <v>0</v>
      </c>
      <c r="I428" s="9">
        <v>0</v>
      </c>
      <c r="J428" s="10" t="s">
        <v>305</v>
      </c>
      <c r="K428" s="10" t="s">
        <v>27</v>
      </c>
      <c r="L428" s="10" t="s">
        <v>841</v>
      </c>
      <c r="M428" s="10" t="s">
        <v>25</v>
      </c>
      <c r="N428" s="9">
        <v>150</v>
      </c>
    </row>
    <row r="429" spans="1:14" ht="16" customHeight="1" x14ac:dyDescent="0.2">
      <c r="A429" s="9">
        <v>3966</v>
      </c>
      <c r="B429" s="10" t="s">
        <v>2068</v>
      </c>
      <c r="C429" s="10" t="s">
        <v>2069</v>
      </c>
      <c r="D429" s="10" t="s">
        <v>15</v>
      </c>
      <c r="E429" s="11">
        <v>41024</v>
      </c>
      <c r="F429" s="10" t="s">
        <v>2070</v>
      </c>
      <c r="G429" s="9">
        <v>57407694</v>
      </c>
      <c r="H429" s="9">
        <v>0</v>
      </c>
      <c r="I429" s="10" t="s">
        <v>2071</v>
      </c>
      <c r="J429" s="10" t="s">
        <v>21</v>
      </c>
      <c r="K429" s="10" t="s">
        <v>22</v>
      </c>
      <c r="L429" s="10" t="s">
        <v>841</v>
      </c>
      <c r="M429" s="10" t="s">
        <v>25</v>
      </c>
      <c r="N429" s="9">
        <v>150</v>
      </c>
    </row>
    <row r="430" spans="1:14" ht="16" customHeight="1" x14ac:dyDescent="0.2">
      <c r="A430" s="9">
        <v>3967</v>
      </c>
      <c r="B430" s="10" t="s">
        <v>618</v>
      </c>
      <c r="C430" s="10" t="s">
        <v>2072</v>
      </c>
      <c r="D430" s="10" t="s">
        <v>15</v>
      </c>
      <c r="E430" s="11">
        <v>41035</v>
      </c>
      <c r="F430" s="10" t="s">
        <v>2073</v>
      </c>
      <c r="G430" s="9">
        <v>0</v>
      </c>
      <c r="H430" s="9">
        <v>0</v>
      </c>
      <c r="I430" s="10" t="s">
        <v>2074</v>
      </c>
      <c r="J430" s="10" t="s">
        <v>21</v>
      </c>
      <c r="K430" s="10" t="s">
        <v>22</v>
      </c>
      <c r="L430" s="10" t="s">
        <v>841</v>
      </c>
      <c r="M430" s="10" t="s">
        <v>25</v>
      </c>
      <c r="N430" s="9">
        <v>150</v>
      </c>
    </row>
    <row r="431" spans="1:14" ht="16" customHeight="1" x14ac:dyDescent="0.2">
      <c r="A431" s="9">
        <v>3974</v>
      </c>
      <c r="B431" s="10" t="s">
        <v>2075</v>
      </c>
      <c r="C431" s="10" t="s">
        <v>2076</v>
      </c>
      <c r="D431" s="10" t="s">
        <v>377</v>
      </c>
      <c r="E431" s="11">
        <v>23568</v>
      </c>
      <c r="F431" s="10" t="s">
        <v>2077</v>
      </c>
      <c r="G431" s="9">
        <v>57790168</v>
      </c>
      <c r="H431" s="10" t="s">
        <v>2078</v>
      </c>
      <c r="I431" s="10" t="s">
        <v>2079</v>
      </c>
      <c r="J431" s="10" t="s">
        <v>84</v>
      </c>
      <c r="K431" s="10" t="s">
        <v>81</v>
      </c>
      <c r="L431" s="10" t="s">
        <v>841</v>
      </c>
      <c r="M431" s="10" t="s">
        <v>707</v>
      </c>
      <c r="N431" s="9">
        <v>600</v>
      </c>
    </row>
    <row r="432" spans="1:14" ht="16" customHeight="1" x14ac:dyDescent="0.2">
      <c r="A432" s="9">
        <v>3976</v>
      </c>
      <c r="B432" s="10" t="s">
        <v>2080</v>
      </c>
      <c r="C432" s="10" t="s">
        <v>2081</v>
      </c>
      <c r="D432" s="10" t="s">
        <v>377</v>
      </c>
      <c r="E432" s="11">
        <v>41049</v>
      </c>
      <c r="F432" s="10" t="s">
        <v>2082</v>
      </c>
      <c r="G432" s="9">
        <v>58400799</v>
      </c>
      <c r="H432" s="9">
        <v>0</v>
      </c>
      <c r="I432" s="10" t="s">
        <v>844</v>
      </c>
      <c r="J432" s="10" t="s">
        <v>84</v>
      </c>
      <c r="K432" s="10" t="s">
        <v>81</v>
      </c>
      <c r="L432" s="10" t="s">
        <v>841</v>
      </c>
      <c r="M432" s="10" t="s">
        <v>25</v>
      </c>
      <c r="N432" s="9">
        <v>150</v>
      </c>
    </row>
    <row r="433" spans="1:14" ht="16" customHeight="1" x14ac:dyDescent="0.2">
      <c r="A433" s="9">
        <v>3977</v>
      </c>
      <c r="B433" s="10" t="s">
        <v>303</v>
      </c>
      <c r="C433" s="10" t="s">
        <v>304</v>
      </c>
      <c r="D433" s="10" t="s">
        <v>15</v>
      </c>
      <c r="E433" s="11">
        <v>38891</v>
      </c>
      <c r="F433" s="10" t="s">
        <v>2083</v>
      </c>
      <c r="G433" s="9">
        <v>1</v>
      </c>
      <c r="H433" s="9">
        <v>0</v>
      </c>
      <c r="I433" s="9">
        <v>0</v>
      </c>
      <c r="J433" s="10" t="s">
        <v>305</v>
      </c>
      <c r="K433" s="10" t="s">
        <v>27</v>
      </c>
      <c r="L433" s="10" t="s">
        <v>841</v>
      </c>
      <c r="M433" s="10" t="s">
        <v>58</v>
      </c>
      <c r="N433" s="9">
        <v>400</v>
      </c>
    </row>
    <row r="434" spans="1:14" ht="16" customHeight="1" x14ac:dyDescent="0.2">
      <c r="A434" s="9">
        <v>4003</v>
      </c>
      <c r="B434" s="10" t="s">
        <v>2084</v>
      </c>
      <c r="C434" s="10" t="s">
        <v>2085</v>
      </c>
      <c r="D434" s="10" t="s">
        <v>377</v>
      </c>
      <c r="E434" s="11">
        <v>41459</v>
      </c>
      <c r="F434" s="10" t="s">
        <v>2086</v>
      </c>
      <c r="G434" s="9">
        <v>57942217</v>
      </c>
      <c r="H434" s="9">
        <v>0</v>
      </c>
      <c r="I434" s="9">
        <v>0</v>
      </c>
      <c r="J434" s="10" t="s">
        <v>205</v>
      </c>
      <c r="K434" s="10" t="s">
        <v>106</v>
      </c>
      <c r="L434" s="10" t="s">
        <v>841</v>
      </c>
      <c r="M434" s="10" t="s">
        <v>848</v>
      </c>
      <c r="N434" s="9">
        <v>150</v>
      </c>
    </row>
    <row r="435" spans="1:14" ht="16" customHeight="1" x14ac:dyDescent="0.2">
      <c r="A435" s="9">
        <v>4005</v>
      </c>
      <c r="B435" s="10" t="s">
        <v>2087</v>
      </c>
      <c r="C435" s="10" t="s">
        <v>2088</v>
      </c>
      <c r="D435" s="10" t="s">
        <v>377</v>
      </c>
      <c r="E435" s="11">
        <v>37312</v>
      </c>
      <c r="F435" s="10" t="s">
        <v>2089</v>
      </c>
      <c r="G435" s="9">
        <v>58154384</v>
      </c>
      <c r="H435" s="9">
        <v>0</v>
      </c>
      <c r="I435" s="10" t="s">
        <v>2090</v>
      </c>
      <c r="J435" s="10" t="s">
        <v>131</v>
      </c>
      <c r="K435" s="10" t="s">
        <v>132</v>
      </c>
      <c r="L435" s="10" t="s">
        <v>841</v>
      </c>
      <c r="M435" s="10" t="s">
        <v>58</v>
      </c>
      <c r="N435" s="9">
        <v>400</v>
      </c>
    </row>
    <row r="436" spans="1:14" ht="16" customHeight="1" x14ac:dyDescent="0.2">
      <c r="A436" s="9">
        <v>4006</v>
      </c>
      <c r="B436" s="10" t="s">
        <v>65</v>
      </c>
      <c r="C436" s="10" t="s">
        <v>2091</v>
      </c>
      <c r="D436" s="10" t="s">
        <v>377</v>
      </c>
      <c r="E436" s="11">
        <v>39504</v>
      </c>
      <c r="F436" s="10" t="s">
        <v>2092</v>
      </c>
      <c r="G436" s="9">
        <v>57143313</v>
      </c>
      <c r="H436" s="10" t="s">
        <v>2093</v>
      </c>
      <c r="I436" s="10" t="s">
        <v>2094</v>
      </c>
      <c r="J436" s="10" t="s">
        <v>192</v>
      </c>
      <c r="K436" s="10" t="s">
        <v>193</v>
      </c>
      <c r="L436" s="10" t="s">
        <v>841</v>
      </c>
      <c r="M436" s="10" t="s">
        <v>42</v>
      </c>
      <c r="N436" s="9">
        <v>300</v>
      </c>
    </row>
    <row r="437" spans="1:14" ht="16" customHeight="1" x14ac:dyDescent="0.2">
      <c r="A437" s="9">
        <v>4037</v>
      </c>
      <c r="B437" s="10" t="s">
        <v>2095</v>
      </c>
      <c r="C437" s="10" t="s">
        <v>2096</v>
      </c>
      <c r="D437" s="10" t="s">
        <v>15</v>
      </c>
      <c r="E437" s="11">
        <v>41160</v>
      </c>
      <c r="F437" s="10" t="s">
        <v>2097</v>
      </c>
      <c r="G437" s="9">
        <v>57972084</v>
      </c>
      <c r="H437" s="9">
        <v>0</v>
      </c>
      <c r="I437" s="9">
        <v>0</v>
      </c>
      <c r="J437" s="10" t="s">
        <v>43</v>
      </c>
      <c r="K437" s="10" t="s">
        <v>35</v>
      </c>
      <c r="L437" s="10" t="s">
        <v>841</v>
      </c>
      <c r="M437" s="10" t="s">
        <v>25</v>
      </c>
      <c r="N437" s="9">
        <v>150</v>
      </c>
    </row>
    <row r="438" spans="1:14" ht="16" customHeight="1" x14ac:dyDescent="0.2">
      <c r="A438" s="9">
        <v>4047</v>
      </c>
      <c r="B438" s="10" t="s">
        <v>750</v>
      </c>
      <c r="C438" s="10" t="s">
        <v>751</v>
      </c>
      <c r="D438" s="10" t="s">
        <v>377</v>
      </c>
      <c r="E438" s="11">
        <v>40266</v>
      </c>
      <c r="F438" s="10" t="s">
        <v>2098</v>
      </c>
      <c r="G438" s="9">
        <v>0</v>
      </c>
      <c r="H438" s="9">
        <v>0</v>
      </c>
      <c r="I438" s="9">
        <v>0</v>
      </c>
      <c r="J438" s="10" t="s">
        <v>192</v>
      </c>
      <c r="K438" s="10" t="s">
        <v>193</v>
      </c>
      <c r="L438" s="10" t="s">
        <v>841</v>
      </c>
      <c r="M438" s="10" t="s">
        <v>16</v>
      </c>
      <c r="N438" s="9">
        <v>200</v>
      </c>
    </row>
    <row r="439" spans="1:14" ht="16" customHeight="1" x14ac:dyDescent="0.2">
      <c r="A439" s="9">
        <v>4056</v>
      </c>
      <c r="B439" s="10" t="s">
        <v>2099</v>
      </c>
      <c r="C439" s="10" t="s">
        <v>2100</v>
      </c>
      <c r="D439" s="10" t="s">
        <v>15</v>
      </c>
      <c r="E439" s="11">
        <v>41202</v>
      </c>
      <c r="F439" s="10" t="s">
        <v>2101</v>
      </c>
      <c r="G439" s="9">
        <v>0</v>
      </c>
      <c r="H439" s="9">
        <v>0</v>
      </c>
      <c r="I439" s="9">
        <v>0</v>
      </c>
      <c r="J439" s="10" t="s">
        <v>192</v>
      </c>
      <c r="K439" s="10" t="s">
        <v>193</v>
      </c>
      <c r="L439" s="10" t="s">
        <v>841</v>
      </c>
      <c r="M439" s="10" t="s">
        <v>25</v>
      </c>
      <c r="N439" s="9">
        <v>150</v>
      </c>
    </row>
    <row r="440" spans="1:14" ht="16" customHeight="1" x14ac:dyDescent="0.2">
      <c r="A440" s="9">
        <v>4058</v>
      </c>
      <c r="B440" s="10" t="s">
        <v>2102</v>
      </c>
      <c r="C440" s="10" t="s">
        <v>2103</v>
      </c>
      <c r="D440" s="10" t="s">
        <v>15</v>
      </c>
      <c r="E440" s="11">
        <v>41147</v>
      </c>
      <c r="F440" s="10" t="s">
        <v>2101</v>
      </c>
      <c r="G440" s="9">
        <v>0</v>
      </c>
      <c r="H440" s="9">
        <v>0</v>
      </c>
      <c r="I440" s="9">
        <v>0</v>
      </c>
      <c r="J440" s="10" t="s">
        <v>192</v>
      </c>
      <c r="K440" s="10" t="s">
        <v>193</v>
      </c>
      <c r="L440" s="10" t="s">
        <v>841</v>
      </c>
      <c r="M440" s="10" t="s">
        <v>25</v>
      </c>
      <c r="N440" s="9">
        <v>150</v>
      </c>
    </row>
    <row r="441" spans="1:14" ht="16" customHeight="1" x14ac:dyDescent="0.2">
      <c r="A441" s="9">
        <v>4063</v>
      </c>
      <c r="B441" s="10" t="s">
        <v>614</v>
      </c>
      <c r="C441" s="10" t="s">
        <v>2104</v>
      </c>
      <c r="D441" s="10" t="s">
        <v>377</v>
      </c>
      <c r="E441" s="11">
        <v>44088</v>
      </c>
      <c r="F441" s="10" t="s">
        <v>2105</v>
      </c>
      <c r="G441" s="9">
        <v>0</v>
      </c>
      <c r="H441" s="9">
        <v>0</v>
      </c>
      <c r="I441" s="9">
        <v>0</v>
      </c>
      <c r="J441" s="10" t="s">
        <v>192</v>
      </c>
      <c r="K441" s="10" t="s">
        <v>193</v>
      </c>
      <c r="L441" s="10" t="s">
        <v>841</v>
      </c>
      <c r="M441" s="10" t="s">
        <v>842</v>
      </c>
      <c r="N441" s="9">
        <v>100</v>
      </c>
    </row>
    <row r="442" spans="1:14" ht="16" customHeight="1" x14ac:dyDescent="0.2">
      <c r="A442" s="9">
        <v>4064</v>
      </c>
      <c r="B442" s="10" t="s">
        <v>2106</v>
      </c>
      <c r="C442" s="10" t="s">
        <v>2107</v>
      </c>
      <c r="D442" s="10" t="s">
        <v>377</v>
      </c>
      <c r="E442" s="11">
        <v>28677</v>
      </c>
      <c r="F442" s="10" t="s">
        <v>2108</v>
      </c>
      <c r="G442" s="9">
        <v>0</v>
      </c>
      <c r="H442" s="10" t="s">
        <v>2109</v>
      </c>
      <c r="I442" s="10" t="s">
        <v>844</v>
      </c>
      <c r="J442" s="10" t="s">
        <v>84</v>
      </c>
      <c r="K442" s="10" t="s">
        <v>81</v>
      </c>
      <c r="L442" s="10" t="s">
        <v>841</v>
      </c>
      <c r="M442" s="10" t="s">
        <v>707</v>
      </c>
      <c r="N442" s="9">
        <v>600</v>
      </c>
    </row>
    <row r="443" spans="1:14" ht="16" customHeight="1" x14ac:dyDescent="0.2">
      <c r="A443" s="9">
        <v>4068</v>
      </c>
      <c r="B443" s="10" t="s">
        <v>2110</v>
      </c>
      <c r="C443" s="10" t="s">
        <v>2111</v>
      </c>
      <c r="D443" s="10" t="s">
        <v>377</v>
      </c>
      <c r="E443" s="11">
        <v>40498</v>
      </c>
      <c r="F443" s="10" t="s">
        <v>2112</v>
      </c>
      <c r="G443" s="9">
        <v>58225261</v>
      </c>
      <c r="H443" s="9">
        <v>0</v>
      </c>
      <c r="I443" s="10" t="s">
        <v>844</v>
      </c>
      <c r="J443" s="10" t="s">
        <v>84</v>
      </c>
      <c r="K443" s="10" t="s">
        <v>81</v>
      </c>
      <c r="L443" s="10" t="s">
        <v>841</v>
      </c>
      <c r="M443" s="10" t="s">
        <v>16</v>
      </c>
      <c r="N443" s="9">
        <v>200</v>
      </c>
    </row>
    <row r="444" spans="1:14" ht="16" customHeight="1" x14ac:dyDescent="0.2">
      <c r="A444" s="9">
        <v>4079</v>
      </c>
      <c r="B444" s="10" t="s">
        <v>2113</v>
      </c>
      <c r="C444" s="10" t="s">
        <v>2114</v>
      </c>
      <c r="D444" s="10" t="s">
        <v>377</v>
      </c>
      <c r="E444" s="11">
        <v>41592</v>
      </c>
      <c r="F444" s="10" t="s">
        <v>2115</v>
      </c>
      <c r="G444" s="9">
        <v>59348687</v>
      </c>
      <c r="H444" s="9">
        <v>0</v>
      </c>
      <c r="I444" s="10" t="s">
        <v>2116</v>
      </c>
      <c r="J444" s="10" t="s">
        <v>21</v>
      </c>
      <c r="K444" s="10" t="s">
        <v>22</v>
      </c>
      <c r="L444" s="10" t="s">
        <v>841</v>
      </c>
      <c r="M444" s="10" t="s">
        <v>848</v>
      </c>
      <c r="N444" s="9">
        <v>150</v>
      </c>
    </row>
    <row r="445" spans="1:14" ht="16" customHeight="1" x14ac:dyDescent="0.2">
      <c r="A445" s="9">
        <v>4086</v>
      </c>
      <c r="B445" s="10" t="s">
        <v>2117</v>
      </c>
      <c r="C445" s="10" t="s">
        <v>2118</v>
      </c>
      <c r="D445" s="10" t="s">
        <v>15</v>
      </c>
      <c r="E445" s="11">
        <v>42091</v>
      </c>
      <c r="F445" s="10" t="s">
        <v>2119</v>
      </c>
      <c r="G445" s="9">
        <v>57100115</v>
      </c>
      <c r="H445" s="9">
        <v>0</v>
      </c>
      <c r="I445" s="9">
        <v>0</v>
      </c>
      <c r="J445" s="10" t="s">
        <v>190</v>
      </c>
      <c r="K445" s="10" t="s">
        <v>18</v>
      </c>
      <c r="L445" s="10" t="s">
        <v>841</v>
      </c>
      <c r="M445" s="10" t="s">
        <v>885</v>
      </c>
      <c r="N445" s="9">
        <v>100</v>
      </c>
    </row>
    <row r="446" spans="1:14" ht="16" customHeight="1" x14ac:dyDescent="0.2">
      <c r="A446" s="9">
        <v>4087</v>
      </c>
      <c r="B446" s="10" t="s">
        <v>2120</v>
      </c>
      <c r="C446" s="10" t="s">
        <v>2121</v>
      </c>
      <c r="D446" s="10" t="s">
        <v>15</v>
      </c>
      <c r="E446" s="11">
        <v>41698</v>
      </c>
      <c r="F446" s="10" t="s">
        <v>2122</v>
      </c>
      <c r="G446" s="9">
        <v>54529748</v>
      </c>
      <c r="H446" s="9">
        <v>0</v>
      </c>
      <c r="I446" s="9">
        <v>0</v>
      </c>
      <c r="J446" s="10" t="s">
        <v>190</v>
      </c>
      <c r="K446" s="10" t="s">
        <v>18</v>
      </c>
      <c r="L446" s="10" t="s">
        <v>841</v>
      </c>
      <c r="M446" s="10" t="s">
        <v>848</v>
      </c>
      <c r="N446" s="9">
        <v>150</v>
      </c>
    </row>
    <row r="447" spans="1:14" ht="16" customHeight="1" x14ac:dyDescent="0.2">
      <c r="A447" s="9">
        <v>4091</v>
      </c>
      <c r="B447" s="10" t="s">
        <v>180</v>
      </c>
      <c r="C447" s="10" t="s">
        <v>2123</v>
      </c>
      <c r="D447" s="10" t="s">
        <v>15</v>
      </c>
      <c r="E447" s="11">
        <v>41172</v>
      </c>
      <c r="F447" s="10" t="s">
        <v>2070</v>
      </c>
      <c r="G447" s="9">
        <v>0</v>
      </c>
      <c r="H447" s="9">
        <v>0</v>
      </c>
      <c r="I447" s="9">
        <v>0</v>
      </c>
      <c r="J447" s="10" t="s">
        <v>21</v>
      </c>
      <c r="K447" s="10" t="s">
        <v>22</v>
      </c>
      <c r="L447" s="10" t="s">
        <v>841</v>
      </c>
      <c r="M447" s="10" t="s">
        <v>25</v>
      </c>
      <c r="N447" s="9">
        <v>150</v>
      </c>
    </row>
    <row r="448" spans="1:14" ht="16" customHeight="1" x14ac:dyDescent="0.2">
      <c r="A448" s="9">
        <v>4092</v>
      </c>
      <c r="B448" s="10" t="s">
        <v>387</v>
      </c>
      <c r="C448" s="10" t="s">
        <v>2124</v>
      </c>
      <c r="D448" s="10" t="s">
        <v>377</v>
      </c>
      <c r="E448" s="11">
        <v>28320</v>
      </c>
      <c r="F448" s="10" t="s">
        <v>2125</v>
      </c>
      <c r="G448" s="9">
        <v>0</v>
      </c>
      <c r="H448" s="10" t="s">
        <v>2126</v>
      </c>
      <c r="I448" s="10" t="s">
        <v>2127</v>
      </c>
      <c r="J448" s="10" t="s">
        <v>93</v>
      </c>
      <c r="K448" s="10" t="s">
        <v>94</v>
      </c>
      <c r="L448" s="10" t="s">
        <v>876</v>
      </c>
      <c r="M448" s="10" t="s">
        <v>215</v>
      </c>
      <c r="N448" s="9">
        <v>600</v>
      </c>
    </row>
    <row r="449" spans="1:14" ht="16" customHeight="1" x14ac:dyDescent="0.2">
      <c r="A449" s="9">
        <v>4096</v>
      </c>
      <c r="B449" s="10" t="s">
        <v>2128</v>
      </c>
      <c r="C449" s="10" t="s">
        <v>1693</v>
      </c>
      <c r="D449" s="10" t="s">
        <v>377</v>
      </c>
      <c r="E449" s="11">
        <v>42070</v>
      </c>
      <c r="F449" s="10" t="s">
        <v>2129</v>
      </c>
      <c r="G449" s="9">
        <v>57100773</v>
      </c>
      <c r="H449" s="9">
        <v>0</v>
      </c>
      <c r="I449" s="9">
        <v>0</v>
      </c>
      <c r="J449" s="10" t="s">
        <v>190</v>
      </c>
      <c r="K449" s="10" t="s">
        <v>18</v>
      </c>
      <c r="L449" s="10" t="s">
        <v>841</v>
      </c>
      <c r="M449" s="10" t="s">
        <v>885</v>
      </c>
      <c r="N449" s="9">
        <v>100</v>
      </c>
    </row>
    <row r="450" spans="1:14" ht="16" customHeight="1" x14ac:dyDescent="0.2">
      <c r="A450" s="9">
        <v>4102</v>
      </c>
      <c r="B450" s="10" t="s">
        <v>441</v>
      </c>
      <c r="C450" s="10" t="s">
        <v>2130</v>
      </c>
      <c r="D450" s="10" t="s">
        <v>377</v>
      </c>
      <c r="E450" s="11">
        <v>41180</v>
      </c>
      <c r="F450" s="10" t="s">
        <v>2131</v>
      </c>
      <c r="G450" s="9">
        <v>59260485</v>
      </c>
      <c r="H450" s="9">
        <v>0</v>
      </c>
      <c r="I450" s="9">
        <v>0</v>
      </c>
      <c r="J450" s="10" t="s">
        <v>21</v>
      </c>
      <c r="K450" s="10" t="s">
        <v>22</v>
      </c>
      <c r="L450" s="10" t="s">
        <v>841</v>
      </c>
      <c r="M450" s="10" t="s">
        <v>25</v>
      </c>
      <c r="N450" s="9">
        <v>150</v>
      </c>
    </row>
    <row r="451" spans="1:14" ht="16" customHeight="1" x14ac:dyDescent="0.2">
      <c r="A451" s="9">
        <v>4104</v>
      </c>
      <c r="B451" s="10" t="s">
        <v>563</v>
      </c>
      <c r="C451" s="10" t="s">
        <v>564</v>
      </c>
      <c r="D451" s="10" t="s">
        <v>377</v>
      </c>
      <c r="E451" s="11">
        <v>39843</v>
      </c>
      <c r="F451" s="10" t="s">
        <v>2132</v>
      </c>
      <c r="G451" s="9">
        <v>59876101</v>
      </c>
      <c r="H451" s="9">
        <v>0</v>
      </c>
      <c r="I451" s="9">
        <v>0</v>
      </c>
      <c r="J451" s="10" t="s">
        <v>21</v>
      </c>
      <c r="K451" s="10" t="s">
        <v>22</v>
      </c>
      <c r="L451" s="10" t="s">
        <v>841</v>
      </c>
      <c r="M451" s="10" t="s">
        <v>16</v>
      </c>
      <c r="N451" s="9">
        <v>200</v>
      </c>
    </row>
    <row r="452" spans="1:14" ht="16" customHeight="1" x14ac:dyDescent="0.2">
      <c r="A452" s="9">
        <v>4113</v>
      </c>
      <c r="B452" s="10" t="s">
        <v>2133</v>
      </c>
      <c r="C452" s="10" t="s">
        <v>2134</v>
      </c>
      <c r="D452" s="10" t="s">
        <v>15</v>
      </c>
      <c r="E452" s="10" t="s">
        <v>2135</v>
      </c>
      <c r="F452" s="10" t="s">
        <v>2136</v>
      </c>
      <c r="G452" s="9">
        <v>0</v>
      </c>
      <c r="H452" s="9">
        <v>0</v>
      </c>
      <c r="I452" s="9">
        <v>0</v>
      </c>
      <c r="J452" s="10" t="s">
        <v>226</v>
      </c>
      <c r="K452" s="10" t="s">
        <v>227</v>
      </c>
      <c r="L452" s="10" t="s">
        <v>841</v>
      </c>
      <c r="M452" s="10" t="s">
        <v>25</v>
      </c>
      <c r="N452" s="9">
        <v>150</v>
      </c>
    </row>
    <row r="453" spans="1:14" ht="16" customHeight="1" x14ac:dyDescent="0.2">
      <c r="A453" s="9">
        <v>4123</v>
      </c>
      <c r="B453" s="10" t="s">
        <v>575</v>
      </c>
      <c r="C453" s="10" t="s">
        <v>2137</v>
      </c>
      <c r="D453" s="10" t="s">
        <v>377</v>
      </c>
      <c r="E453" s="11">
        <v>40920</v>
      </c>
      <c r="F453" s="10" t="s">
        <v>2138</v>
      </c>
      <c r="G453" s="9">
        <v>54819233</v>
      </c>
      <c r="H453" s="9">
        <v>0</v>
      </c>
      <c r="I453" s="9">
        <v>0</v>
      </c>
      <c r="J453" s="10" t="s">
        <v>131</v>
      </c>
      <c r="K453" s="10" t="s">
        <v>132</v>
      </c>
      <c r="L453" s="10" t="s">
        <v>841</v>
      </c>
      <c r="M453" s="10" t="s">
        <v>25</v>
      </c>
      <c r="N453" s="9">
        <v>150</v>
      </c>
    </row>
    <row r="454" spans="1:14" ht="16" customHeight="1" x14ac:dyDescent="0.2">
      <c r="A454" s="9">
        <v>4125</v>
      </c>
      <c r="B454" s="10" t="s">
        <v>2139</v>
      </c>
      <c r="C454" s="10" t="s">
        <v>2140</v>
      </c>
      <c r="D454" s="10" t="s">
        <v>377</v>
      </c>
      <c r="E454" s="11">
        <v>41178</v>
      </c>
      <c r="F454" s="10" t="s">
        <v>2141</v>
      </c>
      <c r="G454" s="9">
        <v>54835096</v>
      </c>
      <c r="H454" s="9">
        <v>0</v>
      </c>
      <c r="I454" s="10" t="s">
        <v>2142</v>
      </c>
      <c r="J454" s="10" t="s">
        <v>131</v>
      </c>
      <c r="K454" s="10" t="s">
        <v>132</v>
      </c>
      <c r="L454" s="10" t="s">
        <v>841</v>
      </c>
      <c r="M454" s="10" t="s">
        <v>25</v>
      </c>
      <c r="N454" s="9">
        <v>150</v>
      </c>
    </row>
    <row r="455" spans="1:14" ht="16" customHeight="1" x14ac:dyDescent="0.2">
      <c r="A455" s="9">
        <v>4132</v>
      </c>
      <c r="B455" s="10" t="s">
        <v>65</v>
      </c>
      <c r="C455" s="10" t="s">
        <v>194</v>
      </c>
      <c r="D455" s="10" t="s">
        <v>15</v>
      </c>
      <c r="E455" s="11">
        <v>39956</v>
      </c>
      <c r="F455" s="10" t="s">
        <v>2092</v>
      </c>
      <c r="G455" s="9">
        <v>57143313</v>
      </c>
      <c r="H455" s="10" t="s">
        <v>2143</v>
      </c>
      <c r="I455" s="10" t="s">
        <v>2094</v>
      </c>
      <c r="J455" s="10" t="s">
        <v>192</v>
      </c>
      <c r="K455" s="10" t="s">
        <v>193</v>
      </c>
      <c r="L455" s="10" t="s">
        <v>841</v>
      </c>
      <c r="M455" s="10" t="s">
        <v>16</v>
      </c>
      <c r="N455" s="9">
        <v>200</v>
      </c>
    </row>
    <row r="456" spans="1:14" ht="16" customHeight="1" x14ac:dyDescent="0.2">
      <c r="A456" s="9">
        <v>4133</v>
      </c>
      <c r="B456" s="10" t="s">
        <v>2144</v>
      </c>
      <c r="C456" s="10" t="s">
        <v>2145</v>
      </c>
      <c r="D456" s="10" t="s">
        <v>377</v>
      </c>
      <c r="E456" s="11">
        <v>34528</v>
      </c>
      <c r="F456" s="10" t="s">
        <v>2070</v>
      </c>
      <c r="G456" s="10" t="s">
        <v>2146</v>
      </c>
      <c r="H456" s="10" t="s">
        <v>2147</v>
      </c>
      <c r="I456" s="10" t="s">
        <v>2148</v>
      </c>
      <c r="J456" s="10" t="s">
        <v>192</v>
      </c>
      <c r="K456" s="10" t="s">
        <v>193</v>
      </c>
      <c r="L456" s="10" t="s">
        <v>841</v>
      </c>
      <c r="M456" s="10" t="s">
        <v>58</v>
      </c>
      <c r="N456" s="9">
        <v>400</v>
      </c>
    </row>
    <row r="457" spans="1:14" ht="16" customHeight="1" x14ac:dyDescent="0.2">
      <c r="A457" s="9">
        <v>4134</v>
      </c>
      <c r="B457" s="10" t="s">
        <v>367</v>
      </c>
      <c r="C457" s="10" t="s">
        <v>368</v>
      </c>
      <c r="D457" s="10" t="s">
        <v>15</v>
      </c>
      <c r="E457" s="11">
        <v>39984</v>
      </c>
      <c r="F457" s="10" t="s">
        <v>2149</v>
      </c>
      <c r="G457" s="9">
        <v>57825671</v>
      </c>
      <c r="H457" s="9">
        <v>0</v>
      </c>
      <c r="I457" s="10" t="s">
        <v>2150</v>
      </c>
      <c r="J457" s="10" t="s">
        <v>21</v>
      </c>
      <c r="K457" s="10" t="s">
        <v>22</v>
      </c>
      <c r="L457" s="10" t="s">
        <v>841</v>
      </c>
      <c r="M457" s="10" t="s">
        <v>16</v>
      </c>
      <c r="N457" s="9">
        <v>200</v>
      </c>
    </row>
    <row r="458" spans="1:14" ht="16" customHeight="1" x14ac:dyDescent="0.2">
      <c r="A458" s="9">
        <v>4135</v>
      </c>
      <c r="B458" s="10" t="s">
        <v>465</v>
      </c>
      <c r="C458" s="10" t="s">
        <v>2151</v>
      </c>
      <c r="D458" s="10" t="s">
        <v>15</v>
      </c>
      <c r="E458" s="11">
        <v>40939</v>
      </c>
      <c r="F458" s="10" t="s">
        <v>2152</v>
      </c>
      <c r="G458" s="9">
        <v>54871764</v>
      </c>
      <c r="H458" s="9">
        <v>0</v>
      </c>
      <c r="I458" s="9">
        <v>0</v>
      </c>
      <c r="J458" s="10" t="s">
        <v>21</v>
      </c>
      <c r="K458" s="10" t="s">
        <v>22</v>
      </c>
      <c r="L458" s="10" t="s">
        <v>841</v>
      </c>
      <c r="M458" s="10" t="s">
        <v>25</v>
      </c>
      <c r="N458" s="9">
        <v>150</v>
      </c>
    </row>
    <row r="459" spans="1:14" ht="16" customHeight="1" x14ac:dyDescent="0.2">
      <c r="A459" s="9">
        <v>4136</v>
      </c>
      <c r="B459" s="10" t="s">
        <v>2153</v>
      </c>
      <c r="C459" s="10" t="s">
        <v>2154</v>
      </c>
      <c r="D459" s="10" t="s">
        <v>15</v>
      </c>
      <c r="E459" s="11">
        <v>40921</v>
      </c>
      <c r="F459" s="10" t="s">
        <v>2155</v>
      </c>
      <c r="G459" s="9">
        <v>57040598</v>
      </c>
      <c r="H459" s="9">
        <v>0</v>
      </c>
      <c r="I459" s="10" t="s">
        <v>2156</v>
      </c>
      <c r="J459" s="10" t="s">
        <v>21</v>
      </c>
      <c r="K459" s="10" t="s">
        <v>22</v>
      </c>
      <c r="L459" s="10" t="s">
        <v>841</v>
      </c>
      <c r="M459" s="10" t="s">
        <v>25</v>
      </c>
      <c r="N459" s="9">
        <v>150</v>
      </c>
    </row>
    <row r="460" spans="1:14" ht="16" customHeight="1" x14ac:dyDescent="0.2">
      <c r="A460" s="9">
        <v>4151</v>
      </c>
      <c r="B460" s="10" t="s">
        <v>2157</v>
      </c>
      <c r="C460" s="10" t="s">
        <v>2158</v>
      </c>
      <c r="D460" s="10" t="s">
        <v>377</v>
      </c>
      <c r="E460" s="11">
        <v>40988</v>
      </c>
      <c r="F460" s="10" t="s">
        <v>2159</v>
      </c>
      <c r="G460" s="9">
        <v>55101246</v>
      </c>
      <c r="H460" s="10" t="s">
        <v>2160</v>
      </c>
      <c r="I460" s="9">
        <v>0</v>
      </c>
      <c r="J460" s="10" t="s">
        <v>93</v>
      </c>
      <c r="K460" s="10" t="s">
        <v>94</v>
      </c>
      <c r="L460" s="10" t="s">
        <v>841</v>
      </c>
      <c r="M460" s="10" t="s">
        <v>25</v>
      </c>
      <c r="N460" s="9">
        <v>150</v>
      </c>
    </row>
    <row r="461" spans="1:14" ht="16" customHeight="1" x14ac:dyDescent="0.2">
      <c r="A461" s="9">
        <v>4163</v>
      </c>
      <c r="B461" s="10" t="s">
        <v>819</v>
      </c>
      <c r="C461" s="10" t="s">
        <v>2161</v>
      </c>
      <c r="D461" s="10" t="s">
        <v>377</v>
      </c>
      <c r="E461" s="11">
        <v>41229</v>
      </c>
      <c r="F461" s="10" t="s">
        <v>2162</v>
      </c>
      <c r="G461" s="9">
        <v>57406659</v>
      </c>
      <c r="H461" s="9">
        <v>0</v>
      </c>
      <c r="I461" s="9">
        <v>0</v>
      </c>
      <c r="J461" s="10" t="s">
        <v>131</v>
      </c>
      <c r="K461" s="10" t="s">
        <v>132</v>
      </c>
      <c r="L461" s="10" t="s">
        <v>841</v>
      </c>
      <c r="M461" s="10" t="s">
        <v>25</v>
      </c>
      <c r="N461" s="9">
        <v>150</v>
      </c>
    </row>
    <row r="462" spans="1:14" ht="16" customHeight="1" x14ac:dyDescent="0.2">
      <c r="A462" s="9">
        <v>4164</v>
      </c>
      <c r="B462" s="10" t="s">
        <v>2163</v>
      </c>
      <c r="C462" s="10" t="s">
        <v>2164</v>
      </c>
      <c r="D462" s="10" t="s">
        <v>377</v>
      </c>
      <c r="E462" s="11">
        <v>40951</v>
      </c>
      <c r="F462" s="10" t="s">
        <v>2165</v>
      </c>
      <c r="G462" s="9">
        <v>58427949</v>
      </c>
      <c r="H462" s="9">
        <v>0</v>
      </c>
      <c r="I462" s="10" t="s">
        <v>844</v>
      </c>
      <c r="J462" s="10" t="s">
        <v>84</v>
      </c>
      <c r="K462" s="10" t="s">
        <v>81</v>
      </c>
      <c r="L462" s="10" t="s">
        <v>841</v>
      </c>
      <c r="M462" s="10" t="s">
        <v>25</v>
      </c>
      <c r="N462" s="9">
        <v>150</v>
      </c>
    </row>
    <row r="463" spans="1:14" ht="16" customHeight="1" x14ac:dyDescent="0.2">
      <c r="A463" s="9">
        <v>4165</v>
      </c>
      <c r="B463" s="10" t="s">
        <v>1066</v>
      </c>
      <c r="C463" s="10" t="s">
        <v>2166</v>
      </c>
      <c r="D463" s="10" t="s">
        <v>377</v>
      </c>
      <c r="E463" s="11">
        <v>42516</v>
      </c>
      <c r="F463" s="10" t="s">
        <v>2167</v>
      </c>
      <c r="G463" s="9">
        <v>57632423</v>
      </c>
      <c r="H463" s="9">
        <v>0</v>
      </c>
      <c r="I463" s="10" t="s">
        <v>1091</v>
      </c>
      <c r="J463" s="10" t="s">
        <v>84</v>
      </c>
      <c r="K463" s="10" t="s">
        <v>81</v>
      </c>
      <c r="L463" s="10" t="s">
        <v>841</v>
      </c>
      <c r="M463" s="10" t="s">
        <v>885</v>
      </c>
      <c r="N463" s="9">
        <v>100</v>
      </c>
    </row>
    <row r="464" spans="1:14" ht="16" customHeight="1" x14ac:dyDescent="0.2">
      <c r="A464" s="9">
        <v>4166</v>
      </c>
      <c r="B464" s="10" t="s">
        <v>744</v>
      </c>
      <c r="C464" s="10" t="s">
        <v>485</v>
      </c>
      <c r="D464" s="10" t="s">
        <v>377</v>
      </c>
      <c r="E464" s="11">
        <v>40547</v>
      </c>
      <c r="F464" s="10" t="s">
        <v>2168</v>
      </c>
      <c r="G464" s="9">
        <v>58470216</v>
      </c>
      <c r="H464" s="9">
        <v>0</v>
      </c>
      <c r="I464" s="10" t="s">
        <v>844</v>
      </c>
      <c r="J464" s="10" t="s">
        <v>84</v>
      </c>
      <c r="K464" s="10" t="s">
        <v>81</v>
      </c>
      <c r="L464" s="10" t="s">
        <v>841</v>
      </c>
      <c r="M464" s="10" t="s">
        <v>25</v>
      </c>
      <c r="N464" s="9">
        <v>150</v>
      </c>
    </row>
    <row r="465" spans="1:14" ht="16" customHeight="1" x14ac:dyDescent="0.2">
      <c r="A465" s="9">
        <v>4167</v>
      </c>
      <c r="B465" s="10" t="s">
        <v>826</v>
      </c>
      <c r="C465" s="10" t="s">
        <v>827</v>
      </c>
      <c r="D465" s="10" t="s">
        <v>377</v>
      </c>
      <c r="E465" s="11">
        <v>40255</v>
      </c>
      <c r="F465" s="10" t="s">
        <v>2169</v>
      </c>
      <c r="G465" s="9">
        <v>54592573</v>
      </c>
      <c r="H465" s="9">
        <v>0</v>
      </c>
      <c r="I465" s="10" t="s">
        <v>844</v>
      </c>
      <c r="J465" s="10" t="s">
        <v>84</v>
      </c>
      <c r="K465" s="10" t="s">
        <v>81</v>
      </c>
      <c r="L465" s="10" t="s">
        <v>841</v>
      </c>
      <c r="M465" s="10" t="s">
        <v>16</v>
      </c>
      <c r="N465" s="9">
        <v>200</v>
      </c>
    </row>
    <row r="466" spans="1:14" ht="16" customHeight="1" x14ac:dyDescent="0.2">
      <c r="A466" s="9">
        <v>4176</v>
      </c>
      <c r="B466" s="10" t="s">
        <v>2170</v>
      </c>
      <c r="C466" s="10" t="s">
        <v>2171</v>
      </c>
      <c r="D466" s="10" t="s">
        <v>377</v>
      </c>
      <c r="E466" s="11">
        <v>36689</v>
      </c>
      <c r="F466" s="10" t="s">
        <v>2172</v>
      </c>
      <c r="G466" s="9">
        <v>57940808</v>
      </c>
      <c r="H466" s="10" t="s">
        <v>2173</v>
      </c>
      <c r="I466" s="10" t="s">
        <v>2174</v>
      </c>
      <c r="J466" s="10" t="s">
        <v>192</v>
      </c>
      <c r="K466" s="10" t="s">
        <v>193</v>
      </c>
      <c r="L466" s="10" t="s">
        <v>841</v>
      </c>
      <c r="M466" s="10" t="s">
        <v>58</v>
      </c>
      <c r="N466" s="9">
        <v>400</v>
      </c>
    </row>
    <row r="467" spans="1:14" ht="16" customHeight="1" x14ac:dyDescent="0.2">
      <c r="A467" s="9">
        <v>4190</v>
      </c>
      <c r="B467" s="10" t="s">
        <v>664</v>
      </c>
      <c r="C467" s="10" t="s">
        <v>665</v>
      </c>
      <c r="D467" s="10" t="s">
        <v>377</v>
      </c>
      <c r="E467" s="11">
        <v>39817</v>
      </c>
      <c r="F467" s="10" t="s">
        <v>2175</v>
      </c>
      <c r="G467" s="9">
        <v>55146903</v>
      </c>
      <c r="H467" s="9">
        <v>0</v>
      </c>
      <c r="I467" s="10" t="s">
        <v>2176</v>
      </c>
      <c r="J467" s="10" t="s">
        <v>21</v>
      </c>
      <c r="K467" s="10" t="s">
        <v>22</v>
      </c>
      <c r="L467" s="10" t="s">
        <v>841</v>
      </c>
      <c r="M467" s="10" t="s">
        <v>16</v>
      </c>
      <c r="N467" s="9">
        <v>200</v>
      </c>
    </row>
    <row r="468" spans="1:14" ht="16" customHeight="1" x14ac:dyDescent="0.2">
      <c r="A468" s="9">
        <v>4193</v>
      </c>
      <c r="B468" s="10" t="s">
        <v>2177</v>
      </c>
      <c r="C468" s="10" t="s">
        <v>2178</v>
      </c>
      <c r="D468" s="10" t="s">
        <v>15</v>
      </c>
      <c r="E468" s="11">
        <v>39455</v>
      </c>
      <c r="F468" s="10" t="s">
        <v>2179</v>
      </c>
      <c r="G468" s="9">
        <v>59882726</v>
      </c>
      <c r="H468" s="10" t="s">
        <v>2180</v>
      </c>
      <c r="I468" s="9">
        <v>0</v>
      </c>
      <c r="J468" s="10" t="s">
        <v>131</v>
      </c>
      <c r="K468" s="10" t="s">
        <v>132</v>
      </c>
      <c r="L468" s="10" t="s">
        <v>841</v>
      </c>
      <c r="M468" s="10" t="s">
        <v>42</v>
      </c>
      <c r="N468" s="9">
        <v>300</v>
      </c>
    </row>
    <row r="469" spans="1:14" ht="16" customHeight="1" x14ac:dyDescent="0.2">
      <c r="A469" s="9">
        <v>4195</v>
      </c>
      <c r="B469" s="10" t="s">
        <v>2181</v>
      </c>
      <c r="C469" s="10" t="s">
        <v>2182</v>
      </c>
      <c r="D469" s="10" t="s">
        <v>377</v>
      </c>
      <c r="E469" s="11">
        <v>39164</v>
      </c>
      <c r="F469" s="10" t="s">
        <v>2183</v>
      </c>
      <c r="G469" s="9">
        <v>54830361</v>
      </c>
      <c r="H469" s="10" t="s">
        <v>2184</v>
      </c>
      <c r="I469" s="9">
        <v>0</v>
      </c>
      <c r="J469" s="10" t="s">
        <v>131</v>
      </c>
      <c r="K469" s="10" t="s">
        <v>132</v>
      </c>
      <c r="L469" s="10" t="s">
        <v>841</v>
      </c>
      <c r="M469" s="10" t="s">
        <v>42</v>
      </c>
      <c r="N469" s="9">
        <v>300</v>
      </c>
    </row>
    <row r="470" spans="1:14" ht="16" customHeight="1" x14ac:dyDescent="0.2">
      <c r="A470" s="9">
        <v>4196</v>
      </c>
      <c r="B470" s="10" t="s">
        <v>2185</v>
      </c>
      <c r="C470" s="10" t="s">
        <v>2186</v>
      </c>
      <c r="D470" s="10" t="s">
        <v>377</v>
      </c>
      <c r="E470" s="11">
        <v>24193</v>
      </c>
      <c r="F470" s="10" t="s">
        <v>2187</v>
      </c>
      <c r="G470" s="9">
        <v>58424594</v>
      </c>
      <c r="H470" s="10" t="s">
        <v>2188</v>
      </c>
      <c r="I470" s="9">
        <v>0</v>
      </c>
      <c r="J470" s="10" t="s">
        <v>131</v>
      </c>
      <c r="K470" s="10" t="s">
        <v>132</v>
      </c>
      <c r="L470" s="10" t="s">
        <v>841</v>
      </c>
      <c r="M470" s="10" t="s">
        <v>707</v>
      </c>
      <c r="N470" s="9">
        <v>600</v>
      </c>
    </row>
    <row r="471" spans="1:14" ht="16" customHeight="1" x14ac:dyDescent="0.2">
      <c r="A471" s="9">
        <v>4203</v>
      </c>
      <c r="B471" s="10" t="s">
        <v>387</v>
      </c>
      <c r="C471" s="10" t="s">
        <v>2189</v>
      </c>
      <c r="D471" s="10" t="s">
        <v>15</v>
      </c>
      <c r="E471" s="11">
        <v>28309</v>
      </c>
      <c r="F471" s="10" t="s">
        <v>2125</v>
      </c>
      <c r="G471" s="9">
        <v>58757770</v>
      </c>
      <c r="H471" s="10" t="s">
        <v>2190</v>
      </c>
      <c r="I471" s="10" t="s">
        <v>2191</v>
      </c>
      <c r="J471" s="10" t="s">
        <v>93</v>
      </c>
      <c r="K471" s="10" t="s">
        <v>94</v>
      </c>
      <c r="L471" s="10" t="s">
        <v>876</v>
      </c>
      <c r="M471" s="10" t="s">
        <v>215</v>
      </c>
      <c r="N471" s="9">
        <v>600</v>
      </c>
    </row>
    <row r="472" spans="1:14" ht="16" customHeight="1" x14ac:dyDescent="0.2">
      <c r="A472" s="9">
        <v>4209</v>
      </c>
      <c r="B472" s="10" t="s">
        <v>2192</v>
      </c>
      <c r="C472" s="10" t="s">
        <v>2193</v>
      </c>
      <c r="D472" s="10" t="s">
        <v>15</v>
      </c>
      <c r="E472" s="11">
        <v>40283</v>
      </c>
      <c r="F472" s="10" t="s">
        <v>2194</v>
      </c>
      <c r="G472" s="9">
        <v>54546214</v>
      </c>
      <c r="H472" s="10" t="s">
        <v>2195</v>
      </c>
      <c r="I472" s="10" t="s">
        <v>2196</v>
      </c>
      <c r="J472" s="10" t="s">
        <v>131</v>
      </c>
      <c r="K472" s="10" t="s">
        <v>132</v>
      </c>
      <c r="L472" s="10" t="s">
        <v>841</v>
      </c>
      <c r="M472" s="10" t="s">
        <v>16</v>
      </c>
      <c r="N472" s="9">
        <v>200</v>
      </c>
    </row>
    <row r="473" spans="1:14" ht="16" customHeight="1" x14ac:dyDescent="0.2">
      <c r="A473" s="9">
        <v>4211</v>
      </c>
      <c r="B473" s="10" t="s">
        <v>2197</v>
      </c>
      <c r="C473" s="10" t="s">
        <v>2198</v>
      </c>
      <c r="D473" s="10" t="s">
        <v>377</v>
      </c>
      <c r="E473" s="11">
        <v>42283</v>
      </c>
      <c r="F473" s="10" t="s">
        <v>2199</v>
      </c>
      <c r="G473" s="9">
        <v>52567478</v>
      </c>
      <c r="H473" s="9">
        <v>0</v>
      </c>
      <c r="I473" s="10" t="s">
        <v>2200</v>
      </c>
      <c r="J473" s="10" t="s">
        <v>131</v>
      </c>
      <c r="K473" s="10" t="s">
        <v>132</v>
      </c>
      <c r="L473" s="10" t="s">
        <v>841</v>
      </c>
      <c r="M473" s="10" t="s">
        <v>885</v>
      </c>
      <c r="N473" s="9">
        <v>100</v>
      </c>
    </row>
    <row r="474" spans="1:14" ht="16" customHeight="1" x14ac:dyDescent="0.2">
      <c r="A474" s="9">
        <v>4212</v>
      </c>
      <c r="B474" s="10" t="s">
        <v>2197</v>
      </c>
      <c r="C474" s="10" t="s">
        <v>2201</v>
      </c>
      <c r="D474" s="10" t="s">
        <v>377</v>
      </c>
      <c r="E474" s="11">
        <v>43125</v>
      </c>
      <c r="F474" s="10" t="s">
        <v>2199</v>
      </c>
      <c r="G474" s="9">
        <v>52567478</v>
      </c>
      <c r="H474" s="9">
        <v>0</v>
      </c>
      <c r="I474" s="10" t="s">
        <v>2200</v>
      </c>
      <c r="J474" s="10" t="s">
        <v>131</v>
      </c>
      <c r="K474" s="10" t="s">
        <v>132</v>
      </c>
      <c r="L474" s="10" t="s">
        <v>841</v>
      </c>
      <c r="M474" s="10" t="s">
        <v>842</v>
      </c>
      <c r="N474" s="9">
        <v>100</v>
      </c>
    </row>
    <row r="475" spans="1:14" ht="16" customHeight="1" x14ac:dyDescent="0.2">
      <c r="A475" s="9">
        <v>4237</v>
      </c>
      <c r="B475" s="10" t="s">
        <v>2117</v>
      </c>
      <c r="C475" s="10" t="s">
        <v>2202</v>
      </c>
      <c r="D475" s="10" t="s">
        <v>377</v>
      </c>
      <c r="E475" s="11">
        <v>42621</v>
      </c>
      <c r="F475" s="10" t="s">
        <v>2119</v>
      </c>
      <c r="G475" s="9">
        <v>57100115</v>
      </c>
      <c r="H475" s="9">
        <v>0</v>
      </c>
      <c r="I475" s="9">
        <v>0</v>
      </c>
      <c r="J475" s="10" t="s">
        <v>190</v>
      </c>
      <c r="K475" s="10" t="s">
        <v>18</v>
      </c>
      <c r="L475" s="10" t="s">
        <v>841</v>
      </c>
      <c r="M475" s="10" t="s">
        <v>885</v>
      </c>
      <c r="N475" s="9">
        <v>100</v>
      </c>
    </row>
    <row r="476" spans="1:14" ht="16" customHeight="1" x14ac:dyDescent="0.2">
      <c r="A476" s="9">
        <v>4238</v>
      </c>
      <c r="B476" s="10" t="s">
        <v>2203</v>
      </c>
      <c r="C476" s="10" t="s">
        <v>2204</v>
      </c>
      <c r="D476" s="10" t="s">
        <v>15</v>
      </c>
      <c r="E476" s="11">
        <v>42083</v>
      </c>
      <c r="F476" s="10" t="s">
        <v>2205</v>
      </c>
      <c r="G476" s="9">
        <v>59776500</v>
      </c>
      <c r="H476" s="9">
        <v>0</v>
      </c>
      <c r="I476" s="9">
        <v>0</v>
      </c>
      <c r="J476" s="10" t="s">
        <v>190</v>
      </c>
      <c r="K476" s="10" t="s">
        <v>18</v>
      </c>
      <c r="L476" s="10" t="s">
        <v>841</v>
      </c>
      <c r="M476" s="10" t="s">
        <v>885</v>
      </c>
      <c r="N476" s="9">
        <v>100</v>
      </c>
    </row>
    <row r="477" spans="1:14" ht="16" customHeight="1" x14ac:dyDescent="0.2">
      <c r="A477" s="9">
        <v>4239</v>
      </c>
      <c r="B477" s="10" t="s">
        <v>2203</v>
      </c>
      <c r="C477" s="10" t="s">
        <v>2206</v>
      </c>
      <c r="D477" s="10" t="s">
        <v>15</v>
      </c>
      <c r="E477" s="11">
        <v>43373</v>
      </c>
      <c r="F477" s="10" t="s">
        <v>2207</v>
      </c>
      <c r="G477" s="9">
        <v>59822140</v>
      </c>
      <c r="H477" s="9">
        <v>0</v>
      </c>
      <c r="I477" s="9">
        <v>0</v>
      </c>
      <c r="J477" s="10" t="s">
        <v>190</v>
      </c>
      <c r="K477" s="10" t="s">
        <v>18</v>
      </c>
      <c r="L477" s="10" t="s">
        <v>841</v>
      </c>
      <c r="M477" s="10" t="s">
        <v>842</v>
      </c>
      <c r="N477" s="9">
        <v>100</v>
      </c>
    </row>
    <row r="478" spans="1:14" ht="16" customHeight="1" x14ac:dyDescent="0.2">
      <c r="A478" s="9">
        <v>4240</v>
      </c>
      <c r="B478" s="10" t="s">
        <v>2203</v>
      </c>
      <c r="C478" s="10" t="s">
        <v>2208</v>
      </c>
      <c r="D478" s="10" t="s">
        <v>15</v>
      </c>
      <c r="E478" s="11">
        <v>42639</v>
      </c>
      <c r="F478" s="10" t="s">
        <v>2209</v>
      </c>
      <c r="G478" s="9">
        <v>59822140</v>
      </c>
      <c r="H478" s="9">
        <v>0</v>
      </c>
      <c r="I478" s="9">
        <v>0</v>
      </c>
      <c r="J478" s="10" t="s">
        <v>190</v>
      </c>
      <c r="K478" s="10" t="s">
        <v>18</v>
      </c>
      <c r="L478" s="10" t="s">
        <v>841</v>
      </c>
      <c r="M478" s="10" t="s">
        <v>885</v>
      </c>
      <c r="N478" s="9">
        <v>100</v>
      </c>
    </row>
    <row r="479" spans="1:14" ht="16" customHeight="1" x14ac:dyDescent="0.2">
      <c r="A479" s="9">
        <v>4251</v>
      </c>
      <c r="B479" s="10" t="s">
        <v>2210</v>
      </c>
      <c r="C479" s="10" t="s">
        <v>1043</v>
      </c>
      <c r="D479" s="10" t="s">
        <v>377</v>
      </c>
      <c r="E479" s="11">
        <v>42468</v>
      </c>
      <c r="F479" s="10" t="s">
        <v>1819</v>
      </c>
      <c r="G479" s="9">
        <v>0</v>
      </c>
      <c r="H479" s="9">
        <v>0</v>
      </c>
      <c r="I479" s="10" t="s">
        <v>1942</v>
      </c>
      <c r="J479" s="10" t="s">
        <v>51</v>
      </c>
      <c r="K479" s="10" t="s">
        <v>22</v>
      </c>
      <c r="L479" s="10" t="s">
        <v>841</v>
      </c>
      <c r="M479" s="10" t="s">
        <v>885</v>
      </c>
      <c r="N479" s="9">
        <v>100</v>
      </c>
    </row>
    <row r="480" spans="1:14" ht="16" customHeight="1" x14ac:dyDescent="0.2">
      <c r="A480" s="9">
        <v>4252</v>
      </c>
      <c r="B480" s="10" t="s">
        <v>171</v>
      </c>
      <c r="C480" s="10" t="s">
        <v>2211</v>
      </c>
      <c r="D480" s="10" t="s">
        <v>377</v>
      </c>
      <c r="E480" s="11">
        <v>40299</v>
      </c>
      <c r="F480" s="10" t="s">
        <v>2212</v>
      </c>
      <c r="G480" s="9">
        <v>57970833</v>
      </c>
      <c r="H480" s="10" t="s">
        <v>2213</v>
      </c>
      <c r="I480" s="10" t="s">
        <v>2214</v>
      </c>
      <c r="J480" s="10" t="s">
        <v>192</v>
      </c>
      <c r="K480" s="10" t="s">
        <v>193</v>
      </c>
      <c r="L480" s="10" t="s">
        <v>841</v>
      </c>
      <c r="M480" s="10" t="s">
        <v>16</v>
      </c>
      <c r="N480" s="9">
        <v>200</v>
      </c>
    </row>
    <row r="481" spans="1:14" ht="16" customHeight="1" x14ac:dyDescent="0.2">
      <c r="A481" s="9">
        <v>4253</v>
      </c>
      <c r="B481" s="10" t="s">
        <v>1401</v>
      </c>
      <c r="C481" s="10" t="s">
        <v>2215</v>
      </c>
      <c r="D481" s="10" t="s">
        <v>15</v>
      </c>
      <c r="E481" s="11">
        <v>32677</v>
      </c>
      <c r="F481" s="10" t="s">
        <v>2216</v>
      </c>
      <c r="G481" s="9">
        <v>54936864</v>
      </c>
      <c r="H481" s="10" t="s">
        <v>2217</v>
      </c>
      <c r="I481" s="10" t="s">
        <v>1404</v>
      </c>
      <c r="J481" s="10" t="s">
        <v>192</v>
      </c>
      <c r="K481" s="10" t="s">
        <v>193</v>
      </c>
      <c r="L481" s="10" t="s">
        <v>841</v>
      </c>
      <c r="M481" s="10" t="s">
        <v>707</v>
      </c>
      <c r="N481" s="9">
        <v>600</v>
      </c>
    </row>
    <row r="482" spans="1:14" ht="16" customHeight="1" x14ac:dyDescent="0.2">
      <c r="A482" s="9">
        <v>4254</v>
      </c>
      <c r="B482" s="10" t="s">
        <v>2218</v>
      </c>
      <c r="C482" s="10" t="s">
        <v>2219</v>
      </c>
      <c r="D482" s="10" t="s">
        <v>15</v>
      </c>
      <c r="E482" s="11">
        <v>34863</v>
      </c>
      <c r="F482" s="10" t="s">
        <v>2220</v>
      </c>
      <c r="G482" s="9">
        <v>58806884</v>
      </c>
      <c r="H482" s="10" t="s">
        <v>2221</v>
      </c>
      <c r="I482" s="10" t="s">
        <v>1404</v>
      </c>
      <c r="J482" s="10" t="s">
        <v>192</v>
      </c>
      <c r="K482" s="10" t="s">
        <v>193</v>
      </c>
      <c r="L482" s="10" t="s">
        <v>841</v>
      </c>
      <c r="M482" s="10" t="s">
        <v>58</v>
      </c>
      <c r="N482" s="9">
        <v>400</v>
      </c>
    </row>
    <row r="483" spans="1:14" ht="16" customHeight="1" x14ac:dyDescent="0.2">
      <c r="A483" s="9">
        <v>4263</v>
      </c>
      <c r="B483" s="10" t="s">
        <v>2222</v>
      </c>
      <c r="C483" s="10" t="s">
        <v>2223</v>
      </c>
      <c r="D483" s="10" t="s">
        <v>377</v>
      </c>
      <c r="E483" s="11">
        <v>42716</v>
      </c>
      <c r="F483" s="10" t="s">
        <v>2224</v>
      </c>
      <c r="G483" s="9">
        <v>57232474</v>
      </c>
      <c r="H483" s="9">
        <v>0</v>
      </c>
      <c r="I483" s="9">
        <v>0</v>
      </c>
      <c r="J483" s="10" t="s">
        <v>205</v>
      </c>
      <c r="K483" s="10" t="s">
        <v>106</v>
      </c>
      <c r="L483" s="10" t="s">
        <v>841</v>
      </c>
      <c r="M483" s="10" t="s">
        <v>885</v>
      </c>
      <c r="N483" s="9">
        <v>100</v>
      </c>
    </row>
    <row r="484" spans="1:14" ht="16" customHeight="1" x14ac:dyDescent="0.2">
      <c r="A484" s="9">
        <v>4264</v>
      </c>
      <c r="B484" s="10" t="s">
        <v>2222</v>
      </c>
      <c r="C484" s="10" t="s">
        <v>2225</v>
      </c>
      <c r="D484" s="10" t="s">
        <v>15</v>
      </c>
      <c r="E484" s="11">
        <v>41191</v>
      </c>
      <c r="F484" s="10" t="s">
        <v>2224</v>
      </c>
      <c r="G484" s="9">
        <v>57232474</v>
      </c>
      <c r="H484" s="9">
        <v>0</v>
      </c>
      <c r="I484" s="9">
        <v>0</v>
      </c>
      <c r="J484" s="10" t="s">
        <v>205</v>
      </c>
      <c r="K484" s="10" t="s">
        <v>106</v>
      </c>
      <c r="L484" s="10" t="s">
        <v>841</v>
      </c>
      <c r="M484" s="10" t="s">
        <v>25</v>
      </c>
      <c r="N484" s="9">
        <v>150</v>
      </c>
    </row>
    <row r="485" spans="1:14" ht="16" customHeight="1" x14ac:dyDescent="0.2">
      <c r="A485" s="9">
        <v>4265</v>
      </c>
      <c r="B485" s="10" t="s">
        <v>2226</v>
      </c>
      <c r="C485" s="10" t="s">
        <v>2227</v>
      </c>
      <c r="D485" s="10" t="s">
        <v>377</v>
      </c>
      <c r="E485" s="11">
        <v>41143</v>
      </c>
      <c r="F485" s="10" t="s">
        <v>2228</v>
      </c>
      <c r="G485" s="9">
        <v>59006765</v>
      </c>
      <c r="H485" s="9">
        <v>0</v>
      </c>
      <c r="I485" s="9">
        <v>0</v>
      </c>
      <c r="J485" s="10" t="s">
        <v>205</v>
      </c>
      <c r="K485" s="10" t="s">
        <v>106</v>
      </c>
      <c r="L485" s="10" t="s">
        <v>841</v>
      </c>
      <c r="M485" s="10" t="s">
        <v>25</v>
      </c>
      <c r="N485" s="9">
        <v>150</v>
      </c>
    </row>
    <row r="486" spans="1:14" ht="16" customHeight="1" x14ac:dyDescent="0.2">
      <c r="A486" s="9">
        <v>4267</v>
      </c>
      <c r="B486" s="10" t="s">
        <v>2229</v>
      </c>
      <c r="C486" s="10" t="s">
        <v>2230</v>
      </c>
      <c r="D486" s="10" t="s">
        <v>15</v>
      </c>
      <c r="E486" s="11">
        <v>43442</v>
      </c>
      <c r="F486" s="10" t="s">
        <v>2231</v>
      </c>
      <c r="G486" s="9">
        <v>57524849</v>
      </c>
      <c r="H486" s="9">
        <v>0</v>
      </c>
      <c r="I486" s="9">
        <v>0</v>
      </c>
      <c r="J486" s="10" t="s">
        <v>190</v>
      </c>
      <c r="K486" s="10" t="s">
        <v>18</v>
      </c>
      <c r="L486" s="10" t="s">
        <v>841</v>
      </c>
      <c r="M486" s="10" t="s">
        <v>842</v>
      </c>
      <c r="N486" s="9">
        <v>100</v>
      </c>
    </row>
    <row r="487" spans="1:14" ht="16" customHeight="1" x14ac:dyDescent="0.2">
      <c r="A487" s="9">
        <v>4268</v>
      </c>
      <c r="B487" s="10" t="s">
        <v>2229</v>
      </c>
      <c r="C487" s="10" t="s">
        <v>2232</v>
      </c>
      <c r="D487" s="10" t="s">
        <v>377</v>
      </c>
      <c r="E487" s="11">
        <v>42849</v>
      </c>
      <c r="F487" s="10" t="s">
        <v>2231</v>
      </c>
      <c r="G487" s="9">
        <v>57524849</v>
      </c>
      <c r="H487" s="9">
        <v>0</v>
      </c>
      <c r="I487" s="9">
        <v>0</v>
      </c>
      <c r="J487" s="10" t="s">
        <v>190</v>
      </c>
      <c r="K487" s="10" t="s">
        <v>18</v>
      </c>
      <c r="L487" s="10" t="s">
        <v>841</v>
      </c>
      <c r="M487" s="10" t="s">
        <v>842</v>
      </c>
      <c r="N487" s="9">
        <v>100</v>
      </c>
    </row>
    <row r="488" spans="1:14" ht="16" customHeight="1" x14ac:dyDescent="0.2">
      <c r="A488" s="9">
        <v>4269</v>
      </c>
      <c r="B488" s="10" t="s">
        <v>765</v>
      </c>
      <c r="C488" s="10" t="s">
        <v>2233</v>
      </c>
      <c r="D488" s="10" t="s">
        <v>377</v>
      </c>
      <c r="E488" s="11">
        <v>40374</v>
      </c>
      <c r="F488" s="10" t="s">
        <v>2234</v>
      </c>
      <c r="G488" s="9">
        <v>57875199</v>
      </c>
      <c r="H488" s="9">
        <v>0</v>
      </c>
      <c r="I488" s="9">
        <v>0</v>
      </c>
      <c r="J488" s="10" t="s">
        <v>190</v>
      </c>
      <c r="K488" s="10" t="s">
        <v>18</v>
      </c>
      <c r="L488" s="10" t="s">
        <v>841</v>
      </c>
      <c r="M488" s="10" t="s">
        <v>16</v>
      </c>
      <c r="N488" s="9">
        <v>200</v>
      </c>
    </row>
    <row r="489" spans="1:14" ht="16" customHeight="1" x14ac:dyDescent="0.2">
      <c r="A489" s="9">
        <v>4275</v>
      </c>
      <c r="B489" s="10" t="s">
        <v>2235</v>
      </c>
      <c r="C489" s="10" t="s">
        <v>2236</v>
      </c>
      <c r="D489" s="10" t="s">
        <v>15</v>
      </c>
      <c r="E489" s="11">
        <v>40333</v>
      </c>
      <c r="F489" s="10" t="s">
        <v>2224</v>
      </c>
      <c r="G489" s="9">
        <v>57554111</v>
      </c>
      <c r="H489" s="9">
        <v>0</v>
      </c>
      <c r="I489" s="9">
        <v>0</v>
      </c>
      <c r="J489" s="10" t="s">
        <v>205</v>
      </c>
      <c r="K489" s="10" t="s">
        <v>106</v>
      </c>
      <c r="L489" s="10" t="s">
        <v>841</v>
      </c>
      <c r="M489" s="10" t="s">
        <v>16</v>
      </c>
      <c r="N489" s="9">
        <v>200</v>
      </c>
    </row>
    <row r="490" spans="1:14" ht="16" customHeight="1" x14ac:dyDescent="0.2">
      <c r="A490" s="9">
        <v>4276</v>
      </c>
      <c r="B490" s="10" t="s">
        <v>129</v>
      </c>
      <c r="C490" s="10" t="s">
        <v>2237</v>
      </c>
      <c r="D490" s="10" t="s">
        <v>377</v>
      </c>
      <c r="E490" s="11">
        <v>42142</v>
      </c>
      <c r="F490" s="10" t="s">
        <v>2228</v>
      </c>
      <c r="G490" s="9">
        <v>59783776</v>
      </c>
      <c r="H490" s="9">
        <v>0</v>
      </c>
      <c r="I490" s="9">
        <v>0</v>
      </c>
      <c r="J490" s="10" t="s">
        <v>205</v>
      </c>
      <c r="K490" s="10" t="s">
        <v>106</v>
      </c>
      <c r="L490" s="10" t="s">
        <v>841</v>
      </c>
      <c r="M490" s="10" t="s">
        <v>885</v>
      </c>
      <c r="N490" s="9">
        <v>100</v>
      </c>
    </row>
    <row r="491" spans="1:14" ht="16" customHeight="1" x14ac:dyDescent="0.2">
      <c r="A491" s="9">
        <v>4278</v>
      </c>
      <c r="B491" s="10" t="s">
        <v>2238</v>
      </c>
      <c r="C491" s="10" t="s">
        <v>2239</v>
      </c>
      <c r="D491" s="10" t="s">
        <v>377</v>
      </c>
      <c r="E491" s="11">
        <v>43168</v>
      </c>
      <c r="F491" s="10" t="s">
        <v>2240</v>
      </c>
      <c r="G491" s="9">
        <v>57512804</v>
      </c>
      <c r="H491" s="9">
        <v>0</v>
      </c>
      <c r="I491" s="10" t="s">
        <v>884</v>
      </c>
      <c r="J491" s="10" t="s">
        <v>131</v>
      </c>
      <c r="K491" s="10" t="s">
        <v>132</v>
      </c>
      <c r="L491" s="10" t="s">
        <v>841</v>
      </c>
      <c r="M491" s="10" t="s">
        <v>842</v>
      </c>
      <c r="N491" s="9">
        <v>100</v>
      </c>
    </row>
    <row r="492" spans="1:14" ht="16" customHeight="1" x14ac:dyDescent="0.2">
      <c r="A492" s="9">
        <v>4280</v>
      </c>
      <c r="B492" s="10" t="s">
        <v>2046</v>
      </c>
      <c r="C492" s="10" t="s">
        <v>2241</v>
      </c>
      <c r="D492" s="10" t="s">
        <v>15</v>
      </c>
      <c r="E492" s="11">
        <v>40663</v>
      </c>
      <c r="F492" s="10" t="s">
        <v>2242</v>
      </c>
      <c r="G492" s="9">
        <v>0</v>
      </c>
      <c r="H492" s="9">
        <v>0</v>
      </c>
      <c r="I492" s="9">
        <v>0</v>
      </c>
      <c r="J492" s="10" t="s">
        <v>192</v>
      </c>
      <c r="K492" s="10" t="s">
        <v>193</v>
      </c>
      <c r="L492" s="10" t="s">
        <v>841</v>
      </c>
      <c r="M492" s="10" t="s">
        <v>25</v>
      </c>
      <c r="N492" s="9">
        <v>150</v>
      </c>
    </row>
    <row r="493" spans="1:14" ht="16" customHeight="1" x14ac:dyDescent="0.2">
      <c r="A493" s="9">
        <v>4281</v>
      </c>
      <c r="B493" s="10" t="s">
        <v>2046</v>
      </c>
      <c r="C493" s="10" t="s">
        <v>2243</v>
      </c>
      <c r="D493" s="10" t="s">
        <v>377</v>
      </c>
      <c r="E493" s="11">
        <v>29151</v>
      </c>
      <c r="F493" s="10" t="s">
        <v>2242</v>
      </c>
      <c r="G493" s="9">
        <v>0</v>
      </c>
      <c r="H493" s="9">
        <v>0</v>
      </c>
      <c r="I493" s="9">
        <v>0</v>
      </c>
      <c r="J493" s="10" t="s">
        <v>192</v>
      </c>
      <c r="K493" s="10" t="s">
        <v>193</v>
      </c>
      <c r="L493" s="10" t="s">
        <v>841</v>
      </c>
      <c r="M493" s="10" t="s">
        <v>707</v>
      </c>
      <c r="N493" s="9">
        <v>600</v>
      </c>
    </row>
    <row r="494" spans="1:14" ht="16" customHeight="1" x14ac:dyDescent="0.2">
      <c r="A494" s="9">
        <v>4284</v>
      </c>
      <c r="B494" s="10" t="s">
        <v>2244</v>
      </c>
      <c r="C494" s="10" t="s">
        <v>2245</v>
      </c>
      <c r="D494" s="10" t="s">
        <v>15</v>
      </c>
      <c r="E494" s="11">
        <v>40835</v>
      </c>
      <c r="F494" s="10" t="s">
        <v>2246</v>
      </c>
      <c r="G494" s="9">
        <v>0</v>
      </c>
      <c r="H494" s="9">
        <v>0</v>
      </c>
      <c r="I494" s="9">
        <v>0</v>
      </c>
      <c r="J494" s="10" t="s">
        <v>192</v>
      </c>
      <c r="K494" s="10" t="s">
        <v>193</v>
      </c>
      <c r="L494" s="10" t="s">
        <v>841</v>
      </c>
      <c r="M494" s="10" t="s">
        <v>25</v>
      </c>
      <c r="N494" s="9">
        <v>150</v>
      </c>
    </row>
    <row r="495" spans="1:14" ht="16" customHeight="1" x14ac:dyDescent="0.2">
      <c r="A495" s="9">
        <v>4286</v>
      </c>
      <c r="B495" s="10" t="s">
        <v>2247</v>
      </c>
      <c r="C495" s="10" t="s">
        <v>2248</v>
      </c>
      <c r="D495" s="10" t="s">
        <v>377</v>
      </c>
      <c r="E495" s="11">
        <v>33078</v>
      </c>
      <c r="F495" s="10" t="s">
        <v>2249</v>
      </c>
      <c r="G495" s="9">
        <v>0</v>
      </c>
      <c r="H495" s="9">
        <v>0</v>
      </c>
      <c r="I495" s="9">
        <v>0</v>
      </c>
      <c r="J495" s="10" t="s">
        <v>192</v>
      </c>
      <c r="K495" s="10" t="s">
        <v>193</v>
      </c>
      <c r="L495" s="10" t="s">
        <v>841</v>
      </c>
      <c r="M495" s="10" t="s">
        <v>707</v>
      </c>
      <c r="N495" s="9">
        <v>600</v>
      </c>
    </row>
    <row r="496" spans="1:14" ht="16" customHeight="1" x14ac:dyDescent="0.2">
      <c r="A496" s="9">
        <v>4287</v>
      </c>
      <c r="B496" s="10" t="s">
        <v>2250</v>
      </c>
      <c r="C496" s="10" t="s">
        <v>2251</v>
      </c>
      <c r="D496" s="10" t="s">
        <v>15</v>
      </c>
      <c r="E496" s="11">
        <v>40951</v>
      </c>
      <c r="F496" s="10" t="s">
        <v>2252</v>
      </c>
      <c r="G496" s="9">
        <v>0</v>
      </c>
      <c r="H496" s="9">
        <v>0</v>
      </c>
      <c r="I496" s="9">
        <v>0</v>
      </c>
      <c r="J496" s="10" t="s">
        <v>192</v>
      </c>
      <c r="K496" s="10" t="s">
        <v>193</v>
      </c>
      <c r="L496" s="10" t="s">
        <v>841</v>
      </c>
      <c r="M496" s="10" t="s">
        <v>25</v>
      </c>
      <c r="N496" s="9">
        <v>150</v>
      </c>
    </row>
    <row r="497" spans="1:14" ht="16" customHeight="1" x14ac:dyDescent="0.2">
      <c r="A497" s="9">
        <v>4288</v>
      </c>
      <c r="B497" s="10" t="s">
        <v>2253</v>
      </c>
      <c r="C497" s="10" t="s">
        <v>2254</v>
      </c>
      <c r="D497" s="10" t="s">
        <v>15</v>
      </c>
      <c r="E497" s="11">
        <v>40403</v>
      </c>
      <c r="F497" s="10" t="s">
        <v>2255</v>
      </c>
      <c r="G497" s="9">
        <v>0</v>
      </c>
      <c r="H497" s="9">
        <v>0</v>
      </c>
      <c r="I497" s="9">
        <v>0</v>
      </c>
      <c r="J497" s="10" t="s">
        <v>192</v>
      </c>
      <c r="K497" s="10" t="s">
        <v>193</v>
      </c>
      <c r="L497" s="10" t="s">
        <v>841</v>
      </c>
      <c r="M497" s="10" t="s">
        <v>16</v>
      </c>
      <c r="N497" s="9">
        <v>200</v>
      </c>
    </row>
    <row r="498" spans="1:14" ht="16" customHeight="1" x14ac:dyDescent="0.2">
      <c r="A498" s="9">
        <v>4289</v>
      </c>
      <c r="B498" s="10" t="s">
        <v>2253</v>
      </c>
      <c r="C498" s="10" t="s">
        <v>2256</v>
      </c>
      <c r="D498" s="10" t="s">
        <v>377</v>
      </c>
      <c r="E498" s="11">
        <v>42694</v>
      </c>
      <c r="F498" s="10" t="s">
        <v>2255</v>
      </c>
      <c r="G498" s="9">
        <v>0</v>
      </c>
      <c r="H498" s="9">
        <v>0</v>
      </c>
      <c r="I498" s="9">
        <v>0</v>
      </c>
      <c r="J498" s="10" t="s">
        <v>192</v>
      </c>
      <c r="K498" s="10" t="s">
        <v>193</v>
      </c>
      <c r="L498" s="10" t="s">
        <v>841</v>
      </c>
      <c r="M498" s="10" t="s">
        <v>885</v>
      </c>
      <c r="N498" s="9">
        <v>100</v>
      </c>
    </row>
    <row r="499" spans="1:14" ht="16" customHeight="1" x14ac:dyDescent="0.2">
      <c r="A499" s="9">
        <v>4290</v>
      </c>
      <c r="B499" s="10" t="s">
        <v>2257</v>
      </c>
      <c r="C499" s="10" t="s">
        <v>2258</v>
      </c>
      <c r="D499" s="10" t="s">
        <v>15</v>
      </c>
      <c r="E499" s="11">
        <v>40135</v>
      </c>
      <c r="F499" s="10" t="s">
        <v>2259</v>
      </c>
      <c r="G499" s="9">
        <v>0</v>
      </c>
      <c r="H499" s="9">
        <v>0</v>
      </c>
      <c r="I499" s="9">
        <v>0</v>
      </c>
      <c r="J499" s="10" t="s">
        <v>192</v>
      </c>
      <c r="K499" s="10" t="s">
        <v>193</v>
      </c>
      <c r="L499" s="10" t="s">
        <v>841</v>
      </c>
      <c r="M499" s="10" t="s">
        <v>16</v>
      </c>
      <c r="N499" s="9">
        <v>200</v>
      </c>
    </row>
    <row r="500" spans="1:14" ht="16" customHeight="1" x14ac:dyDescent="0.2">
      <c r="A500" s="9">
        <v>4300</v>
      </c>
      <c r="B500" s="10" t="s">
        <v>2260</v>
      </c>
      <c r="C500" s="10" t="s">
        <v>2261</v>
      </c>
      <c r="D500" s="10" t="s">
        <v>15</v>
      </c>
      <c r="E500" s="11">
        <v>39160</v>
      </c>
      <c r="F500" s="10" t="s">
        <v>2262</v>
      </c>
      <c r="G500" s="9">
        <v>58446861</v>
      </c>
      <c r="H500" s="10" t="s">
        <v>2263</v>
      </c>
      <c r="I500" s="9">
        <v>0</v>
      </c>
      <c r="J500" s="10" t="s">
        <v>131</v>
      </c>
      <c r="K500" s="10" t="s">
        <v>132</v>
      </c>
      <c r="L500" s="10" t="s">
        <v>841</v>
      </c>
      <c r="M500" s="10" t="s">
        <v>42</v>
      </c>
      <c r="N500" s="9">
        <v>300</v>
      </c>
    </row>
    <row r="501" spans="1:14" ht="16" customHeight="1" x14ac:dyDescent="0.2">
      <c r="A501" s="9">
        <v>4302</v>
      </c>
      <c r="B501" s="10" t="s">
        <v>2264</v>
      </c>
      <c r="C501" s="10" t="s">
        <v>2265</v>
      </c>
      <c r="D501" s="10" t="s">
        <v>377</v>
      </c>
      <c r="E501" s="11">
        <v>37464</v>
      </c>
      <c r="F501" s="10" t="s">
        <v>2266</v>
      </c>
      <c r="G501" s="9">
        <v>0</v>
      </c>
      <c r="H501" s="10" t="s">
        <v>2267</v>
      </c>
      <c r="I501" s="9">
        <v>0</v>
      </c>
      <c r="J501" s="10" t="s">
        <v>192</v>
      </c>
      <c r="K501" s="10" t="s">
        <v>193</v>
      </c>
      <c r="L501" s="10" t="s">
        <v>841</v>
      </c>
      <c r="M501" s="10" t="s">
        <v>58</v>
      </c>
      <c r="N501" s="9">
        <v>400</v>
      </c>
    </row>
    <row r="502" spans="1:14" ht="16" customHeight="1" x14ac:dyDescent="0.2">
      <c r="A502" s="9">
        <v>4303</v>
      </c>
      <c r="B502" s="10" t="s">
        <v>2268</v>
      </c>
      <c r="C502" s="10" t="s">
        <v>2269</v>
      </c>
      <c r="D502" s="10" t="s">
        <v>15</v>
      </c>
      <c r="E502" s="11">
        <v>41057</v>
      </c>
      <c r="F502" s="10" t="s">
        <v>2270</v>
      </c>
      <c r="G502" s="9">
        <v>54913528</v>
      </c>
      <c r="H502" s="9">
        <v>0</v>
      </c>
      <c r="I502" s="9">
        <v>0</v>
      </c>
      <c r="J502" s="10" t="s">
        <v>205</v>
      </c>
      <c r="K502" s="10" t="s">
        <v>106</v>
      </c>
      <c r="L502" s="10" t="s">
        <v>841</v>
      </c>
      <c r="M502" s="10" t="s">
        <v>25</v>
      </c>
      <c r="N502" s="9">
        <v>150</v>
      </c>
    </row>
    <row r="503" spans="1:14" ht="16" customHeight="1" x14ac:dyDescent="0.2">
      <c r="A503" s="9">
        <v>4304</v>
      </c>
      <c r="B503" s="10" t="s">
        <v>2268</v>
      </c>
      <c r="C503" s="10" t="s">
        <v>2271</v>
      </c>
      <c r="D503" s="10" t="s">
        <v>377</v>
      </c>
      <c r="E503" s="11">
        <v>42665</v>
      </c>
      <c r="F503" s="10" t="s">
        <v>2270</v>
      </c>
      <c r="G503" s="9">
        <v>54913528</v>
      </c>
      <c r="H503" s="9">
        <v>0</v>
      </c>
      <c r="I503" s="9">
        <v>0</v>
      </c>
      <c r="J503" s="10" t="s">
        <v>205</v>
      </c>
      <c r="K503" s="10" t="s">
        <v>106</v>
      </c>
      <c r="L503" s="10" t="s">
        <v>841</v>
      </c>
      <c r="M503" s="10" t="s">
        <v>885</v>
      </c>
      <c r="N503" s="9">
        <v>100</v>
      </c>
    </row>
    <row r="504" spans="1:14" ht="16" customHeight="1" x14ac:dyDescent="0.2">
      <c r="A504" s="9">
        <v>4309</v>
      </c>
      <c r="B504" s="10" t="s">
        <v>897</v>
      </c>
      <c r="C504" s="10" t="s">
        <v>2272</v>
      </c>
      <c r="D504" s="10" t="s">
        <v>15</v>
      </c>
      <c r="E504" s="11">
        <v>30369</v>
      </c>
      <c r="F504" s="10" t="s">
        <v>2273</v>
      </c>
      <c r="G504" s="9">
        <v>57959331</v>
      </c>
      <c r="H504" s="9">
        <v>0</v>
      </c>
      <c r="I504" s="10" t="s">
        <v>899</v>
      </c>
      <c r="J504" s="10" t="s">
        <v>131</v>
      </c>
      <c r="K504" s="10" t="s">
        <v>132</v>
      </c>
      <c r="L504" s="10" t="s">
        <v>841</v>
      </c>
      <c r="M504" s="10" t="s">
        <v>707</v>
      </c>
      <c r="N504" s="9">
        <v>600</v>
      </c>
    </row>
    <row r="505" spans="1:14" ht="16" customHeight="1" x14ac:dyDescent="0.2">
      <c r="A505" s="9">
        <v>4310</v>
      </c>
      <c r="B505" s="10" t="s">
        <v>2274</v>
      </c>
      <c r="C505" s="10" t="s">
        <v>2275</v>
      </c>
      <c r="D505" s="10" t="s">
        <v>377</v>
      </c>
      <c r="E505" s="10" t="s">
        <v>2276</v>
      </c>
      <c r="F505" s="10" t="s">
        <v>2277</v>
      </c>
      <c r="G505" s="9">
        <v>54506337</v>
      </c>
      <c r="H505" s="10" t="s">
        <v>2278</v>
      </c>
      <c r="I505" s="9">
        <v>0</v>
      </c>
      <c r="J505" s="10" t="s">
        <v>226</v>
      </c>
      <c r="K505" s="10" t="s">
        <v>227</v>
      </c>
      <c r="L505" s="10" t="s">
        <v>841</v>
      </c>
      <c r="M505" s="10" t="s">
        <v>707</v>
      </c>
      <c r="N505" s="9">
        <v>600</v>
      </c>
    </row>
    <row r="506" spans="1:14" ht="16" customHeight="1" x14ac:dyDescent="0.2">
      <c r="A506" s="9">
        <v>4324</v>
      </c>
      <c r="B506" s="10" t="s">
        <v>419</v>
      </c>
      <c r="C506" s="10" t="s">
        <v>420</v>
      </c>
      <c r="D506" s="10" t="s">
        <v>377</v>
      </c>
      <c r="E506" s="10" t="s">
        <v>2279</v>
      </c>
      <c r="F506" s="10" t="s">
        <v>2280</v>
      </c>
      <c r="G506" s="9">
        <v>0</v>
      </c>
      <c r="H506" s="9">
        <v>0</v>
      </c>
      <c r="I506" s="9">
        <v>0</v>
      </c>
      <c r="J506" s="10" t="s">
        <v>226</v>
      </c>
      <c r="K506" s="10" t="s">
        <v>227</v>
      </c>
      <c r="L506" s="10" t="s">
        <v>841</v>
      </c>
      <c r="M506" s="10" t="s">
        <v>42</v>
      </c>
      <c r="N506" s="9">
        <v>300</v>
      </c>
    </row>
    <row r="507" spans="1:14" ht="16" customHeight="1" x14ac:dyDescent="0.2">
      <c r="A507" s="9">
        <v>4325</v>
      </c>
      <c r="B507" s="10" t="s">
        <v>2281</v>
      </c>
      <c r="C507" s="10" t="s">
        <v>485</v>
      </c>
      <c r="D507" s="10" t="s">
        <v>377</v>
      </c>
      <c r="E507" s="10" t="s">
        <v>2282</v>
      </c>
      <c r="F507" s="10" t="s">
        <v>2283</v>
      </c>
      <c r="G507" s="9">
        <v>0</v>
      </c>
      <c r="H507" s="9">
        <v>0</v>
      </c>
      <c r="I507" s="9">
        <v>0</v>
      </c>
      <c r="J507" s="10" t="s">
        <v>226</v>
      </c>
      <c r="K507" s="10" t="s">
        <v>227</v>
      </c>
      <c r="L507" s="10" t="s">
        <v>841</v>
      </c>
      <c r="M507" s="10" t="s">
        <v>16</v>
      </c>
      <c r="N507" s="9">
        <v>200</v>
      </c>
    </row>
    <row r="508" spans="1:14" ht="16" customHeight="1" x14ac:dyDescent="0.2">
      <c r="A508" s="9">
        <v>4327</v>
      </c>
      <c r="B508" s="10" t="s">
        <v>292</v>
      </c>
      <c r="C508" s="10" t="s">
        <v>1279</v>
      </c>
      <c r="D508" s="10" t="s">
        <v>15</v>
      </c>
      <c r="E508" s="11">
        <v>42679</v>
      </c>
      <c r="F508" s="10" t="s">
        <v>1446</v>
      </c>
      <c r="G508" s="10" t="s">
        <v>2284</v>
      </c>
      <c r="H508" s="9">
        <v>0</v>
      </c>
      <c r="I508" s="10" t="s">
        <v>2285</v>
      </c>
      <c r="J508" s="10" t="s">
        <v>192</v>
      </c>
      <c r="K508" s="10" t="s">
        <v>193</v>
      </c>
      <c r="L508" s="10" t="s">
        <v>841</v>
      </c>
      <c r="M508" s="10" t="s">
        <v>885</v>
      </c>
      <c r="N508" s="9">
        <v>100</v>
      </c>
    </row>
    <row r="509" spans="1:14" ht="16" customHeight="1" x14ac:dyDescent="0.2">
      <c r="A509" s="9">
        <v>4372</v>
      </c>
      <c r="B509" s="10" t="s">
        <v>2286</v>
      </c>
      <c r="C509" s="10" t="s">
        <v>2287</v>
      </c>
      <c r="D509" s="10" t="s">
        <v>377</v>
      </c>
      <c r="E509" s="11">
        <v>42195</v>
      </c>
      <c r="F509" s="10" t="s">
        <v>2288</v>
      </c>
      <c r="G509" s="9">
        <v>57172427</v>
      </c>
      <c r="H509" s="9">
        <v>0</v>
      </c>
      <c r="I509" s="9">
        <v>0</v>
      </c>
      <c r="J509" s="10" t="s">
        <v>131</v>
      </c>
      <c r="K509" s="10" t="s">
        <v>132</v>
      </c>
      <c r="L509" s="10" t="s">
        <v>841</v>
      </c>
      <c r="M509" s="10" t="s">
        <v>885</v>
      </c>
      <c r="N509" s="9">
        <v>100</v>
      </c>
    </row>
    <row r="510" spans="1:14" ht="16" customHeight="1" x14ac:dyDescent="0.2">
      <c r="A510" s="9">
        <v>4373</v>
      </c>
      <c r="B510" s="10" t="s">
        <v>2286</v>
      </c>
      <c r="C510" s="10" t="s">
        <v>2289</v>
      </c>
      <c r="D510" s="10" t="s">
        <v>377</v>
      </c>
      <c r="E510" s="11">
        <v>42195</v>
      </c>
      <c r="F510" s="10" t="s">
        <v>2288</v>
      </c>
      <c r="G510" s="9">
        <v>57172427</v>
      </c>
      <c r="H510" s="9">
        <v>0</v>
      </c>
      <c r="I510" s="9">
        <v>0</v>
      </c>
      <c r="J510" s="10" t="s">
        <v>131</v>
      </c>
      <c r="K510" s="10" t="s">
        <v>132</v>
      </c>
      <c r="L510" s="10" t="s">
        <v>841</v>
      </c>
      <c r="M510" s="10" t="s">
        <v>885</v>
      </c>
      <c r="N510" s="9">
        <v>100</v>
      </c>
    </row>
    <row r="511" spans="1:14" ht="16" customHeight="1" x14ac:dyDescent="0.2">
      <c r="A511" s="9">
        <v>4379</v>
      </c>
      <c r="B511" s="10" t="s">
        <v>164</v>
      </c>
      <c r="C511" s="10" t="s">
        <v>191</v>
      </c>
      <c r="D511" s="10" t="s">
        <v>15</v>
      </c>
      <c r="E511" s="11">
        <v>39541</v>
      </c>
      <c r="F511" s="10" t="s">
        <v>2290</v>
      </c>
      <c r="G511" s="10" t="s">
        <v>2291</v>
      </c>
      <c r="H511" s="9">
        <v>0</v>
      </c>
      <c r="I511" s="10" t="s">
        <v>2285</v>
      </c>
      <c r="J511" s="10" t="s">
        <v>192</v>
      </c>
      <c r="K511" s="10" t="s">
        <v>193</v>
      </c>
      <c r="L511" s="10" t="s">
        <v>841</v>
      </c>
      <c r="M511" s="10" t="s">
        <v>42</v>
      </c>
      <c r="N511" s="9">
        <v>300</v>
      </c>
    </row>
    <row r="512" spans="1:14" ht="16" customHeight="1" x14ac:dyDescent="0.2">
      <c r="A512" s="9">
        <v>4382</v>
      </c>
      <c r="B512" s="10" t="s">
        <v>19</v>
      </c>
      <c r="C512" s="10" t="s">
        <v>20</v>
      </c>
      <c r="D512" s="10" t="s">
        <v>15</v>
      </c>
      <c r="E512" s="11">
        <v>40042</v>
      </c>
      <c r="F512" s="10" t="s">
        <v>2292</v>
      </c>
      <c r="G512" s="9">
        <v>55195928</v>
      </c>
      <c r="H512" s="9">
        <v>0</v>
      </c>
      <c r="I512" s="10" t="s">
        <v>2293</v>
      </c>
      <c r="J512" s="10" t="s">
        <v>21</v>
      </c>
      <c r="K512" s="10" t="s">
        <v>22</v>
      </c>
      <c r="L512" s="10" t="s">
        <v>841</v>
      </c>
      <c r="M512" s="10" t="s">
        <v>16</v>
      </c>
      <c r="N512" s="9">
        <v>200</v>
      </c>
    </row>
    <row r="513" spans="1:14" ht="16" customHeight="1" x14ac:dyDescent="0.2">
      <c r="A513" s="9">
        <v>4383</v>
      </c>
      <c r="B513" s="10" t="s">
        <v>36</v>
      </c>
      <c r="C513" s="10" t="s">
        <v>502</v>
      </c>
      <c r="D513" s="10" t="s">
        <v>377</v>
      </c>
      <c r="E513" s="11">
        <v>40219</v>
      </c>
      <c r="F513" s="10" t="s">
        <v>2294</v>
      </c>
      <c r="G513" s="9">
        <v>57247156</v>
      </c>
      <c r="H513" s="9">
        <v>0</v>
      </c>
      <c r="I513" s="10" t="s">
        <v>2295</v>
      </c>
      <c r="J513" s="10" t="s">
        <v>21</v>
      </c>
      <c r="K513" s="10" t="s">
        <v>22</v>
      </c>
      <c r="L513" s="10" t="s">
        <v>841</v>
      </c>
      <c r="M513" s="10" t="s">
        <v>16</v>
      </c>
      <c r="N513" s="9">
        <v>200</v>
      </c>
    </row>
    <row r="514" spans="1:14" ht="16" customHeight="1" x14ac:dyDescent="0.2">
      <c r="A514" s="9">
        <v>4384</v>
      </c>
      <c r="B514" s="10" t="s">
        <v>612</v>
      </c>
      <c r="C514" s="10" t="s">
        <v>613</v>
      </c>
      <c r="D514" s="10" t="s">
        <v>377</v>
      </c>
      <c r="E514" s="11">
        <v>40397</v>
      </c>
      <c r="F514" s="10" t="s">
        <v>2296</v>
      </c>
      <c r="G514" s="9">
        <v>0</v>
      </c>
      <c r="H514" s="10" t="s">
        <v>2297</v>
      </c>
      <c r="I514" s="10" t="s">
        <v>2285</v>
      </c>
      <c r="J514" s="10" t="s">
        <v>192</v>
      </c>
      <c r="K514" s="10" t="s">
        <v>193</v>
      </c>
      <c r="L514" s="10" t="s">
        <v>841</v>
      </c>
      <c r="M514" s="10" t="s">
        <v>16</v>
      </c>
      <c r="N514" s="9">
        <v>200</v>
      </c>
    </row>
    <row r="515" spans="1:14" ht="16" customHeight="1" x14ac:dyDescent="0.2">
      <c r="A515" s="9">
        <v>4389</v>
      </c>
      <c r="B515" s="10" t="s">
        <v>389</v>
      </c>
      <c r="C515" s="10" t="s">
        <v>390</v>
      </c>
      <c r="D515" s="10" t="s">
        <v>377</v>
      </c>
      <c r="E515" s="11">
        <v>39640</v>
      </c>
      <c r="F515" s="10" t="s">
        <v>2298</v>
      </c>
      <c r="G515" s="9">
        <v>59487685</v>
      </c>
      <c r="H515" s="9">
        <v>0</v>
      </c>
      <c r="I515" s="10" t="s">
        <v>2299</v>
      </c>
      <c r="J515" s="10" t="s">
        <v>21</v>
      </c>
      <c r="K515" s="10" t="s">
        <v>22</v>
      </c>
      <c r="L515" s="10" t="s">
        <v>841</v>
      </c>
      <c r="M515" s="10" t="s">
        <v>42</v>
      </c>
      <c r="N515" s="9">
        <v>300</v>
      </c>
    </row>
    <row r="516" spans="1:14" ht="16" customHeight="1" x14ac:dyDescent="0.2">
      <c r="A516" s="9">
        <v>4396</v>
      </c>
      <c r="B516" s="10" t="s">
        <v>604</v>
      </c>
      <c r="C516" s="10" t="s">
        <v>605</v>
      </c>
      <c r="D516" s="10" t="s">
        <v>377</v>
      </c>
      <c r="E516" s="11">
        <v>40052</v>
      </c>
      <c r="F516" s="10" t="s">
        <v>2300</v>
      </c>
      <c r="G516" s="9">
        <v>0</v>
      </c>
      <c r="H516" s="9">
        <v>0</v>
      </c>
      <c r="I516" s="10" t="s">
        <v>1942</v>
      </c>
      <c r="J516" s="10" t="s">
        <v>51</v>
      </c>
      <c r="K516" s="10" t="s">
        <v>22</v>
      </c>
      <c r="L516" s="10" t="s">
        <v>841</v>
      </c>
      <c r="M516" s="10" t="s">
        <v>16</v>
      </c>
      <c r="N516" s="9">
        <v>200</v>
      </c>
    </row>
    <row r="517" spans="1:14" ht="16" customHeight="1" x14ac:dyDescent="0.2">
      <c r="A517" s="9">
        <v>4403</v>
      </c>
      <c r="B517" s="10" t="s">
        <v>2301</v>
      </c>
      <c r="C517" s="10" t="s">
        <v>2302</v>
      </c>
      <c r="D517" s="10" t="s">
        <v>377</v>
      </c>
      <c r="E517" s="11">
        <v>31092</v>
      </c>
      <c r="F517" s="10" t="s">
        <v>2303</v>
      </c>
      <c r="G517" s="9">
        <v>57275419</v>
      </c>
      <c r="H517" s="10" t="s">
        <v>2304</v>
      </c>
      <c r="I517" s="9">
        <v>0</v>
      </c>
      <c r="J517" s="10" t="s">
        <v>131</v>
      </c>
      <c r="K517" s="10" t="s">
        <v>132</v>
      </c>
      <c r="L517" s="10" t="s">
        <v>841</v>
      </c>
      <c r="M517" s="10" t="s">
        <v>707</v>
      </c>
      <c r="N517" s="9">
        <v>600</v>
      </c>
    </row>
    <row r="518" spans="1:14" ht="16" customHeight="1" x14ac:dyDescent="0.2">
      <c r="A518" s="9">
        <v>4406</v>
      </c>
      <c r="B518" s="10" t="s">
        <v>164</v>
      </c>
      <c r="C518" s="10" t="s">
        <v>2305</v>
      </c>
      <c r="D518" s="10" t="s">
        <v>377</v>
      </c>
      <c r="E518" s="11">
        <v>43540</v>
      </c>
      <c r="F518" s="10" t="s">
        <v>2082</v>
      </c>
      <c r="G518" s="9">
        <v>58405457</v>
      </c>
      <c r="H518" s="9">
        <v>0</v>
      </c>
      <c r="I518" s="10" t="s">
        <v>2306</v>
      </c>
      <c r="J518" s="10" t="s">
        <v>84</v>
      </c>
      <c r="K518" s="10" t="s">
        <v>81</v>
      </c>
      <c r="L518" s="10" t="s">
        <v>841</v>
      </c>
      <c r="M518" s="10" t="s">
        <v>842</v>
      </c>
      <c r="N518" s="9">
        <v>100</v>
      </c>
    </row>
    <row r="519" spans="1:14" ht="16" customHeight="1" x14ac:dyDescent="0.2">
      <c r="A519" s="9">
        <v>4408</v>
      </c>
      <c r="B519" s="10" t="s">
        <v>582</v>
      </c>
      <c r="C519" s="10" t="s">
        <v>1898</v>
      </c>
      <c r="D519" s="10" t="s">
        <v>15</v>
      </c>
      <c r="E519" s="11">
        <v>41930</v>
      </c>
      <c r="F519" s="10" t="s">
        <v>2307</v>
      </c>
      <c r="G519" s="9">
        <v>57901269</v>
      </c>
      <c r="H519" s="9">
        <v>0</v>
      </c>
      <c r="I519" s="9">
        <v>0</v>
      </c>
      <c r="J519" s="10" t="s">
        <v>43</v>
      </c>
      <c r="K519" s="10" t="s">
        <v>35</v>
      </c>
      <c r="L519" s="10" t="s">
        <v>841</v>
      </c>
      <c r="M519" s="10" t="s">
        <v>848</v>
      </c>
      <c r="N519" s="9">
        <v>150</v>
      </c>
    </row>
    <row r="520" spans="1:14" ht="16" customHeight="1" x14ac:dyDescent="0.2">
      <c r="A520" s="9">
        <v>4454</v>
      </c>
      <c r="B520" s="10" t="s">
        <v>612</v>
      </c>
      <c r="C520" s="10" t="s">
        <v>2308</v>
      </c>
      <c r="D520" s="10" t="s">
        <v>377</v>
      </c>
      <c r="E520" s="11">
        <v>29623</v>
      </c>
      <c r="F520" s="10" t="s">
        <v>2296</v>
      </c>
      <c r="G520" s="9">
        <v>0</v>
      </c>
      <c r="H520" s="10" t="s">
        <v>2309</v>
      </c>
      <c r="I520" s="10" t="s">
        <v>2285</v>
      </c>
      <c r="J520" s="10" t="s">
        <v>192</v>
      </c>
      <c r="K520" s="10" t="s">
        <v>193</v>
      </c>
      <c r="L520" s="10" t="s">
        <v>841</v>
      </c>
      <c r="M520" s="10" t="s">
        <v>707</v>
      </c>
      <c r="N520" s="9">
        <v>600</v>
      </c>
    </row>
    <row r="521" spans="1:14" ht="16" customHeight="1" x14ac:dyDescent="0.2">
      <c r="A521" s="9">
        <v>4460</v>
      </c>
      <c r="B521" s="10" t="s">
        <v>581</v>
      </c>
      <c r="C521" s="10" t="s">
        <v>2310</v>
      </c>
      <c r="D521" s="10" t="s">
        <v>15</v>
      </c>
      <c r="E521" s="11">
        <v>39786</v>
      </c>
      <c r="F521" s="10" t="s">
        <v>2311</v>
      </c>
      <c r="G521" s="9">
        <v>54721986</v>
      </c>
      <c r="H521" s="9">
        <v>0</v>
      </c>
      <c r="I521" s="10" t="s">
        <v>2306</v>
      </c>
      <c r="J521" s="10" t="s">
        <v>84</v>
      </c>
      <c r="K521" s="10" t="s">
        <v>81</v>
      </c>
      <c r="L521" s="10" t="s">
        <v>841</v>
      </c>
      <c r="M521" s="10" t="s">
        <v>42</v>
      </c>
      <c r="N521" s="9">
        <v>300</v>
      </c>
    </row>
    <row r="522" spans="1:14" ht="16" customHeight="1" x14ac:dyDescent="0.2">
      <c r="A522" s="9">
        <v>4466</v>
      </c>
      <c r="B522" s="10" t="s">
        <v>1141</v>
      </c>
      <c r="C522" s="10" t="s">
        <v>2312</v>
      </c>
      <c r="D522" s="10" t="s">
        <v>15</v>
      </c>
      <c r="E522" s="11">
        <v>40148</v>
      </c>
      <c r="F522" s="10" t="s">
        <v>2313</v>
      </c>
      <c r="G522" s="9">
        <v>0</v>
      </c>
      <c r="H522" s="9">
        <v>0</v>
      </c>
      <c r="I522" s="9">
        <v>0</v>
      </c>
      <c r="J522" s="10" t="s">
        <v>26</v>
      </c>
      <c r="K522" s="10" t="s">
        <v>27</v>
      </c>
      <c r="L522" s="10" t="s">
        <v>841</v>
      </c>
      <c r="M522" s="10" t="s">
        <v>16</v>
      </c>
      <c r="N522" s="9">
        <v>200</v>
      </c>
    </row>
    <row r="523" spans="1:14" ht="16" customHeight="1" x14ac:dyDescent="0.2">
      <c r="A523" s="9">
        <v>4471</v>
      </c>
      <c r="B523" s="10" t="s">
        <v>2314</v>
      </c>
      <c r="C523" s="10" t="s">
        <v>340</v>
      </c>
      <c r="D523" s="10" t="s">
        <v>15</v>
      </c>
      <c r="E523" s="11">
        <v>42138</v>
      </c>
      <c r="F523" s="10" t="s">
        <v>2315</v>
      </c>
      <c r="G523" s="9">
        <v>59109561</v>
      </c>
      <c r="H523" s="9">
        <v>0</v>
      </c>
      <c r="I523" s="10" t="s">
        <v>2306</v>
      </c>
      <c r="J523" s="10" t="s">
        <v>84</v>
      </c>
      <c r="K523" s="10" t="s">
        <v>81</v>
      </c>
      <c r="L523" s="10" t="s">
        <v>841</v>
      </c>
      <c r="M523" s="10" t="s">
        <v>885</v>
      </c>
      <c r="N523" s="9">
        <v>100</v>
      </c>
    </row>
    <row r="524" spans="1:14" ht="16" customHeight="1" x14ac:dyDescent="0.2">
      <c r="A524" s="9">
        <v>4472</v>
      </c>
      <c r="B524" s="10" t="s">
        <v>2316</v>
      </c>
      <c r="C524" s="10" t="s">
        <v>2317</v>
      </c>
      <c r="D524" s="10" t="s">
        <v>15</v>
      </c>
      <c r="E524" s="11">
        <v>40515</v>
      </c>
      <c r="F524" s="10" t="s">
        <v>2318</v>
      </c>
      <c r="G524" s="9">
        <v>54826964</v>
      </c>
      <c r="H524" s="9">
        <v>0</v>
      </c>
      <c r="I524" s="9">
        <v>0</v>
      </c>
      <c r="J524" s="10" t="s">
        <v>21</v>
      </c>
      <c r="K524" s="10" t="s">
        <v>22</v>
      </c>
      <c r="L524" s="10" t="s">
        <v>841</v>
      </c>
      <c r="M524" s="10" t="s">
        <v>16</v>
      </c>
      <c r="N524" s="9">
        <v>200</v>
      </c>
    </row>
    <row r="525" spans="1:14" ht="16" customHeight="1" x14ac:dyDescent="0.2">
      <c r="A525" s="9">
        <v>4473</v>
      </c>
      <c r="B525" s="10" t="s">
        <v>463</v>
      </c>
      <c r="C525" s="10" t="s">
        <v>464</v>
      </c>
      <c r="D525" s="10" t="s">
        <v>377</v>
      </c>
      <c r="E525" s="11">
        <v>39735</v>
      </c>
      <c r="F525" s="10" t="s">
        <v>2319</v>
      </c>
      <c r="G525" s="9">
        <v>58916395</v>
      </c>
      <c r="H525" s="9">
        <v>0</v>
      </c>
      <c r="I525" s="10" t="s">
        <v>2320</v>
      </c>
      <c r="J525" s="10" t="s">
        <v>21</v>
      </c>
      <c r="K525" s="10" t="s">
        <v>22</v>
      </c>
      <c r="L525" s="10" t="s">
        <v>841</v>
      </c>
      <c r="M525" s="10" t="s">
        <v>42</v>
      </c>
      <c r="N525" s="9">
        <v>300</v>
      </c>
    </row>
    <row r="526" spans="1:14" ht="16" customHeight="1" x14ac:dyDescent="0.2">
      <c r="A526" s="9">
        <v>4474</v>
      </c>
      <c r="B526" s="10" t="s">
        <v>2321</v>
      </c>
      <c r="C526" s="10" t="s">
        <v>2322</v>
      </c>
      <c r="D526" s="10" t="s">
        <v>377</v>
      </c>
      <c r="E526" s="11">
        <v>40158</v>
      </c>
      <c r="F526" s="10" t="s">
        <v>2323</v>
      </c>
      <c r="G526" s="9">
        <v>57229640</v>
      </c>
      <c r="H526" s="9">
        <v>0</v>
      </c>
      <c r="I526" s="10" t="s">
        <v>2324</v>
      </c>
      <c r="J526" s="10" t="s">
        <v>21</v>
      </c>
      <c r="K526" s="10" t="s">
        <v>22</v>
      </c>
      <c r="L526" s="10" t="s">
        <v>841</v>
      </c>
      <c r="M526" s="10" t="s">
        <v>16</v>
      </c>
      <c r="N526" s="9">
        <v>200</v>
      </c>
    </row>
    <row r="527" spans="1:14" ht="16" customHeight="1" x14ac:dyDescent="0.2">
      <c r="A527" s="9">
        <v>4475</v>
      </c>
      <c r="B527" s="10" t="s">
        <v>148</v>
      </c>
      <c r="C527" s="10" t="s">
        <v>149</v>
      </c>
      <c r="D527" s="10" t="s">
        <v>15</v>
      </c>
      <c r="E527" s="11">
        <v>40170</v>
      </c>
      <c r="F527" s="10" t="s">
        <v>2325</v>
      </c>
      <c r="G527" s="9">
        <v>54832061</v>
      </c>
      <c r="H527" s="9">
        <v>0</v>
      </c>
      <c r="I527" s="10" t="s">
        <v>2326</v>
      </c>
      <c r="J527" s="10" t="s">
        <v>21</v>
      </c>
      <c r="K527" s="10" t="s">
        <v>22</v>
      </c>
      <c r="L527" s="10" t="s">
        <v>841</v>
      </c>
      <c r="M527" s="10" t="s">
        <v>16</v>
      </c>
      <c r="N527" s="9">
        <v>200</v>
      </c>
    </row>
    <row r="528" spans="1:14" ht="16" customHeight="1" x14ac:dyDescent="0.2">
      <c r="A528" s="9">
        <v>4481</v>
      </c>
      <c r="B528" s="10" t="s">
        <v>2327</v>
      </c>
      <c r="C528" s="10" t="s">
        <v>2328</v>
      </c>
      <c r="D528" s="10" t="s">
        <v>15</v>
      </c>
      <c r="E528" s="11">
        <v>40962</v>
      </c>
      <c r="F528" s="10" t="s">
        <v>2329</v>
      </c>
      <c r="G528" s="9">
        <v>59734733</v>
      </c>
      <c r="H528" s="9">
        <v>0</v>
      </c>
      <c r="I528" s="10" t="s">
        <v>2306</v>
      </c>
      <c r="J528" s="10" t="s">
        <v>84</v>
      </c>
      <c r="K528" s="10" t="s">
        <v>81</v>
      </c>
      <c r="L528" s="10" t="s">
        <v>841</v>
      </c>
      <c r="M528" s="10" t="s">
        <v>25</v>
      </c>
      <c r="N528" s="9">
        <v>150</v>
      </c>
    </row>
    <row r="529" spans="1:14" ht="16" customHeight="1" x14ac:dyDescent="0.2">
      <c r="A529" s="9">
        <v>4493</v>
      </c>
      <c r="B529" s="10" t="s">
        <v>2330</v>
      </c>
      <c r="C529" s="10" t="s">
        <v>55</v>
      </c>
      <c r="D529" s="10" t="s">
        <v>15</v>
      </c>
      <c r="E529" s="11">
        <v>40994</v>
      </c>
      <c r="F529" s="10" t="s">
        <v>2331</v>
      </c>
      <c r="G529" s="9">
        <v>57114262</v>
      </c>
      <c r="H529" s="9">
        <v>0</v>
      </c>
      <c r="I529" s="10" t="s">
        <v>2332</v>
      </c>
      <c r="J529" s="10" t="s">
        <v>21</v>
      </c>
      <c r="K529" s="10" t="s">
        <v>22</v>
      </c>
      <c r="L529" s="10" t="s">
        <v>841</v>
      </c>
      <c r="M529" s="10" t="s">
        <v>25</v>
      </c>
      <c r="N529" s="9">
        <v>150</v>
      </c>
    </row>
    <row r="530" spans="1:14" ht="16" customHeight="1" x14ac:dyDescent="0.2">
      <c r="A530" s="9">
        <v>4494</v>
      </c>
      <c r="B530" s="10" t="s">
        <v>545</v>
      </c>
      <c r="C530" s="10" t="s">
        <v>546</v>
      </c>
      <c r="D530" s="10" t="s">
        <v>377</v>
      </c>
      <c r="E530" s="11">
        <v>39859</v>
      </c>
      <c r="F530" s="10" t="s">
        <v>2333</v>
      </c>
      <c r="G530" s="9">
        <v>57557700</v>
      </c>
      <c r="H530" s="9">
        <v>0</v>
      </c>
      <c r="I530" s="10" t="s">
        <v>2334</v>
      </c>
      <c r="J530" s="10" t="s">
        <v>21</v>
      </c>
      <c r="K530" s="10" t="s">
        <v>22</v>
      </c>
      <c r="L530" s="10" t="s">
        <v>841</v>
      </c>
      <c r="M530" s="10" t="s">
        <v>16</v>
      </c>
      <c r="N530" s="9">
        <v>200</v>
      </c>
    </row>
    <row r="531" spans="1:14" ht="16" customHeight="1" x14ac:dyDescent="0.2">
      <c r="A531" s="9">
        <v>4499</v>
      </c>
      <c r="B531" s="10" t="s">
        <v>525</v>
      </c>
      <c r="C531" s="10" t="s">
        <v>526</v>
      </c>
      <c r="D531" s="10" t="s">
        <v>377</v>
      </c>
      <c r="E531" s="11">
        <v>40153</v>
      </c>
      <c r="F531" s="10" t="s">
        <v>2335</v>
      </c>
      <c r="G531" s="9">
        <v>1</v>
      </c>
      <c r="H531" s="9">
        <v>0</v>
      </c>
      <c r="I531" s="9">
        <v>0</v>
      </c>
      <c r="J531" s="10" t="s">
        <v>305</v>
      </c>
      <c r="K531" s="10" t="s">
        <v>27</v>
      </c>
      <c r="L531" s="10" t="s">
        <v>841</v>
      </c>
      <c r="M531" s="10" t="s">
        <v>16</v>
      </c>
      <c r="N531" s="9">
        <v>200</v>
      </c>
    </row>
    <row r="532" spans="1:14" ht="16" customHeight="1" x14ac:dyDescent="0.2">
      <c r="A532" s="9">
        <v>4503</v>
      </c>
      <c r="B532" s="10" t="s">
        <v>1962</v>
      </c>
      <c r="C532" s="10" t="s">
        <v>544</v>
      </c>
      <c r="D532" s="10" t="s">
        <v>377</v>
      </c>
      <c r="E532" s="11">
        <v>39532</v>
      </c>
      <c r="F532" s="10" t="s">
        <v>2336</v>
      </c>
      <c r="G532" s="9">
        <v>54519496</v>
      </c>
      <c r="H532" s="9">
        <v>0</v>
      </c>
      <c r="I532" s="9">
        <v>0</v>
      </c>
      <c r="J532" s="10" t="s">
        <v>190</v>
      </c>
      <c r="K532" s="10" t="s">
        <v>18</v>
      </c>
      <c r="L532" s="10" t="s">
        <v>841</v>
      </c>
      <c r="M532" s="10" t="s">
        <v>42</v>
      </c>
      <c r="N532" s="9">
        <v>300</v>
      </c>
    </row>
    <row r="533" spans="1:14" ht="16" customHeight="1" x14ac:dyDescent="0.2">
      <c r="A533" s="9">
        <v>4504</v>
      </c>
      <c r="B533" s="10" t="s">
        <v>2117</v>
      </c>
      <c r="C533" s="10" t="s">
        <v>2337</v>
      </c>
      <c r="D533" s="10" t="s">
        <v>15</v>
      </c>
      <c r="E533" s="11">
        <v>33799</v>
      </c>
      <c r="F533" s="10" t="s">
        <v>2338</v>
      </c>
      <c r="G533" s="9">
        <v>57781766</v>
      </c>
      <c r="H533" s="10" t="s">
        <v>2339</v>
      </c>
      <c r="I533" s="9">
        <v>0</v>
      </c>
      <c r="J533" s="10" t="s">
        <v>190</v>
      </c>
      <c r="K533" s="10" t="s">
        <v>18</v>
      </c>
      <c r="L533" s="10" t="s">
        <v>841</v>
      </c>
      <c r="M533" s="10" t="s">
        <v>58</v>
      </c>
      <c r="N533" s="9">
        <v>400</v>
      </c>
    </row>
    <row r="534" spans="1:14" ht="16" customHeight="1" x14ac:dyDescent="0.2">
      <c r="A534" s="9">
        <v>4505</v>
      </c>
      <c r="B534" s="10" t="s">
        <v>70</v>
      </c>
      <c r="C534" s="10" t="s">
        <v>2340</v>
      </c>
      <c r="D534" s="10" t="s">
        <v>377</v>
      </c>
      <c r="E534" s="11">
        <v>40956</v>
      </c>
      <c r="F534" s="10" t="s">
        <v>2341</v>
      </c>
      <c r="G534" s="9">
        <v>54946736</v>
      </c>
      <c r="H534" s="9">
        <v>0</v>
      </c>
      <c r="I534" s="10" t="s">
        <v>2342</v>
      </c>
      <c r="J534" s="10" t="s">
        <v>21</v>
      </c>
      <c r="K534" s="10" t="s">
        <v>22</v>
      </c>
      <c r="L534" s="10" t="s">
        <v>841</v>
      </c>
      <c r="M534" s="10" t="s">
        <v>25</v>
      </c>
      <c r="N534" s="9">
        <v>150</v>
      </c>
    </row>
    <row r="535" spans="1:14" ht="16" customHeight="1" x14ac:dyDescent="0.2">
      <c r="A535" s="9">
        <v>4506</v>
      </c>
      <c r="B535" s="10" t="s">
        <v>2343</v>
      </c>
      <c r="C535" s="10" t="s">
        <v>2344</v>
      </c>
      <c r="D535" s="10" t="s">
        <v>377</v>
      </c>
      <c r="E535" s="11">
        <v>40311</v>
      </c>
      <c r="F535" s="10" t="s">
        <v>2345</v>
      </c>
      <c r="G535" s="9">
        <v>57482266</v>
      </c>
      <c r="H535" s="9">
        <v>0</v>
      </c>
      <c r="I535" s="10" t="s">
        <v>2346</v>
      </c>
      <c r="J535" s="10" t="s">
        <v>131</v>
      </c>
      <c r="K535" s="10" t="s">
        <v>132</v>
      </c>
      <c r="L535" s="10" t="s">
        <v>841</v>
      </c>
      <c r="M535" s="10" t="s">
        <v>16</v>
      </c>
      <c r="N535" s="9">
        <v>200</v>
      </c>
    </row>
    <row r="536" spans="1:14" ht="16" customHeight="1" x14ac:dyDescent="0.2">
      <c r="A536" s="9">
        <v>4508</v>
      </c>
      <c r="B536" s="10" t="s">
        <v>2347</v>
      </c>
      <c r="C536" s="10" t="s">
        <v>2348</v>
      </c>
      <c r="D536" s="10" t="s">
        <v>15</v>
      </c>
      <c r="E536" s="11">
        <v>42434</v>
      </c>
      <c r="F536" s="10" t="s">
        <v>2349</v>
      </c>
      <c r="G536" s="9">
        <v>33616981864</v>
      </c>
      <c r="H536" s="9">
        <v>0</v>
      </c>
      <c r="I536" s="10" t="s">
        <v>2350</v>
      </c>
      <c r="J536" s="10" t="s">
        <v>131</v>
      </c>
      <c r="K536" s="10" t="s">
        <v>132</v>
      </c>
      <c r="L536" s="10" t="s">
        <v>841</v>
      </c>
      <c r="M536" s="10" t="s">
        <v>885</v>
      </c>
      <c r="N536" s="9">
        <v>100</v>
      </c>
    </row>
    <row r="537" spans="1:14" ht="16" customHeight="1" x14ac:dyDescent="0.2">
      <c r="A537" s="9">
        <v>4531</v>
      </c>
      <c r="B537" s="10" t="s">
        <v>2351</v>
      </c>
      <c r="C537" s="10" t="s">
        <v>2352</v>
      </c>
      <c r="D537" s="10" t="s">
        <v>377</v>
      </c>
      <c r="E537" s="11">
        <v>39804</v>
      </c>
      <c r="F537" s="10" t="s">
        <v>2353</v>
      </c>
      <c r="G537" s="9">
        <v>54768543</v>
      </c>
      <c r="H537" s="10" t="s">
        <v>2354</v>
      </c>
      <c r="I537" s="10" t="s">
        <v>2355</v>
      </c>
      <c r="J537" s="10" t="s">
        <v>131</v>
      </c>
      <c r="K537" s="10" t="s">
        <v>132</v>
      </c>
      <c r="L537" s="10" t="s">
        <v>841</v>
      </c>
      <c r="M537" s="10" t="s">
        <v>42</v>
      </c>
      <c r="N537" s="9">
        <v>300</v>
      </c>
    </row>
    <row r="538" spans="1:14" ht="16" customHeight="1" x14ac:dyDescent="0.2">
      <c r="A538" s="9">
        <v>4532</v>
      </c>
      <c r="B538" s="10" t="s">
        <v>150</v>
      </c>
      <c r="C538" s="10" t="s">
        <v>2356</v>
      </c>
      <c r="D538" s="10" t="s">
        <v>15</v>
      </c>
      <c r="E538" s="11">
        <v>41053</v>
      </c>
      <c r="F538" s="10" t="s">
        <v>2357</v>
      </c>
      <c r="G538" s="9">
        <v>54915414</v>
      </c>
      <c r="H538" s="9">
        <v>0</v>
      </c>
      <c r="I538" s="9">
        <v>0</v>
      </c>
      <c r="J538" s="10" t="s">
        <v>43</v>
      </c>
      <c r="K538" s="10" t="s">
        <v>35</v>
      </c>
      <c r="L538" s="10" t="s">
        <v>841</v>
      </c>
      <c r="M538" s="10" t="s">
        <v>25</v>
      </c>
      <c r="N538" s="9">
        <v>150</v>
      </c>
    </row>
    <row r="539" spans="1:14" ht="16" customHeight="1" x14ac:dyDescent="0.2">
      <c r="A539" s="9">
        <v>4548</v>
      </c>
      <c r="B539" s="10" t="s">
        <v>2321</v>
      </c>
      <c r="C539" s="10" t="s">
        <v>2358</v>
      </c>
      <c r="D539" s="10" t="s">
        <v>15</v>
      </c>
      <c r="E539" s="11">
        <v>40245</v>
      </c>
      <c r="F539" s="10" t="s">
        <v>2359</v>
      </c>
      <c r="G539" s="9">
        <v>55311670</v>
      </c>
      <c r="H539" s="9">
        <v>0</v>
      </c>
      <c r="I539" s="10" t="s">
        <v>2360</v>
      </c>
      <c r="J539" s="10" t="s">
        <v>21</v>
      </c>
      <c r="K539" s="10" t="s">
        <v>22</v>
      </c>
      <c r="L539" s="10" t="s">
        <v>841</v>
      </c>
      <c r="M539" s="10" t="s">
        <v>16</v>
      </c>
      <c r="N539" s="9">
        <v>200</v>
      </c>
    </row>
    <row r="540" spans="1:14" ht="16" customHeight="1" x14ac:dyDescent="0.2">
      <c r="A540" s="9">
        <v>4549</v>
      </c>
      <c r="B540" s="10" t="s">
        <v>559</v>
      </c>
      <c r="C540" s="10" t="s">
        <v>560</v>
      </c>
      <c r="D540" s="10" t="s">
        <v>377</v>
      </c>
      <c r="E540" s="11">
        <v>40279</v>
      </c>
      <c r="F540" s="10" t="s">
        <v>2361</v>
      </c>
      <c r="G540" s="9">
        <v>0</v>
      </c>
      <c r="H540" s="9">
        <v>0</v>
      </c>
      <c r="I540" s="9">
        <v>0</v>
      </c>
      <c r="J540" s="10" t="s">
        <v>305</v>
      </c>
      <c r="K540" s="10" t="s">
        <v>27</v>
      </c>
      <c r="L540" s="10" t="s">
        <v>841</v>
      </c>
      <c r="M540" s="10" t="s">
        <v>16</v>
      </c>
      <c r="N540" s="9">
        <v>200</v>
      </c>
    </row>
    <row r="541" spans="1:14" ht="16" customHeight="1" x14ac:dyDescent="0.2">
      <c r="A541" s="9">
        <v>4550</v>
      </c>
      <c r="B541" s="10" t="s">
        <v>484</v>
      </c>
      <c r="C541" s="10" t="s">
        <v>485</v>
      </c>
      <c r="D541" s="10" t="s">
        <v>377</v>
      </c>
      <c r="E541" s="11">
        <v>40210</v>
      </c>
      <c r="F541" s="10" t="s">
        <v>2362</v>
      </c>
      <c r="G541" s="9">
        <v>0</v>
      </c>
      <c r="H541" s="9">
        <v>0</v>
      </c>
      <c r="I541" s="9">
        <v>0</v>
      </c>
      <c r="J541" s="10" t="s">
        <v>305</v>
      </c>
      <c r="K541" s="10" t="s">
        <v>27</v>
      </c>
      <c r="L541" s="10" t="s">
        <v>841</v>
      </c>
      <c r="M541" s="10" t="s">
        <v>16</v>
      </c>
      <c r="N541" s="9">
        <v>200</v>
      </c>
    </row>
    <row r="542" spans="1:14" ht="16" customHeight="1" x14ac:dyDescent="0.2">
      <c r="A542" s="9">
        <v>4551</v>
      </c>
      <c r="B542" s="10" t="s">
        <v>127</v>
      </c>
      <c r="C542" s="10" t="s">
        <v>487</v>
      </c>
      <c r="D542" s="10" t="s">
        <v>377</v>
      </c>
      <c r="E542" s="11">
        <v>40461</v>
      </c>
      <c r="F542" s="10" t="s">
        <v>2363</v>
      </c>
      <c r="G542" s="9">
        <v>0</v>
      </c>
      <c r="H542" s="9">
        <v>0</v>
      </c>
      <c r="I542" s="9">
        <v>0</v>
      </c>
      <c r="J542" s="10" t="s">
        <v>305</v>
      </c>
      <c r="K542" s="10" t="s">
        <v>27</v>
      </c>
      <c r="L542" s="10" t="s">
        <v>841</v>
      </c>
      <c r="M542" s="10" t="s">
        <v>16</v>
      </c>
      <c r="N542" s="9">
        <v>200</v>
      </c>
    </row>
    <row r="543" spans="1:14" ht="16" customHeight="1" x14ac:dyDescent="0.2">
      <c r="A543" s="9">
        <v>4555</v>
      </c>
      <c r="B543" s="10" t="s">
        <v>2203</v>
      </c>
      <c r="C543" s="10" t="s">
        <v>2364</v>
      </c>
      <c r="D543" s="10" t="s">
        <v>15</v>
      </c>
      <c r="E543" s="10" t="s">
        <v>2365</v>
      </c>
      <c r="F543" s="10" t="s">
        <v>2366</v>
      </c>
      <c r="G543" s="9">
        <v>0</v>
      </c>
      <c r="H543" s="10" t="s">
        <v>2367</v>
      </c>
      <c r="I543" s="9">
        <v>0</v>
      </c>
      <c r="J543" s="10" t="s">
        <v>190</v>
      </c>
      <c r="K543" s="10" t="s">
        <v>18</v>
      </c>
      <c r="L543" s="10" t="s">
        <v>841</v>
      </c>
      <c r="M543" s="10" t="s">
        <v>707</v>
      </c>
      <c r="N543" s="9">
        <v>600</v>
      </c>
    </row>
    <row r="544" spans="1:14" ht="16" customHeight="1" x14ac:dyDescent="0.2">
      <c r="A544" s="9">
        <v>4556</v>
      </c>
      <c r="B544" s="10" t="s">
        <v>500</v>
      </c>
      <c r="C544" s="10" t="s">
        <v>501</v>
      </c>
      <c r="D544" s="10" t="s">
        <v>377</v>
      </c>
      <c r="E544" s="10" t="s">
        <v>2368</v>
      </c>
      <c r="F544" s="10" t="s">
        <v>2369</v>
      </c>
      <c r="G544" s="9">
        <v>57449315</v>
      </c>
      <c r="H544" s="9">
        <v>0</v>
      </c>
      <c r="I544" s="9">
        <v>0</v>
      </c>
      <c r="J544" s="10" t="s">
        <v>190</v>
      </c>
      <c r="K544" s="10" t="s">
        <v>18</v>
      </c>
      <c r="L544" s="10" t="s">
        <v>841</v>
      </c>
      <c r="M544" s="10" t="s">
        <v>16</v>
      </c>
      <c r="N544" s="9">
        <v>200</v>
      </c>
    </row>
    <row r="545" spans="1:14" ht="16" customHeight="1" x14ac:dyDescent="0.2">
      <c r="A545" s="9">
        <v>4557</v>
      </c>
      <c r="B545" s="10" t="s">
        <v>2370</v>
      </c>
      <c r="C545" s="10" t="s">
        <v>2371</v>
      </c>
      <c r="D545" s="10" t="s">
        <v>377</v>
      </c>
      <c r="E545" s="11">
        <v>31420</v>
      </c>
      <c r="F545" s="10" t="s">
        <v>2372</v>
      </c>
      <c r="G545" s="9">
        <v>58680500</v>
      </c>
      <c r="H545" s="10" t="s">
        <v>2373</v>
      </c>
      <c r="I545" s="10" t="s">
        <v>2374</v>
      </c>
      <c r="J545" s="10" t="s">
        <v>84</v>
      </c>
      <c r="K545" s="10" t="s">
        <v>81</v>
      </c>
      <c r="L545" s="10" t="s">
        <v>841</v>
      </c>
      <c r="M545" s="10" t="s">
        <v>707</v>
      </c>
      <c r="N545" s="9">
        <v>600</v>
      </c>
    </row>
    <row r="546" spans="1:14" ht="16" customHeight="1" x14ac:dyDescent="0.2">
      <c r="A546" s="9">
        <v>4558</v>
      </c>
      <c r="B546" s="10" t="s">
        <v>2375</v>
      </c>
      <c r="C546" s="10" t="s">
        <v>2376</v>
      </c>
      <c r="D546" s="10" t="s">
        <v>15</v>
      </c>
      <c r="E546" s="11">
        <v>30923</v>
      </c>
      <c r="F546" s="10" t="s">
        <v>2377</v>
      </c>
      <c r="G546" s="9">
        <v>57269930</v>
      </c>
      <c r="H546" s="10" t="s">
        <v>2378</v>
      </c>
      <c r="I546" s="10" t="s">
        <v>2379</v>
      </c>
      <c r="J546" s="10" t="s">
        <v>84</v>
      </c>
      <c r="K546" s="10" t="s">
        <v>81</v>
      </c>
      <c r="L546" s="10" t="s">
        <v>841</v>
      </c>
      <c r="M546" s="10" t="s">
        <v>707</v>
      </c>
      <c r="N546" s="9">
        <v>600</v>
      </c>
    </row>
    <row r="547" spans="1:14" ht="16" customHeight="1" x14ac:dyDescent="0.2">
      <c r="A547" s="9">
        <v>4564</v>
      </c>
      <c r="B547" s="10" t="s">
        <v>160</v>
      </c>
      <c r="C547" s="10" t="s">
        <v>2380</v>
      </c>
      <c r="D547" s="10" t="s">
        <v>377</v>
      </c>
      <c r="E547" s="11">
        <v>40547</v>
      </c>
      <c r="F547" s="10" t="s">
        <v>2381</v>
      </c>
      <c r="G547" s="9">
        <v>58497460</v>
      </c>
      <c r="H547" s="9">
        <v>0</v>
      </c>
      <c r="I547" s="9">
        <v>0</v>
      </c>
      <c r="J547" s="10" t="s">
        <v>21</v>
      </c>
      <c r="K547" s="10" t="s">
        <v>22</v>
      </c>
      <c r="L547" s="10" t="s">
        <v>841</v>
      </c>
      <c r="M547" s="10" t="s">
        <v>25</v>
      </c>
      <c r="N547" s="9">
        <v>150</v>
      </c>
    </row>
    <row r="548" spans="1:14" ht="16" customHeight="1" x14ac:dyDescent="0.2">
      <c r="A548" s="9">
        <v>4567</v>
      </c>
      <c r="B548" s="10" t="s">
        <v>2382</v>
      </c>
      <c r="C548" s="10" t="s">
        <v>2383</v>
      </c>
      <c r="D548" s="10" t="s">
        <v>377</v>
      </c>
      <c r="E548" s="10" t="s">
        <v>2384</v>
      </c>
      <c r="F548" s="10" t="s">
        <v>2385</v>
      </c>
      <c r="G548" s="9">
        <v>58412005</v>
      </c>
      <c r="H548" s="10" t="s">
        <v>2386</v>
      </c>
      <c r="I548" s="10" t="s">
        <v>2387</v>
      </c>
      <c r="J548" s="10" t="s">
        <v>192</v>
      </c>
      <c r="K548" s="10" t="s">
        <v>193</v>
      </c>
      <c r="L548" s="10" t="s">
        <v>841</v>
      </c>
      <c r="M548" s="10" t="s">
        <v>58</v>
      </c>
      <c r="N548" s="9">
        <v>400</v>
      </c>
    </row>
    <row r="549" spans="1:14" ht="16" customHeight="1" x14ac:dyDescent="0.2">
      <c r="A549" s="9">
        <v>4578</v>
      </c>
      <c r="B549" s="10" t="s">
        <v>2388</v>
      </c>
      <c r="C549" s="10" t="s">
        <v>2389</v>
      </c>
      <c r="D549" s="10" t="s">
        <v>377</v>
      </c>
      <c r="E549" s="11">
        <v>37892</v>
      </c>
      <c r="F549" s="10" t="s">
        <v>2390</v>
      </c>
      <c r="G549" s="9">
        <v>58995484</v>
      </c>
      <c r="H549" s="9">
        <v>0</v>
      </c>
      <c r="I549" s="9">
        <v>0</v>
      </c>
      <c r="J549" s="10" t="s">
        <v>205</v>
      </c>
      <c r="K549" s="10" t="s">
        <v>106</v>
      </c>
      <c r="L549" s="10" t="s">
        <v>841</v>
      </c>
      <c r="M549" s="10" t="s">
        <v>58</v>
      </c>
      <c r="N549" s="9">
        <v>400</v>
      </c>
    </row>
    <row r="550" spans="1:14" ht="16" customHeight="1" x14ac:dyDescent="0.2">
      <c r="A550" s="9">
        <v>4579</v>
      </c>
      <c r="B550" s="10" t="s">
        <v>2391</v>
      </c>
      <c r="C550" s="10" t="s">
        <v>2392</v>
      </c>
      <c r="D550" s="10" t="s">
        <v>377</v>
      </c>
      <c r="E550" s="11">
        <v>38229</v>
      </c>
      <c r="F550" s="10" t="s">
        <v>2393</v>
      </c>
      <c r="G550" s="10" t="s">
        <v>2394</v>
      </c>
      <c r="H550" s="9">
        <v>0</v>
      </c>
      <c r="I550" s="9">
        <v>0</v>
      </c>
      <c r="J550" s="10" t="s">
        <v>205</v>
      </c>
      <c r="K550" s="10" t="s">
        <v>106</v>
      </c>
      <c r="L550" s="10" t="s">
        <v>841</v>
      </c>
      <c r="M550" s="10" t="s">
        <v>58</v>
      </c>
      <c r="N550" s="9">
        <v>400</v>
      </c>
    </row>
    <row r="551" spans="1:14" ht="16" customHeight="1" x14ac:dyDescent="0.2">
      <c r="A551" s="9">
        <v>4585</v>
      </c>
      <c r="B551" s="10" t="s">
        <v>459</v>
      </c>
      <c r="C551" s="10" t="s">
        <v>460</v>
      </c>
      <c r="D551" s="10" t="s">
        <v>377</v>
      </c>
      <c r="E551" s="11">
        <v>39322</v>
      </c>
      <c r="F551" s="10" t="s">
        <v>2395</v>
      </c>
      <c r="G551" s="9">
        <v>0</v>
      </c>
      <c r="H551" s="9">
        <v>0</v>
      </c>
      <c r="I551" s="9">
        <v>0</v>
      </c>
      <c r="J551" s="10" t="s">
        <v>305</v>
      </c>
      <c r="K551" s="10" t="s">
        <v>27</v>
      </c>
      <c r="L551" s="10" t="s">
        <v>841</v>
      </c>
      <c r="M551" s="10" t="s">
        <v>42</v>
      </c>
      <c r="N551" s="9">
        <v>300</v>
      </c>
    </row>
    <row r="552" spans="1:14" ht="16" customHeight="1" x14ac:dyDescent="0.2">
      <c r="A552" s="9">
        <v>4605</v>
      </c>
      <c r="B552" s="10" t="s">
        <v>2396</v>
      </c>
      <c r="C552" s="10" t="s">
        <v>2397</v>
      </c>
      <c r="D552" s="10" t="s">
        <v>15</v>
      </c>
      <c r="E552" s="11">
        <v>33354</v>
      </c>
      <c r="F552" s="10" t="s">
        <v>2398</v>
      </c>
      <c r="G552" s="9">
        <v>59394450</v>
      </c>
      <c r="H552" s="9">
        <v>0</v>
      </c>
      <c r="I552" s="10" t="s">
        <v>2399</v>
      </c>
      <c r="J552" s="10" t="s">
        <v>21</v>
      </c>
      <c r="K552" s="10" t="s">
        <v>22</v>
      </c>
      <c r="L552" s="10" t="s">
        <v>841</v>
      </c>
      <c r="M552" s="10" t="s">
        <v>707</v>
      </c>
      <c r="N552" s="9">
        <v>600</v>
      </c>
    </row>
    <row r="553" spans="1:14" ht="16" customHeight="1" x14ac:dyDescent="0.2">
      <c r="A553" s="9">
        <v>4609</v>
      </c>
      <c r="B553" s="10" t="s">
        <v>2400</v>
      </c>
      <c r="C553" s="10" t="s">
        <v>2401</v>
      </c>
      <c r="D553" s="10" t="s">
        <v>15</v>
      </c>
      <c r="E553" s="11">
        <v>29576</v>
      </c>
      <c r="F553" s="10" t="s">
        <v>2402</v>
      </c>
      <c r="G553" s="9">
        <v>57311762</v>
      </c>
      <c r="H553" s="10" t="s">
        <v>2403</v>
      </c>
      <c r="I553" s="10" t="s">
        <v>2404</v>
      </c>
      <c r="J553" s="10" t="s">
        <v>93</v>
      </c>
      <c r="K553" s="10" t="s">
        <v>94</v>
      </c>
      <c r="L553" s="10" t="s">
        <v>841</v>
      </c>
      <c r="M553" s="10" t="s">
        <v>707</v>
      </c>
      <c r="N553" s="9">
        <v>600</v>
      </c>
    </row>
    <row r="554" spans="1:14" ht="16" customHeight="1" x14ac:dyDescent="0.2">
      <c r="A554" s="9">
        <v>4610</v>
      </c>
      <c r="B554" s="10" t="s">
        <v>2405</v>
      </c>
      <c r="C554" s="10" t="s">
        <v>2406</v>
      </c>
      <c r="D554" s="10" t="s">
        <v>377</v>
      </c>
      <c r="E554" s="11">
        <v>35902</v>
      </c>
      <c r="F554" s="10" t="s">
        <v>2407</v>
      </c>
      <c r="G554" s="9">
        <v>58381282</v>
      </c>
      <c r="H554" s="10" t="s">
        <v>2408</v>
      </c>
      <c r="I554" s="10" t="s">
        <v>2409</v>
      </c>
      <c r="J554" s="10" t="s">
        <v>192</v>
      </c>
      <c r="K554" s="10" t="s">
        <v>193</v>
      </c>
      <c r="L554" s="10" t="s">
        <v>841</v>
      </c>
      <c r="M554" s="10" t="s">
        <v>58</v>
      </c>
      <c r="N554" s="9">
        <v>400</v>
      </c>
    </row>
    <row r="555" spans="1:14" ht="16" customHeight="1" x14ac:dyDescent="0.2">
      <c r="A555" s="9">
        <v>4611</v>
      </c>
      <c r="B555" s="10" t="s">
        <v>2410</v>
      </c>
      <c r="C555" s="10" t="s">
        <v>2411</v>
      </c>
      <c r="D555" s="10" t="s">
        <v>377</v>
      </c>
      <c r="E555" s="10" t="s">
        <v>2412</v>
      </c>
      <c r="F555" s="10" t="s">
        <v>2413</v>
      </c>
      <c r="G555" s="9">
        <v>57813356</v>
      </c>
      <c r="H555" s="10" t="s">
        <v>2414</v>
      </c>
      <c r="I555" s="10" t="s">
        <v>2415</v>
      </c>
      <c r="J555" s="10" t="s">
        <v>192</v>
      </c>
      <c r="K555" s="10" t="s">
        <v>193</v>
      </c>
      <c r="L555" s="10" t="s">
        <v>841</v>
      </c>
      <c r="M555" s="10" t="s">
        <v>58</v>
      </c>
      <c r="N555" s="9">
        <v>400</v>
      </c>
    </row>
    <row r="556" spans="1:14" ht="16" customHeight="1" x14ac:dyDescent="0.2">
      <c r="A556" s="9">
        <v>4612</v>
      </c>
      <c r="B556" s="10" t="s">
        <v>2416</v>
      </c>
      <c r="C556" s="10" t="s">
        <v>2417</v>
      </c>
      <c r="D556" s="10" t="s">
        <v>377</v>
      </c>
      <c r="E556" s="11">
        <v>40657</v>
      </c>
      <c r="F556" s="10" t="s">
        <v>2418</v>
      </c>
      <c r="G556" s="9">
        <v>58383389</v>
      </c>
      <c r="H556" s="9">
        <v>0</v>
      </c>
      <c r="I556" s="10" t="s">
        <v>2419</v>
      </c>
      <c r="J556" s="10" t="s">
        <v>192</v>
      </c>
      <c r="K556" s="10" t="s">
        <v>193</v>
      </c>
      <c r="L556" s="10" t="s">
        <v>841</v>
      </c>
      <c r="M556" s="10" t="s">
        <v>25</v>
      </c>
      <c r="N556" s="9">
        <v>150</v>
      </c>
    </row>
    <row r="557" spans="1:14" ht="16" customHeight="1" x14ac:dyDescent="0.2">
      <c r="A557" s="9">
        <v>4613</v>
      </c>
      <c r="B557" s="10" t="s">
        <v>2420</v>
      </c>
      <c r="C557" s="10" t="s">
        <v>2421</v>
      </c>
      <c r="D557" s="10" t="s">
        <v>377</v>
      </c>
      <c r="E557" s="10" t="s">
        <v>2422</v>
      </c>
      <c r="F557" s="10" t="s">
        <v>2423</v>
      </c>
      <c r="G557" s="9">
        <v>58097109</v>
      </c>
      <c r="H557" s="9">
        <v>0</v>
      </c>
      <c r="I557" s="10" t="s">
        <v>2424</v>
      </c>
      <c r="J557" s="10" t="s">
        <v>226</v>
      </c>
      <c r="K557" s="10" t="s">
        <v>227</v>
      </c>
      <c r="L557" s="10" t="s">
        <v>876</v>
      </c>
      <c r="M557" s="10" t="s">
        <v>215</v>
      </c>
      <c r="N557" s="9">
        <v>600</v>
      </c>
    </row>
    <row r="558" spans="1:14" ht="16" customHeight="1" x14ac:dyDescent="0.2">
      <c r="A558" s="9">
        <v>4614</v>
      </c>
      <c r="B558" s="10" t="s">
        <v>445</v>
      </c>
      <c r="C558" s="10" t="s">
        <v>446</v>
      </c>
      <c r="D558" s="10" t="s">
        <v>377</v>
      </c>
      <c r="E558" s="11">
        <v>39274</v>
      </c>
      <c r="F558" s="10" t="s">
        <v>2425</v>
      </c>
      <c r="G558" s="9">
        <v>57562205</v>
      </c>
      <c r="H558" s="9">
        <v>0</v>
      </c>
      <c r="I558" s="10" t="s">
        <v>2426</v>
      </c>
      <c r="J558" s="10" t="s">
        <v>21</v>
      </c>
      <c r="K558" s="10" t="s">
        <v>22</v>
      </c>
      <c r="L558" s="10" t="s">
        <v>841</v>
      </c>
      <c r="M558" s="10" t="s">
        <v>42</v>
      </c>
      <c r="N558" s="9">
        <v>300</v>
      </c>
    </row>
    <row r="559" spans="1:14" ht="16" customHeight="1" x14ac:dyDescent="0.2">
      <c r="A559" s="9">
        <v>4615</v>
      </c>
      <c r="B559" s="10" t="s">
        <v>441</v>
      </c>
      <c r="C559" s="10" t="s">
        <v>2427</v>
      </c>
      <c r="D559" s="10" t="s">
        <v>15</v>
      </c>
      <c r="E559" s="11">
        <v>41947</v>
      </c>
      <c r="F559" s="10" t="s">
        <v>2428</v>
      </c>
      <c r="G559" s="9">
        <v>59131712</v>
      </c>
      <c r="H559" s="9">
        <v>0</v>
      </c>
      <c r="I559" s="10" t="s">
        <v>2429</v>
      </c>
      <c r="J559" s="10" t="s">
        <v>21</v>
      </c>
      <c r="K559" s="10" t="s">
        <v>22</v>
      </c>
      <c r="L559" s="10" t="s">
        <v>841</v>
      </c>
      <c r="M559" s="10" t="s">
        <v>848</v>
      </c>
      <c r="N559" s="9">
        <v>150</v>
      </c>
    </row>
    <row r="560" spans="1:14" ht="16" customHeight="1" x14ac:dyDescent="0.2">
      <c r="A560" s="9">
        <v>4616</v>
      </c>
      <c r="B560" s="10" t="s">
        <v>551</v>
      </c>
      <c r="C560" s="10" t="s">
        <v>552</v>
      </c>
      <c r="D560" s="10" t="s">
        <v>377</v>
      </c>
      <c r="E560" s="11">
        <v>40736</v>
      </c>
      <c r="F560" s="10" t="s">
        <v>2430</v>
      </c>
      <c r="G560" s="9">
        <v>59055711</v>
      </c>
      <c r="H560" s="9">
        <v>0</v>
      </c>
      <c r="I560" s="10" t="s">
        <v>2431</v>
      </c>
      <c r="J560" s="10" t="s">
        <v>21</v>
      </c>
      <c r="K560" s="10" t="s">
        <v>22</v>
      </c>
      <c r="L560" s="10" t="s">
        <v>841</v>
      </c>
      <c r="M560" s="10" t="s">
        <v>25</v>
      </c>
      <c r="N560" s="9">
        <v>150</v>
      </c>
    </row>
    <row r="561" spans="1:14" ht="16" customHeight="1" x14ac:dyDescent="0.2">
      <c r="A561" s="9">
        <v>4617</v>
      </c>
      <c r="B561" s="10" t="s">
        <v>125</v>
      </c>
      <c r="C561" s="10" t="s">
        <v>126</v>
      </c>
      <c r="D561" s="10" t="s">
        <v>15</v>
      </c>
      <c r="E561" s="11">
        <v>39819</v>
      </c>
      <c r="F561" s="10" t="s">
        <v>2432</v>
      </c>
      <c r="G561" s="9">
        <v>57071969</v>
      </c>
      <c r="H561" s="9">
        <v>0</v>
      </c>
      <c r="I561" s="10" t="s">
        <v>2433</v>
      </c>
      <c r="J561" s="10" t="s">
        <v>21</v>
      </c>
      <c r="K561" s="10" t="s">
        <v>22</v>
      </c>
      <c r="L561" s="10" t="s">
        <v>841</v>
      </c>
      <c r="M561" s="10" t="s">
        <v>16</v>
      </c>
      <c r="N561" s="9">
        <v>200</v>
      </c>
    </row>
    <row r="562" spans="1:14" ht="16" customHeight="1" x14ac:dyDescent="0.2">
      <c r="A562" s="9">
        <v>4618</v>
      </c>
      <c r="B562" s="10" t="s">
        <v>2434</v>
      </c>
      <c r="C562" s="10" t="s">
        <v>2435</v>
      </c>
      <c r="D562" s="10" t="s">
        <v>15</v>
      </c>
      <c r="E562" s="11">
        <v>41137</v>
      </c>
      <c r="F562" s="10" t="s">
        <v>2436</v>
      </c>
      <c r="G562" s="9">
        <v>57780624</v>
      </c>
      <c r="H562" s="9">
        <v>0</v>
      </c>
      <c r="I562" s="10" t="s">
        <v>2437</v>
      </c>
      <c r="J562" s="10" t="s">
        <v>21</v>
      </c>
      <c r="K562" s="10" t="s">
        <v>22</v>
      </c>
      <c r="L562" s="10" t="s">
        <v>841</v>
      </c>
      <c r="M562" s="10" t="s">
        <v>25</v>
      </c>
      <c r="N562" s="9">
        <v>150</v>
      </c>
    </row>
    <row r="563" spans="1:14" ht="16" customHeight="1" x14ac:dyDescent="0.2">
      <c r="A563" s="9">
        <v>4619</v>
      </c>
      <c r="B563" s="10" t="s">
        <v>2434</v>
      </c>
      <c r="C563" s="10" t="s">
        <v>2438</v>
      </c>
      <c r="D563" s="10" t="s">
        <v>377</v>
      </c>
      <c r="E563" s="11">
        <v>39566</v>
      </c>
      <c r="F563" s="10" t="s">
        <v>2436</v>
      </c>
      <c r="G563" s="9">
        <v>59022357</v>
      </c>
      <c r="H563" s="9">
        <v>0</v>
      </c>
      <c r="I563" s="10" t="s">
        <v>2437</v>
      </c>
      <c r="J563" s="10" t="s">
        <v>21</v>
      </c>
      <c r="K563" s="10" t="s">
        <v>22</v>
      </c>
      <c r="L563" s="10" t="s">
        <v>841</v>
      </c>
      <c r="M563" s="10" t="s">
        <v>42</v>
      </c>
      <c r="N563" s="9">
        <v>300</v>
      </c>
    </row>
    <row r="564" spans="1:14" ht="16" customHeight="1" x14ac:dyDescent="0.2">
      <c r="A564" s="9">
        <v>4620</v>
      </c>
      <c r="B564" s="10" t="s">
        <v>618</v>
      </c>
      <c r="C564" s="12" t="s">
        <v>2439</v>
      </c>
      <c r="D564" s="10" t="s">
        <v>377</v>
      </c>
      <c r="E564" s="11">
        <v>40196</v>
      </c>
      <c r="F564" s="10" t="s">
        <v>2440</v>
      </c>
      <c r="G564" s="9">
        <v>54541249</v>
      </c>
      <c r="H564" s="9">
        <v>0</v>
      </c>
      <c r="I564" s="10" t="s">
        <v>2441</v>
      </c>
      <c r="J564" s="10" t="s">
        <v>21</v>
      </c>
      <c r="K564" s="10" t="s">
        <v>22</v>
      </c>
      <c r="L564" s="10" t="s">
        <v>841</v>
      </c>
      <c r="M564" s="10" t="s">
        <v>16</v>
      </c>
      <c r="N564" s="9">
        <v>200</v>
      </c>
    </row>
    <row r="565" spans="1:14" ht="16" customHeight="1" x14ac:dyDescent="0.2">
      <c r="A565" s="9">
        <v>4621</v>
      </c>
      <c r="B565" s="10" t="s">
        <v>632</v>
      </c>
      <c r="C565" s="10" t="s">
        <v>633</v>
      </c>
      <c r="D565" s="10" t="s">
        <v>377</v>
      </c>
      <c r="E565" s="11">
        <v>36934</v>
      </c>
      <c r="F565" s="10" t="s">
        <v>2442</v>
      </c>
      <c r="G565" s="9">
        <v>58144822</v>
      </c>
      <c r="H565" s="10" t="s">
        <v>2443</v>
      </c>
      <c r="I565" s="10" t="s">
        <v>2444</v>
      </c>
      <c r="J565" s="10" t="s">
        <v>21</v>
      </c>
      <c r="K565" s="10" t="s">
        <v>22</v>
      </c>
      <c r="L565" s="10" t="s">
        <v>841</v>
      </c>
      <c r="M565" s="10" t="s">
        <v>58</v>
      </c>
      <c r="N565" s="9">
        <v>400</v>
      </c>
    </row>
    <row r="566" spans="1:14" ht="16" customHeight="1" x14ac:dyDescent="0.2">
      <c r="A566" s="9">
        <v>4622</v>
      </c>
      <c r="B566" s="10" t="s">
        <v>2445</v>
      </c>
      <c r="C566" s="10" t="s">
        <v>2446</v>
      </c>
      <c r="D566" s="10" t="s">
        <v>377</v>
      </c>
      <c r="E566" s="11">
        <v>40918</v>
      </c>
      <c r="F566" s="10" t="s">
        <v>2447</v>
      </c>
      <c r="G566" s="9">
        <v>57932693</v>
      </c>
      <c r="H566" s="9">
        <v>0</v>
      </c>
      <c r="I566" s="10" t="s">
        <v>2448</v>
      </c>
      <c r="J566" s="10" t="s">
        <v>21</v>
      </c>
      <c r="K566" s="10" t="s">
        <v>22</v>
      </c>
      <c r="L566" s="10" t="s">
        <v>841</v>
      </c>
      <c r="M566" s="10" t="s">
        <v>25</v>
      </c>
      <c r="N566" s="9">
        <v>150</v>
      </c>
    </row>
    <row r="567" spans="1:14" ht="16" customHeight="1" x14ac:dyDescent="0.2">
      <c r="A567" s="9">
        <v>4623</v>
      </c>
      <c r="B567" s="10" t="s">
        <v>531</v>
      </c>
      <c r="C567" s="10" t="s">
        <v>532</v>
      </c>
      <c r="D567" s="10" t="s">
        <v>377</v>
      </c>
      <c r="E567" s="11">
        <v>40250</v>
      </c>
      <c r="F567" s="10" t="s">
        <v>2449</v>
      </c>
      <c r="G567" s="9">
        <v>54946429</v>
      </c>
      <c r="H567" s="9">
        <v>0</v>
      </c>
      <c r="I567" s="10" t="s">
        <v>2450</v>
      </c>
      <c r="J567" s="10" t="s">
        <v>21</v>
      </c>
      <c r="K567" s="10" t="s">
        <v>22</v>
      </c>
      <c r="L567" s="10" t="s">
        <v>841</v>
      </c>
      <c r="M567" s="10" t="s">
        <v>16</v>
      </c>
      <c r="N567" s="9">
        <v>200</v>
      </c>
    </row>
    <row r="568" spans="1:14" ht="16" customHeight="1" x14ac:dyDescent="0.2">
      <c r="A568" s="9">
        <v>4624</v>
      </c>
      <c r="B568" s="10" t="s">
        <v>2451</v>
      </c>
      <c r="C568" s="10" t="s">
        <v>1840</v>
      </c>
      <c r="D568" s="10" t="s">
        <v>377</v>
      </c>
      <c r="E568" s="11">
        <v>41926</v>
      </c>
      <c r="F568" s="10" t="s">
        <v>2452</v>
      </c>
      <c r="G568" s="9">
        <v>59733165</v>
      </c>
      <c r="H568" s="9">
        <v>0</v>
      </c>
      <c r="I568" s="10" t="s">
        <v>2453</v>
      </c>
      <c r="J568" s="10" t="s">
        <v>21</v>
      </c>
      <c r="K568" s="10" t="s">
        <v>22</v>
      </c>
      <c r="L568" s="10" t="s">
        <v>841</v>
      </c>
      <c r="M568" s="10" t="s">
        <v>848</v>
      </c>
      <c r="N568" s="9">
        <v>150</v>
      </c>
    </row>
    <row r="569" spans="1:14" ht="16" customHeight="1" x14ac:dyDescent="0.2">
      <c r="A569" s="9">
        <v>4625</v>
      </c>
      <c r="B569" s="10" t="s">
        <v>2451</v>
      </c>
      <c r="C569" s="10" t="s">
        <v>2454</v>
      </c>
      <c r="D569" s="10" t="s">
        <v>377</v>
      </c>
      <c r="E569" s="11">
        <v>42403</v>
      </c>
      <c r="F569" s="10" t="s">
        <v>2455</v>
      </c>
      <c r="G569" s="9">
        <v>59733165</v>
      </c>
      <c r="H569" s="9">
        <v>0</v>
      </c>
      <c r="I569" s="10" t="s">
        <v>2453</v>
      </c>
      <c r="J569" s="10" t="s">
        <v>21</v>
      </c>
      <c r="K569" s="10" t="s">
        <v>22</v>
      </c>
      <c r="L569" s="10" t="s">
        <v>841</v>
      </c>
      <c r="M569" s="10" t="s">
        <v>885</v>
      </c>
      <c r="N569" s="9">
        <v>100</v>
      </c>
    </row>
    <row r="570" spans="1:14" ht="16" customHeight="1" x14ac:dyDescent="0.2">
      <c r="A570" s="9">
        <v>4626</v>
      </c>
      <c r="B570" s="10" t="s">
        <v>2451</v>
      </c>
      <c r="C570" s="10" t="s">
        <v>2456</v>
      </c>
      <c r="D570" s="10" t="s">
        <v>377</v>
      </c>
      <c r="E570" s="11">
        <v>43635</v>
      </c>
      <c r="F570" s="10" t="s">
        <v>2457</v>
      </c>
      <c r="G570" s="9">
        <v>59733165</v>
      </c>
      <c r="H570" s="9">
        <v>0</v>
      </c>
      <c r="I570" s="10" t="s">
        <v>2453</v>
      </c>
      <c r="J570" s="10" t="s">
        <v>21</v>
      </c>
      <c r="K570" s="10" t="s">
        <v>22</v>
      </c>
      <c r="L570" s="10" t="s">
        <v>841</v>
      </c>
      <c r="M570" s="10" t="s">
        <v>842</v>
      </c>
      <c r="N570" s="9">
        <v>100</v>
      </c>
    </row>
    <row r="571" spans="1:14" ht="16" customHeight="1" x14ac:dyDescent="0.2">
      <c r="A571" s="9">
        <v>4627</v>
      </c>
      <c r="B571" s="10" t="s">
        <v>2458</v>
      </c>
      <c r="C571" s="10" t="s">
        <v>2459</v>
      </c>
      <c r="D571" s="10" t="s">
        <v>15</v>
      </c>
      <c r="E571" s="11">
        <v>43549</v>
      </c>
      <c r="F571" s="10" t="s">
        <v>2460</v>
      </c>
      <c r="G571" s="9">
        <v>57998828</v>
      </c>
      <c r="H571" s="9">
        <v>0</v>
      </c>
      <c r="I571" s="9">
        <v>0</v>
      </c>
      <c r="J571" s="10" t="s">
        <v>21</v>
      </c>
      <c r="K571" s="10" t="s">
        <v>22</v>
      </c>
      <c r="L571" s="10" t="s">
        <v>841</v>
      </c>
      <c r="M571" s="10" t="s">
        <v>842</v>
      </c>
      <c r="N571" s="9">
        <v>100</v>
      </c>
    </row>
    <row r="572" spans="1:14" ht="16" customHeight="1" x14ac:dyDescent="0.2">
      <c r="A572" s="9">
        <v>4628</v>
      </c>
      <c r="B572" s="10" t="s">
        <v>2458</v>
      </c>
      <c r="C572" s="10" t="s">
        <v>2461</v>
      </c>
      <c r="D572" s="10" t="s">
        <v>15</v>
      </c>
      <c r="E572" s="11">
        <v>42405</v>
      </c>
      <c r="F572" s="10" t="s">
        <v>2460</v>
      </c>
      <c r="G572" s="9">
        <v>57998828</v>
      </c>
      <c r="H572" s="9">
        <v>0</v>
      </c>
      <c r="I572" s="9">
        <v>0</v>
      </c>
      <c r="J572" s="10" t="s">
        <v>21</v>
      </c>
      <c r="K572" s="10" t="s">
        <v>22</v>
      </c>
      <c r="L572" s="10" t="s">
        <v>841</v>
      </c>
      <c r="M572" s="10" t="s">
        <v>885</v>
      </c>
      <c r="N572" s="9">
        <v>100</v>
      </c>
    </row>
    <row r="573" spans="1:14" ht="16" customHeight="1" x14ac:dyDescent="0.2">
      <c r="A573" s="9">
        <v>4629</v>
      </c>
      <c r="B573" s="10" t="s">
        <v>1346</v>
      </c>
      <c r="C573" s="10" t="s">
        <v>2462</v>
      </c>
      <c r="D573" s="10" t="s">
        <v>377</v>
      </c>
      <c r="E573" s="11">
        <v>43324</v>
      </c>
      <c r="F573" s="10" t="s">
        <v>2463</v>
      </c>
      <c r="G573" s="9">
        <v>59310598</v>
      </c>
      <c r="H573" s="9">
        <v>0</v>
      </c>
      <c r="I573" s="10" t="s">
        <v>1350</v>
      </c>
      <c r="J573" s="10" t="s">
        <v>21</v>
      </c>
      <c r="K573" s="10" t="s">
        <v>22</v>
      </c>
      <c r="L573" s="10" t="s">
        <v>841</v>
      </c>
      <c r="M573" s="10" t="s">
        <v>842</v>
      </c>
      <c r="N573" s="9">
        <v>100</v>
      </c>
    </row>
    <row r="574" spans="1:14" ht="16" customHeight="1" x14ac:dyDescent="0.2">
      <c r="A574" s="9">
        <v>4630</v>
      </c>
      <c r="B574" s="10" t="s">
        <v>2464</v>
      </c>
      <c r="C574" s="10" t="s">
        <v>2465</v>
      </c>
      <c r="D574" s="10" t="s">
        <v>15</v>
      </c>
      <c r="E574" s="11">
        <v>39305</v>
      </c>
      <c r="F574" s="10" t="s">
        <v>1371</v>
      </c>
      <c r="G574" s="9">
        <v>57469735</v>
      </c>
      <c r="H574" s="10" t="s">
        <v>2466</v>
      </c>
      <c r="I574" s="10" t="s">
        <v>1373</v>
      </c>
      <c r="J574" s="10" t="s">
        <v>192</v>
      </c>
      <c r="K574" s="10" t="s">
        <v>193</v>
      </c>
      <c r="L574" s="10" t="s">
        <v>841</v>
      </c>
      <c r="M574" s="10" t="s">
        <v>42</v>
      </c>
      <c r="N574" s="9">
        <v>300</v>
      </c>
    </row>
    <row r="575" spans="1:14" ht="16" customHeight="1" x14ac:dyDescent="0.2">
      <c r="A575" s="9">
        <v>4631</v>
      </c>
      <c r="B575" s="10" t="s">
        <v>2467</v>
      </c>
      <c r="C575" s="10" t="s">
        <v>2468</v>
      </c>
      <c r="D575" s="10" t="s">
        <v>377</v>
      </c>
      <c r="E575" s="11">
        <v>41012</v>
      </c>
      <c r="F575" s="10" t="s">
        <v>1371</v>
      </c>
      <c r="G575" s="9">
        <v>0</v>
      </c>
      <c r="H575" s="10" t="s">
        <v>2469</v>
      </c>
      <c r="I575" s="10" t="s">
        <v>1373</v>
      </c>
      <c r="J575" s="10" t="s">
        <v>192</v>
      </c>
      <c r="K575" s="10" t="s">
        <v>193</v>
      </c>
      <c r="L575" s="10" t="s">
        <v>841</v>
      </c>
      <c r="M575" s="10" t="s">
        <v>25</v>
      </c>
      <c r="N575" s="9">
        <v>150</v>
      </c>
    </row>
    <row r="576" spans="1:14" ht="16" customHeight="1" x14ac:dyDescent="0.2">
      <c r="A576" s="9">
        <v>4632</v>
      </c>
      <c r="B576" s="10" t="s">
        <v>2470</v>
      </c>
      <c r="C576" s="10" t="s">
        <v>2471</v>
      </c>
      <c r="D576" s="10" t="s">
        <v>377</v>
      </c>
      <c r="E576" s="11">
        <v>35586</v>
      </c>
      <c r="F576" s="10" t="s">
        <v>2472</v>
      </c>
      <c r="G576" s="9">
        <v>54772584</v>
      </c>
      <c r="H576" s="10" t="s">
        <v>2473</v>
      </c>
      <c r="I576" s="10" t="s">
        <v>2474</v>
      </c>
      <c r="J576" s="10" t="s">
        <v>192</v>
      </c>
      <c r="K576" s="10" t="s">
        <v>193</v>
      </c>
      <c r="L576" s="10" t="s">
        <v>841</v>
      </c>
      <c r="M576" s="10" t="s">
        <v>58</v>
      </c>
      <c r="N576" s="9">
        <v>400</v>
      </c>
    </row>
    <row r="577" spans="1:14" ht="16" customHeight="1" x14ac:dyDescent="0.2">
      <c r="A577" s="9">
        <v>4634</v>
      </c>
      <c r="B577" s="10" t="s">
        <v>2475</v>
      </c>
      <c r="C577" s="10" t="s">
        <v>2476</v>
      </c>
      <c r="D577" s="10" t="s">
        <v>15</v>
      </c>
      <c r="E577" s="11">
        <v>40386</v>
      </c>
      <c r="F577" s="10" t="s">
        <v>1891</v>
      </c>
      <c r="G577" s="9">
        <v>0</v>
      </c>
      <c r="H577" s="9">
        <v>0</v>
      </c>
      <c r="I577" s="10" t="s">
        <v>1942</v>
      </c>
      <c r="J577" s="10" t="s">
        <v>192</v>
      </c>
      <c r="K577" s="10" t="s">
        <v>193</v>
      </c>
      <c r="L577" s="10" t="s">
        <v>841</v>
      </c>
      <c r="M577" s="10" t="s">
        <v>16</v>
      </c>
      <c r="N577" s="9">
        <v>200</v>
      </c>
    </row>
    <row r="578" spans="1:14" ht="16" customHeight="1" x14ac:dyDescent="0.2">
      <c r="A578" s="9">
        <v>4635</v>
      </c>
      <c r="B578" s="10" t="s">
        <v>2477</v>
      </c>
      <c r="C578" s="10" t="s">
        <v>2478</v>
      </c>
      <c r="D578" s="10" t="s">
        <v>15</v>
      </c>
      <c r="E578" s="11">
        <v>41124</v>
      </c>
      <c r="F578" s="10" t="s">
        <v>2479</v>
      </c>
      <c r="G578" s="9">
        <v>0</v>
      </c>
      <c r="H578" s="9">
        <v>0</v>
      </c>
      <c r="I578" s="10" t="s">
        <v>1942</v>
      </c>
      <c r="J578" s="10" t="s">
        <v>192</v>
      </c>
      <c r="K578" s="10" t="s">
        <v>193</v>
      </c>
      <c r="L578" s="10" t="s">
        <v>841</v>
      </c>
      <c r="M578" s="10" t="s">
        <v>25</v>
      </c>
      <c r="N578" s="9">
        <v>150</v>
      </c>
    </row>
    <row r="579" spans="1:14" ht="16" customHeight="1" x14ac:dyDescent="0.2">
      <c r="A579" s="9">
        <v>4636</v>
      </c>
      <c r="B579" s="10" t="s">
        <v>750</v>
      </c>
      <c r="C579" s="10" t="s">
        <v>2480</v>
      </c>
      <c r="D579" s="10" t="s">
        <v>377</v>
      </c>
      <c r="E579" s="11">
        <v>27409</v>
      </c>
      <c r="F579" s="10" t="s">
        <v>2481</v>
      </c>
      <c r="G579" s="9">
        <v>0</v>
      </c>
      <c r="H579" s="9">
        <v>0</v>
      </c>
      <c r="I579" s="10" t="s">
        <v>1942</v>
      </c>
      <c r="J579" s="10" t="s">
        <v>192</v>
      </c>
      <c r="K579" s="10" t="s">
        <v>193</v>
      </c>
      <c r="L579" s="10" t="s">
        <v>841</v>
      </c>
      <c r="M579" s="10" t="s">
        <v>707</v>
      </c>
      <c r="N579" s="9">
        <v>600</v>
      </c>
    </row>
    <row r="580" spans="1:14" ht="16" customHeight="1" x14ac:dyDescent="0.2">
      <c r="A580" s="9">
        <v>4637</v>
      </c>
      <c r="B580" s="10" t="s">
        <v>2482</v>
      </c>
      <c r="C580" s="10" t="s">
        <v>2483</v>
      </c>
      <c r="D580" s="10" t="s">
        <v>15</v>
      </c>
      <c r="E580" s="11">
        <v>26013</v>
      </c>
      <c r="F580" s="10" t="s">
        <v>2484</v>
      </c>
      <c r="G580" s="9">
        <v>59398241</v>
      </c>
      <c r="H580" s="10" t="s">
        <v>2485</v>
      </c>
      <c r="I580" s="10" t="s">
        <v>2486</v>
      </c>
      <c r="J580" s="10" t="s">
        <v>84</v>
      </c>
      <c r="K580" s="10" t="s">
        <v>81</v>
      </c>
      <c r="L580" s="10" t="s">
        <v>841</v>
      </c>
      <c r="M580" s="10" t="s">
        <v>707</v>
      </c>
      <c r="N580" s="9">
        <v>600</v>
      </c>
    </row>
    <row r="581" spans="1:14" ht="16" customHeight="1" x14ac:dyDescent="0.2">
      <c r="A581" s="9">
        <v>4638</v>
      </c>
      <c r="B581" s="10" t="s">
        <v>2487</v>
      </c>
      <c r="C581" s="10" t="s">
        <v>2488</v>
      </c>
      <c r="D581" s="10" t="s">
        <v>15</v>
      </c>
      <c r="E581" s="11">
        <v>42480</v>
      </c>
      <c r="F581" s="10" t="s">
        <v>2489</v>
      </c>
      <c r="G581" s="9">
        <v>58680879</v>
      </c>
      <c r="H581" s="9">
        <v>0</v>
      </c>
      <c r="I581" s="10" t="s">
        <v>1942</v>
      </c>
      <c r="J581" s="10" t="s">
        <v>84</v>
      </c>
      <c r="K581" s="10" t="s">
        <v>81</v>
      </c>
      <c r="L581" s="10" t="s">
        <v>841</v>
      </c>
      <c r="M581" s="10" t="s">
        <v>885</v>
      </c>
      <c r="N581" s="9">
        <v>100</v>
      </c>
    </row>
    <row r="582" spans="1:14" ht="16" customHeight="1" x14ac:dyDescent="0.2">
      <c r="A582" s="9">
        <v>4639</v>
      </c>
      <c r="B582" s="10" t="s">
        <v>2490</v>
      </c>
      <c r="C582" s="10" t="s">
        <v>485</v>
      </c>
      <c r="D582" s="10" t="s">
        <v>377</v>
      </c>
      <c r="E582" s="11">
        <v>40399</v>
      </c>
      <c r="F582" s="10" t="s">
        <v>2491</v>
      </c>
      <c r="G582" s="9">
        <v>54510535</v>
      </c>
      <c r="H582" s="9">
        <v>0</v>
      </c>
      <c r="I582" s="10" t="s">
        <v>1942</v>
      </c>
      <c r="J582" s="10" t="s">
        <v>226</v>
      </c>
      <c r="K582" s="10" t="s">
        <v>227</v>
      </c>
      <c r="L582" s="10" t="s">
        <v>841</v>
      </c>
      <c r="M582" s="10" t="s">
        <v>16</v>
      </c>
      <c r="N582" s="9">
        <v>200</v>
      </c>
    </row>
    <row r="583" spans="1:14" ht="16" customHeight="1" x14ac:dyDescent="0.2">
      <c r="A583" s="9">
        <v>4640</v>
      </c>
      <c r="B583" s="10" t="s">
        <v>2492</v>
      </c>
      <c r="C583" s="10" t="s">
        <v>2493</v>
      </c>
      <c r="D583" s="10" t="s">
        <v>377</v>
      </c>
      <c r="E583" s="10" t="s">
        <v>2494</v>
      </c>
      <c r="F583" s="10" t="s">
        <v>2495</v>
      </c>
      <c r="G583" s="9">
        <v>57401578</v>
      </c>
      <c r="H583" s="9">
        <v>0</v>
      </c>
      <c r="I583" s="10" t="s">
        <v>1942</v>
      </c>
      <c r="J583" s="10" t="s">
        <v>226</v>
      </c>
      <c r="K583" s="10" t="s">
        <v>227</v>
      </c>
      <c r="L583" s="10" t="s">
        <v>841</v>
      </c>
      <c r="M583" s="10" t="s">
        <v>58</v>
      </c>
      <c r="N583" s="9">
        <v>400</v>
      </c>
    </row>
    <row r="584" spans="1:14" ht="16" customHeight="1" x14ac:dyDescent="0.2">
      <c r="A584" s="9">
        <v>4641</v>
      </c>
      <c r="B584" s="10" t="s">
        <v>2496</v>
      </c>
      <c r="C584" s="10" t="s">
        <v>2497</v>
      </c>
      <c r="D584" s="10" t="s">
        <v>377</v>
      </c>
      <c r="E584" s="11">
        <v>40602</v>
      </c>
      <c r="F584" s="10" t="s">
        <v>2498</v>
      </c>
      <c r="G584" s="9">
        <v>52895032</v>
      </c>
      <c r="H584" s="10" t="s">
        <v>2499</v>
      </c>
      <c r="I584" s="10" t="s">
        <v>2500</v>
      </c>
      <c r="J584" s="10" t="s">
        <v>67</v>
      </c>
      <c r="K584" s="10" t="s">
        <v>60</v>
      </c>
      <c r="L584" s="10" t="s">
        <v>841</v>
      </c>
      <c r="M584" s="10" t="s">
        <v>25</v>
      </c>
      <c r="N584" s="9">
        <v>150</v>
      </c>
    </row>
    <row r="585" spans="1:14" ht="16" customHeight="1" x14ac:dyDescent="0.2">
      <c r="A585" s="9">
        <v>4642</v>
      </c>
      <c r="B585" s="10" t="s">
        <v>2501</v>
      </c>
      <c r="C585" s="10" t="s">
        <v>2502</v>
      </c>
      <c r="D585" s="10" t="s">
        <v>15</v>
      </c>
      <c r="E585" s="11">
        <v>29274</v>
      </c>
      <c r="F585" s="10" t="s">
        <v>2503</v>
      </c>
      <c r="G585" s="9">
        <v>59093922</v>
      </c>
      <c r="H585" s="9">
        <v>0</v>
      </c>
      <c r="I585" s="10" t="s">
        <v>1534</v>
      </c>
      <c r="J585" s="10" t="s">
        <v>131</v>
      </c>
      <c r="K585" s="10" t="s">
        <v>132</v>
      </c>
      <c r="L585" s="10" t="s">
        <v>841</v>
      </c>
      <c r="M585" s="10" t="s">
        <v>707</v>
      </c>
      <c r="N585" s="9">
        <v>600</v>
      </c>
    </row>
    <row r="586" spans="1:14" ht="16" customHeight="1" x14ac:dyDescent="0.2">
      <c r="A586" s="9">
        <v>4643</v>
      </c>
      <c r="B586" s="10" t="s">
        <v>2504</v>
      </c>
      <c r="C586" s="10" t="s">
        <v>2505</v>
      </c>
      <c r="D586" s="10" t="s">
        <v>377</v>
      </c>
      <c r="E586" s="11">
        <v>32467</v>
      </c>
      <c r="F586" s="10" t="s">
        <v>2506</v>
      </c>
      <c r="G586" s="9">
        <v>59456510</v>
      </c>
      <c r="H586" s="10" t="s">
        <v>2507</v>
      </c>
      <c r="I586" s="10" t="s">
        <v>2508</v>
      </c>
      <c r="J586" s="10" t="s">
        <v>131</v>
      </c>
      <c r="K586" s="10" t="s">
        <v>132</v>
      </c>
      <c r="L586" s="10" t="s">
        <v>841</v>
      </c>
      <c r="M586" s="10" t="s">
        <v>707</v>
      </c>
      <c r="N586" s="9">
        <v>600</v>
      </c>
    </row>
    <row r="587" spans="1:14" ht="16" customHeight="1" x14ac:dyDescent="0.2">
      <c r="A587" s="9">
        <v>4644</v>
      </c>
      <c r="B587" s="10" t="s">
        <v>467</v>
      </c>
      <c r="C587" s="10" t="s">
        <v>2509</v>
      </c>
      <c r="D587" s="10" t="s">
        <v>377</v>
      </c>
      <c r="E587" s="11">
        <v>27880</v>
      </c>
      <c r="F587" s="10" t="s">
        <v>2510</v>
      </c>
      <c r="G587" s="9">
        <v>59886843</v>
      </c>
      <c r="H587" s="9">
        <v>0</v>
      </c>
      <c r="I587" s="10" t="s">
        <v>2511</v>
      </c>
      <c r="J587" s="10" t="s">
        <v>131</v>
      </c>
      <c r="K587" s="10" t="s">
        <v>132</v>
      </c>
      <c r="L587" s="10" t="s">
        <v>841</v>
      </c>
      <c r="M587" s="10" t="s">
        <v>707</v>
      </c>
      <c r="N587" s="9">
        <v>600</v>
      </c>
    </row>
    <row r="588" spans="1:14" ht="16" customHeight="1" x14ac:dyDescent="0.2">
      <c r="A588" s="9">
        <v>4645</v>
      </c>
      <c r="B588" s="10" t="s">
        <v>819</v>
      </c>
      <c r="C588" s="10" t="s">
        <v>820</v>
      </c>
      <c r="D588" s="10" t="s">
        <v>377</v>
      </c>
      <c r="E588" s="11">
        <v>40461</v>
      </c>
      <c r="F588" s="10" t="s">
        <v>2512</v>
      </c>
      <c r="G588" s="9">
        <v>59247193</v>
      </c>
      <c r="H588" s="9">
        <v>0</v>
      </c>
      <c r="I588" s="10" t="s">
        <v>2513</v>
      </c>
      <c r="J588" s="10" t="s">
        <v>399</v>
      </c>
      <c r="K588" s="10" t="s">
        <v>400</v>
      </c>
      <c r="L588" s="10" t="s">
        <v>841</v>
      </c>
      <c r="M588" s="10" t="s">
        <v>16</v>
      </c>
      <c r="N588" s="9">
        <v>200</v>
      </c>
    </row>
    <row r="589" spans="1:14" ht="16" customHeight="1" x14ac:dyDescent="0.2">
      <c r="A589" s="9">
        <v>4646</v>
      </c>
      <c r="B589" s="10" t="s">
        <v>240</v>
      </c>
      <c r="C589" s="10" t="s">
        <v>241</v>
      </c>
      <c r="D589" s="10" t="s">
        <v>15</v>
      </c>
      <c r="E589" s="11">
        <v>39589</v>
      </c>
      <c r="F589" s="10" t="s">
        <v>2514</v>
      </c>
      <c r="G589" s="9">
        <v>58455641</v>
      </c>
      <c r="H589" s="9">
        <v>0</v>
      </c>
      <c r="I589" s="10" t="s">
        <v>1942</v>
      </c>
      <c r="J589" s="10" t="s">
        <v>175</v>
      </c>
      <c r="K589" s="10" t="s">
        <v>60</v>
      </c>
      <c r="L589" s="10" t="s">
        <v>841</v>
      </c>
      <c r="M589" s="10" t="s">
        <v>42</v>
      </c>
      <c r="N589" s="9">
        <v>300</v>
      </c>
    </row>
    <row r="590" spans="1:14" ht="16" customHeight="1" x14ac:dyDescent="0.2">
      <c r="A590" s="9">
        <v>4647</v>
      </c>
      <c r="B590" s="10" t="s">
        <v>240</v>
      </c>
      <c r="C590" s="10" t="s">
        <v>2515</v>
      </c>
      <c r="D590" s="10" t="s">
        <v>15</v>
      </c>
      <c r="E590" s="11">
        <v>40914</v>
      </c>
      <c r="F590" s="10" t="s">
        <v>2514</v>
      </c>
      <c r="G590" s="9">
        <v>54905274</v>
      </c>
      <c r="H590" s="9">
        <v>0</v>
      </c>
      <c r="I590" s="10" t="s">
        <v>1942</v>
      </c>
      <c r="J590" s="10" t="s">
        <v>175</v>
      </c>
      <c r="K590" s="10" t="s">
        <v>60</v>
      </c>
      <c r="L590" s="10" t="s">
        <v>841</v>
      </c>
      <c r="M590" s="10" t="s">
        <v>25</v>
      </c>
      <c r="N590" s="9">
        <v>150</v>
      </c>
    </row>
    <row r="591" spans="1:14" ht="16" customHeight="1" x14ac:dyDescent="0.2">
      <c r="A591" s="9">
        <v>4648</v>
      </c>
      <c r="B591" s="10" t="s">
        <v>2420</v>
      </c>
      <c r="C591" s="10" t="s">
        <v>2516</v>
      </c>
      <c r="D591" s="10" t="s">
        <v>377</v>
      </c>
      <c r="E591" s="11">
        <v>42620</v>
      </c>
      <c r="F591" s="10" t="s">
        <v>2514</v>
      </c>
      <c r="G591" s="9">
        <v>58165381</v>
      </c>
      <c r="H591" s="9">
        <v>0</v>
      </c>
      <c r="I591" s="10" t="s">
        <v>1942</v>
      </c>
      <c r="J591" s="10" t="s">
        <v>175</v>
      </c>
      <c r="K591" s="10" t="s">
        <v>60</v>
      </c>
      <c r="L591" s="10" t="s">
        <v>841</v>
      </c>
      <c r="M591" s="10" t="s">
        <v>885</v>
      </c>
      <c r="N591" s="9">
        <v>100</v>
      </c>
    </row>
    <row r="592" spans="1:14" ht="16" customHeight="1" x14ac:dyDescent="0.2">
      <c r="A592" s="9">
        <v>4649</v>
      </c>
      <c r="B592" s="10" t="s">
        <v>2517</v>
      </c>
      <c r="C592" s="10" t="s">
        <v>2518</v>
      </c>
      <c r="D592" s="10" t="s">
        <v>377</v>
      </c>
      <c r="E592" s="11">
        <v>42365</v>
      </c>
      <c r="F592" s="10" t="s">
        <v>2519</v>
      </c>
      <c r="G592" s="9">
        <v>57902032</v>
      </c>
      <c r="H592" s="9">
        <v>0</v>
      </c>
      <c r="I592" s="10" t="s">
        <v>1942</v>
      </c>
      <c r="J592" s="10" t="s">
        <v>175</v>
      </c>
      <c r="K592" s="10" t="s">
        <v>60</v>
      </c>
      <c r="L592" s="10" t="s">
        <v>841</v>
      </c>
      <c r="M592" s="10" t="s">
        <v>885</v>
      </c>
      <c r="N592" s="9">
        <v>100</v>
      </c>
    </row>
    <row r="593" spans="1:14" ht="16" customHeight="1" x14ac:dyDescent="0.2">
      <c r="A593" s="9">
        <v>4651</v>
      </c>
      <c r="B593" s="10" t="s">
        <v>2520</v>
      </c>
      <c r="C593" s="10" t="s">
        <v>2521</v>
      </c>
      <c r="D593" s="10" t="s">
        <v>377</v>
      </c>
      <c r="E593" s="10" t="s">
        <v>2522</v>
      </c>
      <c r="F593" s="10" t="s">
        <v>2523</v>
      </c>
      <c r="G593" s="9">
        <v>54295222</v>
      </c>
      <c r="H593" s="9">
        <v>0</v>
      </c>
      <c r="I593" s="10" t="s">
        <v>1942</v>
      </c>
      <c r="J593" s="10" t="s">
        <v>205</v>
      </c>
      <c r="K593" s="10" t="s">
        <v>106</v>
      </c>
      <c r="L593" s="10" t="s">
        <v>841</v>
      </c>
      <c r="M593" s="10" t="s">
        <v>885</v>
      </c>
      <c r="N593" s="9">
        <v>100</v>
      </c>
    </row>
    <row r="594" spans="1:14" ht="16" customHeight="1" x14ac:dyDescent="0.2">
      <c r="A594" s="9">
        <v>4652</v>
      </c>
      <c r="B594" s="10" t="s">
        <v>2524</v>
      </c>
      <c r="C594" s="10" t="s">
        <v>2525</v>
      </c>
      <c r="D594" s="10" t="s">
        <v>15</v>
      </c>
      <c r="E594" s="11">
        <v>41863</v>
      </c>
      <c r="F594" s="10" t="s">
        <v>2526</v>
      </c>
      <c r="G594" s="9">
        <v>59074814</v>
      </c>
      <c r="H594" s="10" t="s">
        <v>2527</v>
      </c>
      <c r="I594" s="10" t="s">
        <v>1942</v>
      </c>
      <c r="J594" s="10" t="s">
        <v>205</v>
      </c>
      <c r="K594" s="10" t="s">
        <v>106</v>
      </c>
      <c r="L594" s="10" t="s">
        <v>841</v>
      </c>
      <c r="M594" s="10" t="s">
        <v>848</v>
      </c>
      <c r="N594" s="9">
        <v>150</v>
      </c>
    </row>
    <row r="595" spans="1:14" ht="16" customHeight="1" x14ac:dyDescent="0.2">
      <c r="A595" s="9">
        <v>4654</v>
      </c>
      <c r="B595" s="10" t="s">
        <v>2222</v>
      </c>
      <c r="C595" s="10" t="s">
        <v>2528</v>
      </c>
      <c r="D595" s="10" t="s">
        <v>377</v>
      </c>
      <c r="E595" s="10" t="s">
        <v>2529</v>
      </c>
      <c r="F595" s="10" t="s">
        <v>2530</v>
      </c>
      <c r="G595" s="9">
        <v>57232474</v>
      </c>
      <c r="H595" s="10" t="s">
        <v>2531</v>
      </c>
      <c r="I595" s="10" t="s">
        <v>1942</v>
      </c>
      <c r="J595" s="10" t="s">
        <v>205</v>
      </c>
      <c r="K595" s="10" t="s">
        <v>106</v>
      </c>
      <c r="L595" s="10" t="s">
        <v>841</v>
      </c>
      <c r="M595" s="10" t="s">
        <v>58</v>
      </c>
      <c r="N595" s="9">
        <v>400</v>
      </c>
    </row>
    <row r="596" spans="1:14" ht="16" customHeight="1" x14ac:dyDescent="0.2">
      <c r="A596" s="9">
        <v>4655</v>
      </c>
      <c r="B596" s="10" t="s">
        <v>213</v>
      </c>
      <c r="C596" s="10" t="s">
        <v>214</v>
      </c>
      <c r="D596" s="10" t="s">
        <v>15</v>
      </c>
      <c r="E596" s="11">
        <v>39116</v>
      </c>
      <c r="F596" s="10" t="s">
        <v>2532</v>
      </c>
      <c r="G596" s="9">
        <v>55198249</v>
      </c>
      <c r="H596" s="10" t="s">
        <v>2533</v>
      </c>
      <c r="I596" s="10" t="s">
        <v>1302</v>
      </c>
      <c r="J596" s="10" t="s">
        <v>51</v>
      </c>
      <c r="K596" s="10" t="s">
        <v>22</v>
      </c>
      <c r="L596" s="10" t="s">
        <v>967</v>
      </c>
      <c r="M596" s="10" t="s">
        <v>215</v>
      </c>
      <c r="N596" s="9">
        <v>600</v>
      </c>
    </row>
    <row r="597" spans="1:14" ht="16" customHeight="1" x14ac:dyDescent="0.2">
      <c r="A597" s="9">
        <v>4656</v>
      </c>
      <c r="B597" s="10" t="s">
        <v>2534</v>
      </c>
      <c r="C597" s="10" t="s">
        <v>2535</v>
      </c>
      <c r="D597" s="10" t="s">
        <v>377</v>
      </c>
      <c r="E597" s="11">
        <v>35872</v>
      </c>
      <c r="F597" s="9">
        <v>0</v>
      </c>
      <c r="G597" s="9">
        <v>54576140</v>
      </c>
      <c r="H597" s="10" t="s">
        <v>2536</v>
      </c>
      <c r="I597" s="10" t="s">
        <v>2537</v>
      </c>
      <c r="J597" s="10" t="s">
        <v>51</v>
      </c>
      <c r="K597" s="10" t="s">
        <v>22</v>
      </c>
      <c r="L597" s="10" t="s">
        <v>967</v>
      </c>
      <c r="M597" s="10" t="s">
        <v>215</v>
      </c>
      <c r="N597" s="9">
        <v>600</v>
      </c>
    </row>
    <row r="598" spans="1:14" ht="16" customHeight="1" x14ac:dyDescent="0.2">
      <c r="A598" s="9">
        <v>4657</v>
      </c>
      <c r="B598" s="10" t="s">
        <v>1565</v>
      </c>
      <c r="C598" s="10" t="s">
        <v>2538</v>
      </c>
      <c r="D598" s="10" t="s">
        <v>377</v>
      </c>
      <c r="E598" s="11">
        <v>40819</v>
      </c>
      <c r="F598" s="9">
        <v>0</v>
      </c>
      <c r="G598" s="9">
        <v>57837908</v>
      </c>
      <c r="H598" s="10" t="s">
        <v>2539</v>
      </c>
      <c r="I598" s="10" t="s">
        <v>2540</v>
      </c>
      <c r="J598" s="10" t="s">
        <v>51</v>
      </c>
      <c r="K598" s="10" t="s">
        <v>22</v>
      </c>
      <c r="L598" s="10" t="s">
        <v>841</v>
      </c>
      <c r="M598" s="10" t="s">
        <v>25</v>
      </c>
      <c r="N598" s="9">
        <v>150</v>
      </c>
    </row>
    <row r="599" spans="1:14" ht="16" customHeight="1" x14ac:dyDescent="0.2">
      <c r="A599" s="9">
        <v>4658</v>
      </c>
      <c r="B599" s="10" t="s">
        <v>2541</v>
      </c>
      <c r="C599" s="10" t="s">
        <v>2542</v>
      </c>
      <c r="D599" s="10" t="s">
        <v>377</v>
      </c>
      <c r="E599" s="11">
        <v>27775</v>
      </c>
      <c r="F599" s="10" t="s">
        <v>2543</v>
      </c>
      <c r="G599" s="9">
        <v>58094489</v>
      </c>
      <c r="H599" s="10" t="s">
        <v>2544</v>
      </c>
      <c r="I599" s="10" t="s">
        <v>2545</v>
      </c>
      <c r="J599" s="10" t="s">
        <v>499</v>
      </c>
      <c r="K599" s="10" t="s">
        <v>60</v>
      </c>
      <c r="L599" s="10" t="s">
        <v>841</v>
      </c>
      <c r="M599" s="10" t="s">
        <v>707</v>
      </c>
      <c r="N599" s="9">
        <v>600</v>
      </c>
    </row>
    <row r="600" spans="1:14" ht="16" customHeight="1" x14ac:dyDescent="0.2">
      <c r="A600" s="9">
        <v>4659</v>
      </c>
      <c r="B600" s="10" t="s">
        <v>2541</v>
      </c>
      <c r="C600" s="10" t="s">
        <v>2546</v>
      </c>
      <c r="D600" s="10" t="s">
        <v>15</v>
      </c>
      <c r="E600" s="11">
        <v>39415</v>
      </c>
      <c r="F600" s="10" t="s">
        <v>2543</v>
      </c>
      <c r="G600" s="9">
        <v>58094489</v>
      </c>
      <c r="H600" s="10" t="s">
        <v>2547</v>
      </c>
      <c r="I600" s="10" t="s">
        <v>2545</v>
      </c>
      <c r="J600" s="10" t="s">
        <v>499</v>
      </c>
      <c r="K600" s="10" t="s">
        <v>60</v>
      </c>
      <c r="L600" s="10" t="s">
        <v>841</v>
      </c>
      <c r="M600" s="10" t="s">
        <v>42</v>
      </c>
      <c r="N600" s="9">
        <v>300</v>
      </c>
    </row>
    <row r="601" spans="1:14" ht="16" customHeight="1" x14ac:dyDescent="0.2">
      <c r="A601" s="9">
        <v>4660</v>
      </c>
      <c r="B601" s="10" t="s">
        <v>2541</v>
      </c>
      <c r="C601" s="10" t="s">
        <v>2548</v>
      </c>
      <c r="D601" s="10" t="s">
        <v>377</v>
      </c>
      <c r="E601" s="11">
        <v>39960</v>
      </c>
      <c r="F601" s="10" t="s">
        <v>2543</v>
      </c>
      <c r="G601" s="9">
        <v>58094489</v>
      </c>
      <c r="H601" s="9">
        <v>0</v>
      </c>
      <c r="I601" s="10" t="s">
        <v>2545</v>
      </c>
      <c r="J601" s="10" t="s">
        <v>499</v>
      </c>
      <c r="K601" s="10" t="s">
        <v>60</v>
      </c>
      <c r="L601" s="10" t="s">
        <v>841</v>
      </c>
      <c r="M601" s="10" t="s">
        <v>16</v>
      </c>
      <c r="N601" s="9">
        <v>200</v>
      </c>
    </row>
    <row r="602" spans="1:14" ht="16" customHeight="1" x14ac:dyDescent="0.2">
      <c r="A602" s="9">
        <v>4661</v>
      </c>
      <c r="B602" s="10" t="s">
        <v>220</v>
      </c>
      <c r="C602" s="10" t="s">
        <v>2549</v>
      </c>
      <c r="D602" s="10" t="s">
        <v>15</v>
      </c>
      <c r="E602" s="11">
        <v>39864</v>
      </c>
      <c r="F602" s="10" t="s">
        <v>2550</v>
      </c>
      <c r="G602" s="9">
        <v>59157303</v>
      </c>
      <c r="H602" s="9">
        <v>0</v>
      </c>
      <c r="I602" s="10" t="s">
        <v>2551</v>
      </c>
      <c r="J602" s="10" t="s">
        <v>131</v>
      </c>
      <c r="K602" s="10" t="s">
        <v>132</v>
      </c>
      <c r="L602" s="10" t="s">
        <v>841</v>
      </c>
      <c r="M602" s="10" t="s">
        <v>16</v>
      </c>
      <c r="N602" s="9">
        <v>200</v>
      </c>
    </row>
    <row r="603" spans="1:14" ht="16" customHeight="1" x14ac:dyDescent="0.2">
      <c r="A603" s="9">
        <v>4662</v>
      </c>
      <c r="B603" s="10" t="s">
        <v>2552</v>
      </c>
      <c r="C603" s="10" t="s">
        <v>2553</v>
      </c>
      <c r="D603" s="10" t="s">
        <v>377</v>
      </c>
      <c r="E603" s="11">
        <v>39776</v>
      </c>
      <c r="F603" s="10" t="s">
        <v>2554</v>
      </c>
      <c r="G603" s="9">
        <v>57210385</v>
      </c>
      <c r="H603" s="9">
        <v>0</v>
      </c>
      <c r="I603" s="10" t="s">
        <v>2555</v>
      </c>
      <c r="J603" s="10" t="s">
        <v>131</v>
      </c>
      <c r="K603" s="10" t="s">
        <v>132</v>
      </c>
      <c r="L603" s="10" t="s">
        <v>841</v>
      </c>
      <c r="M603" s="10" t="s">
        <v>42</v>
      </c>
      <c r="N603" s="9">
        <v>300</v>
      </c>
    </row>
    <row r="604" spans="1:14" ht="16" customHeight="1" x14ac:dyDescent="0.2">
      <c r="A604" s="9">
        <v>4663</v>
      </c>
      <c r="B604" s="10" t="s">
        <v>2556</v>
      </c>
      <c r="C604" s="10" t="s">
        <v>2557</v>
      </c>
      <c r="D604" s="10" t="s">
        <v>377</v>
      </c>
      <c r="E604" s="11">
        <v>41087</v>
      </c>
      <c r="F604" s="10" t="s">
        <v>2558</v>
      </c>
      <c r="G604" s="9">
        <v>59457846</v>
      </c>
      <c r="H604" s="9">
        <v>0</v>
      </c>
      <c r="I604" s="10" t="s">
        <v>2559</v>
      </c>
      <c r="J604" s="10" t="s">
        <v>131</v>
      </c>
      <c r="K604" s="10" t="s">
        <v>132</v>
      </c>
      <c r="L604" s="10" t="s">
        <v>841</v>
      </c>
      <c r="M604" s="10" t="s">
        <v>25</v>
      </c>
      <c r="N604" s="9">
        <v>150</v>
      </c>
    </row>
    <row r="605" spans="1:14" ht="16" customHeight="1" x14ac:dyDescent="0.2">
      <c r="A605" s="9">
        <v>4664</v>
      </c>
      <c r="B605" s="10" t="s">
        <v>182</v>
      </c>
      <c r="C605" s="10" t="s">
        <v>163</v>
      </c>
      <c r="D605" s="10" t="s">
        <v>15</v>
      </c>
      <c r="E605" s="11">
        <v>39524</v>
      </c>
      <c r="F605" s="10" t="s">
        <v>2560</v>
      </c>
      <c r="G605" s="9">
        <v>58188650</v>
      </c>
      <c r="H605" s="10" t="s">
        <v>2561</v>
      </c>
      <c r="I605" s="10" t="s">
        <v>2562</v>
      </c>
      <c r="J605" s="10" t="s">
        <v>84</v>
      </c>
      <c r="K605" s="10" t="s">
        <v>81</v>
      </c>
      <c r="L605" s="10" t="s">
        <v>841</v>
      </c>
      <c r="M605" s="10" t="s">
        <v>42</v>
      </c>
      <c r="N605" s="9">
        <v>300</v>
      </c>
    </row>
    <row r="606" spans="1:14" ht="16" customHeight="1" x14ac:dyDescent="0.2">
      <c r="A606" s="9">
        <v>4665</v>
      </c>
      <c r="B606" s="10" t="s">
        <v>2370</v>
      </c>
      <c r="C606" s="10" t="s">
        <v>2563</v>
      </c>
      <c r="D606" s="10" t="s">
        <v>377</v>
      </c>
      <c r="E606" s="11">
        <v>43219</v>
      </c>
      <c r="F606" s="10" t="s">
        <v>2564</v>
      </c>
      <c r="G606" s="9">
        <v>58680500</v>
      </c>
      <c r="H606" s="9">
        <v>0</v>
      </c>
      <c r="I606" s="10" t="s">
        <v>1942</v>
      </c>
      <c r="J606" s="10" t="s">
        <v>84</v>
      </c>
      <c r="K606" s="10" t="s">
        <v>81</v>
      </c>
      <c r="L606" s="10" t="s">
        <v>841</v>
      </c>
      <c r="M606" s="10" t="s">
        <v>842</v>
      </c>
      <c r="N606" s="9">
        <v>100</v>
      </c>
    </row>
    <row r="607" spans="1:14" ht="16" customHeight="1" x14ac:dyDescent="0.2">
      <c r="A607" s="9">
        <v>4666</v>
      </c>
      <c r="B607" s="10" t="s">
        <v>2565</v>
      </c>
      <c r="C607" s="10" t="s">
        <v>2566</v>
      </c>
      <c r="D607" s="10" t="s">
        <v>15</v>
      </c>
      <c r="E607" s="11">
        <v>31798</v>
      </c>
      <c r="F607" s="10" t="s">
        <v>2567</v>
      </c>
      <c r="G607" s="9">
        <v>58033823</v>
      </c>
      <c r="H607" s="10" t="s">
        <v>2568</v>
      </c>
      <c r="I607" s="10" t="s">
        <v>2569</v>
      </c>
      <c r="J607" s="10" t="s">
        <v>84</v>
      </c>
      <c r="K607" s="10" t="s">
        <v>81</v>
      </c>
      <c r="L607" s="10" t="s">
        <v>841</v>
      </c>
      <c r="M607" s="10" t="s">
        <v>707</v>
      </c>
      <c r="N607" s="9">
        <v>600</v>
      </c>
    </row>
    <row r="608" spans="1:14" ht="16" customHeight="1" x14ac:dyDescent="0.2">
      <c r="A608" s="9">
        <v>4667</v>
      </c>
      <c r="B608" s="10" t="s">
        <v>2570</v>
      </c>
      <c r="C608" s="10" t="s">
        <v>2571</v>
      </c>
      <c r="D608" s="10" t="s">
        <v>377</v>
      </c>
      <c r="E608" s="11">
        <v>43106</v>
      </c>
      <c r="F608" s="10" t="s">
        <v>2567</v>
      </c>
      <c r="G608" s="9">
        <v>58033823</v>
      </c>
      <c r="H608" s="9">
        <v>0</v>
      </c>
      <c r="I608" s="10" t="s">
        <v>2569</v>
      </c>
      <c r="J608" s="10" t="s">
        <v>84</v>
      </c>
      <c r="K608" s="10" t="s">
        <v>81</v>
      </c>
      <c r="L608" s="10" t="s">
        <v>841</v>
      </c>
      <c r="M608" s="10" t="s">
        <v>842</v>
      </c>
      <c r="N608" s="9">
        <v>100</v>
      </c>
    </row>
    <row r="609" spans="1:14" ht="16" customHeight="1" x14ac:dyDescent="0.2">
      <c r="A609" s="9">
        <v>4668</v>
      </c>
      <c r="B609" s="10" t="s">
        <v>224</v>
      </c>
      <c r="C609" s="10" t="s">
        <v>225</v>
      </c>
      <c r="D609" s="10" t="s">
        <v>15</v>
      </c>
      <c r="E609" s="11">
        <v>39059</v>
      </c>
      <c r="F609" s="10" t="s">
        <v>2572</v>
      </c>
      <c r="G609" s="9">
        <v>58356466</v>
      </c>
      <c r="H609" s="9">
        <v>0</v>
      </c>
      <c r="I609" s="9">
        <v>0</v>
      </c>
      <c r="J609" s="10" t="s">
        <v>226</v>
      </c>
      <c r="K609" s="10" t="s">
        <v>227</v>
      </c>
      <c r="L609" s="10" t="s">
        <v>841</v>
      </c>
      <c r="M609" s="10" t="s">
        <v>58</v>
      </c>
      <c r="N609" s="9">
        <v>400</v>
      </c>
    </row>
    <row r="610" spans="1:14" ht="16" customHeight="1" x14ac:dyDescent="0.2">
      <c r="A610" s="9">
        <v>4669</v>
      </c>
      <c r="B610" s="10" t="s">
        <v>2573</v>
      </c>
      <c r="C610" s="10" t="s">
        <v>2574</v>
      </c>
      <c r="D610" s="10" t="s">
        <v>377</v>
      </c>
      <c r="E610" s="11">
        <v>35169</v>
      </c>
      <c r="F610" s="10" t="s">
        <v>2575</v>
      </c>
      <c r="G610" s="9">
        <v>58472200</v>
      </c>
      <c r="H610" s="10" t="s">
        <v>2576</v>
      </c>
      <c r="I610" s="10" t="s">
        <v>2577</v>
      </c>
      <c r="J610" s="10" t="s">
        <v>166</v>
      </c>
      <c r="K610" s="10" t="s">
        <v>18</v>
      </c>
      <c r="L610" s="10" t="s">
        <v>841</v>
      </c>
      <c r="M610" s="10" t="s">
        <v>58</v>
      </c>
      <c r="N610" s="9">
        <v>400</v>
      </c>
    </row>
    <row r="611" spans="1:14" ht="16" customHeight="1" x14ac:dyDescent="0.2">
      <c r="A611" s="9">
        <v>4670</v>
      </c>
      <c r="B611" s="10" t="s">
        <v>2578</v>
      </c>
      <c r="C611" s="10" t="s">
        <v>2579</v>
      </c>
      <c r="D611" s="10" t="s">
        <v>377</v>
      </c>
      <c r="E611" s="11">
        <v>33472</v>
      </c>
      <c r="F611" s="10" t="s">
        <v>2580</v>
      </c>
      <c r="G611" s="9">
        <v>52503511</v>
      </c>
      <c r="H611" s="10" t="s">
        <v>2581</v>
      </c>
      <c r="I611" s="10" t="s">
        <v>2582</v>
      </c>
      <c r="J611" s="10" t="s">
        <v>166</v>
      </c>
      <c r="K611" s="10" t="s">
        <v>18</v>
      </c>
      <c r="L611" s="10" t="s">
        <v>841</v>
      </c>
      <c r="M611" s="10" t="s">
        <v>707</v>
      </c>
      <c r="N611" s="9">
        <v>600</v>
      </c>
    </row>
    <row r="612" spans="1:14" ht="16" customHeight="1" x14ac:dyDescent="0.2">
      <c r="A612" s="9">
        <v>4671</v>
      </c>
      <c r="B612" s="10" t="s">
        <v>2583</v>
      </c>
      <c r="C612" s="10" t="s">
        <v>2584</v>
      </c>
      <c r="D612" s="10" t="s">
        <v>377</v>
      </c>
      <c r="E612" s="11">
        <v>34505</v>
      </c>
      <c r="F612" s="10" t="s">
        <v>2585</v>
      </c>
      <c r="G612" s="9">
        <v>57013001</v>
      </c>
      <c r="H612" s="10" t="s">
        <v>2586</v>
      </c>
      <c r="I612" s="10" t="s">
        <v>2587</v>
      </c>
      <c r="J612" s="10" t="s">
        <v>166</v>
      </c>
      <c r="K612" s="10" t="s">
        <v>18</v>
      </c>
      <c r="L612" s="10" t="s">
        <v>841</v>
      </c>
      <c r="M612" s="10" t="s">
        <v>58</v>
      </c>
      <c r="N612" s="9">
        <v>400</v>
      </c>
    </row>
    <row r="613" spans="1:14" ht="16" customHeight="1" x14ac:dyDescent="0.2">
      <c r="A613" s="9">
        <v>4672</v>
      </c>
      <c r="B613" s="10" t="s">
        <v>2588</v>
      </c>
      <c r="C613" s="10" t="s">
        <v>2589</v>
      </c>
      <c r="D613" s="10" t="s">
        <v>377</v>
      </c>
      <c r="E613" s="11">
        <v>34045</v>
      </c>
      <c r="F613" s="10" t="s">
        <v>2590</v>
      </c>
      <c r="G613" s="9">
        <v>54840619</v>
      </c>
      <c r="H613" s="10" t="s">
        <v>2591</v>
      </c>
      <c r="I613" s="10" t="s">
        <v>2592</v>
      </c>
      <c r="J613" s="10" t="s">
        <v>166</v>
      </c>
      <c r="K613" s="10" t="s">
        <v>18</v>
      </c>
      <c r="L613" s="10" t="s">
        <v>841</v>
      </c>
      <c r="M613" s="10" t="s">
        <v>58</v>
      </c>
      <c r="N613" s="9">
        <v>400</v>
      </c>
    </row>
    <row r="614" spans="1:14" ht="16" customHeight="1" x14ac:dyDescent="0.2">
      <c r="A614" s="9">
        <v>4673</v>
      </c>
      <c r="B614" s="10" t="s">
        <v>224</v>
      </c>
      <c r="C614" s="10" t="s">
        <v>2593</v>
      </c>
      <c r="D614" s="10" t="s">
        <v>377</v>
      </c>
      <c r="E614" s="11">
        <v>36487</v>
      </c>
      <c r="F614" s="10" t="s">
        <v>2594</v>
      </c>
      <c r="G614" s="9">
        <v>58295976</v>
      </c>
      <c r="H614" s="10" t="s">
        <v>2595</v>
      </c>
      <c r="I614" s="10" t="s">
        <v>2596</v>
      </c>
      <c r="J614" s="10" t="s">
        <v>166</v>
      </c>
      <c r="K614" s="10" t="s">
        <v>18</v>
      </c>
      <c r="L614" s="10" t="s">
        <v>841</v>
      </c>
      <c r="M614" s="10" t="s">
        <v>58</v>
      </c>
      <c r="N614" s="9">
        <v>400</v>
      </c>
    </row>
    <row r="615" spans="1:14" ht="16" customHeight="1" x14ac:dyDescent="0.2">
      <c r="A615" s="9">
        <v>4674</v>
      </c>
      <c r="B615" s="10" t="s">
        <v>164</v>
      </c>
      <c r="C615" s="10" t="s">
        <v>2597</v>
      </c>
      <c r="D615" s="10" t="s">
        <v>15</v>
      </c>
      <c r="E615" s="11">
        <v>41296</v>
      </c>
      <c r="F615" s="10" t="s">
        <v>2598</v>
      </c>
      <c r="G615" s="9">
        <v>59794072</v>
      </c>
      <c r="H615" s="10" t="s">
        <v>2599</v>
      </c>
      <c r="I615" s="10" t="s">
        <v>2600</v>
      </c>
      <c r="J615" s="10" t="s">
        <v>166</v>
      </c>
      <c r="K615" s="10" t="s">
        <v>18</v>
      </c>
      <c r="L615" s="10" t="s">
        <v>841</v>
      </c>
      <c r="M615" s="10" t="s">
        <v>848</v>
      </c>
      <c r="N615" s="9">
        <v>150</v>
      </c>
    </row>
    <row r="616" spans="1:14" ht="16" customHeight="1" x14ac:dyDescent="0.2">
      <c r="A616" s="9">
        <v>4675</v>
      </c>
      <c r="B616" s="10" t="s">
        <v>164</v>
      </c>
      <c r="C616" s="10" t="s">
        <v>165</v>
      </c>
      <c r="D616" s="10" t="s">
        <v>15</v>
      </c>
      <c r="E616" s="11">
        <v>39952</v>
      </c>
      <c r="F616" s="10" t="s">
        <v>2598</v>
      </c>
      <c r="G616" s="9">
        <v>59794072</v>
      </c>
      <c r="H616" s="10" t="s">
        <v>2599</v>
      </c>
      <c r="I616" s="10" t="s">
        <v>2600</v>
      </c>
      <c r="J616" s="10" t="s">
        <v>166</v>
      </c>
      <c r="K616" s="10" t="s">
        <v>18</v>
      </c>
      <c r="L616" s="10" t="s">
        <v>841</v>
      </c>
      <c r="M616" s="10" t="s">
        <v>16</v>
      </c>
      <c r="N616" s="9">
        <v>200</v>
      </c>
    </row>
    <row r="617" spans="1:14" ht="16" customHeight="1" x14ac:dyDescent="0.2">
      <c r="A617" s="9">
        <v>4676</v>
      </c>
      <c r="B617" s="10" t="s">
        <v>2601</v>
      </c>
      <c r="C617" s="10" t="s">
        <v>2602</v>
      </c>
      <c r="D617" s="10" t="s">
        <v>377</v>
      </c>
      <c r="E617" s="10" t="s">
        <v>2603</v>
      </c>
      <c r="F617" s="10" t="s">
        <v>2604</v>
      </c>
      <c r="G617" s="9">
        <v>57761684</v>
      </c>
      <c r="H617" s="10" t="s">
        <v>2605</v>
      </c>
      <c r="I617" s="10" t="s">
        <v>2606</v>
      </c>
      <c r="J617" s="10" t="s">
        <v>166</v>
      </c>
      <c r="K617" s="10" t="s">
        <v>18</v>
      </c>
      <c r="L617" s="10" t="s">
        <v>876</v>
      </c>
      <c r="M617" s="10" t="s">
        <v>215</v>
      </c>
      <c r="N617" s="9">
        <v>600</v>
      </c>
    </row>
    <row r="618" spans="1:14" ht="16" customHeight="1" x14ac:dyDescent="0.2">
      <c r="A618" s="9">
        <v>4677</v>
      </c>
      <c r="B618" s="10" t="s">
        <v>2607</v>
      </c>
      <c r="C618" s="10" t="s">
        <v>2608</v>
      </c>
      <c r="D618" s="10" t="s">
        <v>377</v>
      </c>
      <c r="E618" s="11">
        <v>34951</v>
      </c>
      <c r="F618" s="10" t="s">
        <v>1767</v>
      </c>
      <c r="G618" s="9">
        <v>58448455</v>
      </c>
      <c r="H618" s="10" t="s">
        <v>2609</v>
      </c>
      <c r="I618" s="10" t="s">
        <v>860</v>
      </c>
      <c r="J618" s="10" t="s">
        <v>192</v>
      </c>
      <c r="K618" s="10" t="s">
        <v>193</v>
      </c>
      <c r="L618" s="10" t="s">
        <v>841</v>
      </c>
      <c r="M618" s="10" t="s">
        <v>58</v>
      </c>
      <c r="N618" s="9">
        <v>400</v>
      </c>
    </row>
    <row r="619" spans="1:14" ht="16" customHeight="1" x14ac:dyDescent="0.2">
      <c r="A619" s="9">
        <v>4678</v>
      </c>
      <c r="B619" s="10" t="s">
        <v>2610</v>
      </c>
      <c r="C619" s="10" t="s">
        <v>2611</v>
      </c>
      <c r="D619" s="10" t="s">
        <v>377</v>
      </c>
      <c r="E619" s="11">
        <v>34550</v>
      </c>
      <c r="F619" s="10" t="s">
        <v>2612</v>
      </c>
      <c r="G619" s="9">
        <v>27713153605</v>
      </c>
      <c r="H619" s="10" t="s">
        <v>2613</v>
      </c>
      <c r="I619" s="10" t="s">
        <v>2614</v>
      </c>
      <c r="J619" s="10" t="s">
        <v>192</v>
      </c>
      <c r="K619" s="10" t="s">
        <v>193</v>
      </c>
      <c r="L619" s="10" t="s">
        <v>841</v>
      </c>
      <c r="M619" s="10" t="s">
        <v>58</v>
      </c>
      <c r="N619" s="9">
        <v>400</v>
      </c>
    </row>
    <row r="620" spans="1:14" ht="16" customHeight="1" x14ac:dyDescent="0.2">
      <c r="A620" s="9">
        <v>4679</v>
      </c>
      <c r="B620" s="10" t="s">
        <v>2615</v>
      </c>
      <c r="C620" s="10" t="s">
        <v>2616</v>
      </c>
      <c r="D620" s="10" t="s">
        <v>377</v>
      </c>
      <c r="E620" s="11">
        <v>40506</v>
      </c>
      <c r="F620" s="10" t="s">
        <v>2617</v>
      </c>
      <c r="G620" s="9">
        <v>59169696</v>
      </c>
      <c r="H620" s="9">
        <v>0</v>
      </c>
      <c r="I620" s="10" t="s">
        <v>2618</v>
      </c>
      <c r="J620" s="10" t="s">
        <v>192</v>
      </c>
      <c r="K620" s="10" t="s">
        <v>193</v>
      </c>
      <c r="L620" s="10" t="s">
        <v>841</v>
      </c>
      <c r="M620" s="10" t="s">
        <v>16</v>
      </c>
      <c r="N620" s="9">
        <v>200</v>
      </c>
    </row>
    <row r="621" spans="1:14" ht="16" customHeight="1" x14ac:dyDescent="0.2">
      <c r="A621" s="9">
        <v>4680</v>
      </c>
      <c r="B621" s="10" t="s">
        <v>2619</v>
      </c>
      <c r="C621" s="10" t="s">
        <v>2620</v>
      </c>
      <c r="D621" s="10" t="s">
        <v>377</v>
      </c>
      <c r="E621" s="11">
        <v>41279</v>
      </c>
      <c r="F621" s="10" t="s">
        <v>2621</v>
      </c>
      <c r="G621" s="9">
        <v>59338889</v>
      </c>
      <c r="H621" s="9">
        <v>0</v>
      </c>
      <c r="I621" s="10" t="s">
        <v>2622</v>
      </c>
      <c r="J621" s="10" t="s">
        <v>21</v>
      </c>
      <c r="K621" s="10" t="s">
        <v>22</v>
      </c>
      <c r="L621" s="10" t="s">
        <v>841</v>
      </c>
      <c r="M621" s="10" t="s">
        <v>848</v>
      </c>
      <c r="N621" s="9">
        <v>150</v>
      </c>
    </row>
    <row r="622" spans="1:14" ht="16" customHeight="1" x14ac:dyDescent="0.2">
      <c r="A622" s="9">
        <v>4681</v>
      </c>
      <c r="B622" s="10" t="s">
        <v>2619</v>
      </c>
      <c r="C622" s="10" t="s">
        <v>2623</v>
      </c>
      <c r="D622" s="10" t="s">
        <v>377</v>
      </c>
      <c r="E622" s="11">
        <v>41279</v>
      </c>
      <c r="F622" s="10" t="s">
        <v>2621</v>
      </c>
      <c r="G622" s="9">
        <v>59338890</v>
      </c>
      <c r="H622" s="9">
        <v>0</v>
      </c>
      <c r="I622" s="10" t="s">
        <v>2622</v>
      </c>
      <c r="J622" s="10" t="s">
        <v>21</v>
      </c>
      <c r="K622" s="10" t="s">
        <v>22</v>
      </c>
      <c r="L622" s="10" t="s">
        <v>841</v>
      </c>
      <c r="M622" s="10" t="s">
        <v>848</v>
      </c>
      <c r="N622" s="9">
        <v>150</v>
      </c>
    </row>
    <row r="623" spans="1:14" ht="16" customHeight="1" x14ac:dyDescent="0.2">
      <c r="A623" s="9">
        <v>4682</v>
      </c>
      <c r="B623" s="10" t="s">
        <v>2624</v>
      </c>
      <c r="C623" s="10" t="s">
        <v>2625</v>
      </c>
      <c r="D623" s="10" t="s">
        <v>15</v>
      </c>
      <c r="E623" s="11">
        <v>41186</v>
      </c>
      <c r="F623" s="10" t="s">
        <v>2626</v>
      </c>
      <c r="G623" s="9">
        <v>59211909</v>
      </c>
      <c r="H623" s="9">
        <v>0</v>
      </c>
      <c r="I623" s="10" t="s">
        <v>2627</v>
      </c>
      <c r="J623" s="10" t="s">
        <v>21</v>
      </c>
      <c r="K623" s="10" t="s">
        <v>22</v>
      </c>
      <c r="L623" s="10" t="s">
        <v>841</v>
      </c>
      <c r="M623" s="10" t="s">
        <v>25</v>
      </c>
      <c r="N623" s="9">
        <v>150</v>
      </c>
    </row>
    <row r="624" spans="1:14" ht="16" customHeight="1" x14ac:dyDescent="0.2">
      <c r="A624" s="9">
        <v>4683</v>
      </c>
      <c r="B624" s="10" t="s">
        <v>657</v>
      </c>
      <c r="C624" s="10" t="s">
        <v>658</v>
      </c>
      <c r="D624" s="10" t="s">
        <v>377</v>
      </c>
      <c r="E624" s="11">
        <v>40166</v>
      </c>
      <c r="F624" s="10" t="s">
        <v>2628</v>
      </c>
      <c r="G624" s="9">
        <v>55011628</v>
      </c>
      <c r="H624" s="9">
        <v>0</v>
      </c>
      <c r="I624" s="10" t="s">
        <v>1942</v>
      </c>
      <c r="J624" s="10" t="s">
        <v>21</v>
      </c>
      <c r="K624" s="10" t="s">
        <v>22</v>
      </c>
      <c r="L624" s="10" t="s">
        <v>841</v>
      </c>
      <c r="M624" s="10" t="s">
        <v>16</v>
      </c>
      <c r="N624" s="9">
        <v>200</v>
      </c>
    </row>
    <row r="625" spans="1:14" ht="16" customHeight="1" x14ac:dyDescent="0.2">
      <c r="A625" s="9">
        <v>4684</v>
      </c>
      <c r="B625" s="10" t="s">
        <v>657</v>
      </c>
      <c r="C625" s="10" t="s">
        <v>2629</v>
      </c>
      <c r="D625" s="10" t="s">
        <v>15</v>
      </c>
      <c r="E625" s="11">
        <v>41627</v>
      </c>
      <c r="F625" s="10" t="s">
        <v>2628</v>
      </c>
      <c r="G625" s="9">
        <v>55337184</v>
      </c>
      <c r="H625" s="13"/>
      <c r="I625" s="10" t="s">
        <v>1942</v>
      </c>
      <c r="J625" s="10" t="s">
        <v>21</v>
      </c>
      <c r="K625" s="10" t="s">
        <v>22</v>
      </c>
      <c r="L625" s="10" t="s">
        <v>841</v>
      </c>
      <c r="M625" s="10" t="s">
        <v>848</v>
      </c>
      <c r="N625" s="9">
        <v>150</v>
      </c>
    </row>
    <row r="626" spans="1:14" ht="16" customHeight="1" x14ac:dyDescent="0.2">
      <c r="A626" s="9">
        <v>4685</v>
      </c>
      <c r="B626" s="10" t="s">
        <v>694</v>
      </c>
      <c r="C626" s="10" t="s">
        <v>695</v>
      </c>
      <c r="D626" s="10" t="s">
        <v>377</v>
      </c>
      <c r="E626" s="11">
        <v>38027</v>
      </c>
      <c r="F626" s="10" t="s">
        <v>2630</v>
      </c>
      <c r="G626" s="9">
        <v>59479638</v>
      </c>
      <c r="H626" s="10" t="s">
        <v>2631</v>
      </c>
      <c r="I626" s="10" t="s">
        <v>2632</v>
      </c>
      <c r="J626" s="10" t="s">
        <v>21</v>
      </c>
      <c r="K626" s="10" t="s">
        <v>22</v>
      </c>
      <c r="L626" s="10" t="s">
        <v>841</v>
      </c>
      <c r="M626" s="10" t="s">
        <v>58</v>
      </c>
      <c r="N626" s="9">
        <v>400</v>
      </c>
    </row>
    <row r="627" spans="1:14" ht="16" customHeight="1" x14ac:dyDescent="0.2">
      <c r="A627" s="9">
        <v>4686</v>
      </c>
      <c r="B627" s="10" t="s">
        <v>2633</v>
      </c>
      <c r="C627" s="10" t="s">
        <v>2634</v>
      </c>
      <c r="D627" s="10" t="s">
        <v>377</v>
      </c>
      <c r="E627" s="11">
        <v>41080</v>
      </c>
      <c r="F627" s="10" t="s">
        <v>2635</v>
      </c>
      <c r="G627" s="9">
        <v>54895107</v>
      </c>
      <c r="H627" s="9">
        <v>0</v>
      </c>
      <c r="I627" s="10" t="s">
        <v>1942</v>
      </c>
      <c r="J627" s="10" t="s">
        <v>21</v>
      </c>
      <c r="K627" s="10" t="s">
        <v>22</v>
      </c>
      <c r="L627" s="10" t="s">
        <v>841</v>
      </c>
      <c r="M627" s="10" t="s">
        <v>25</v>
      </c>
      <c r="N627" s="9">
        <v>150</v>
      </c>
    </row>
    <row r="628" spans="1:14" ht="16" customHeight="1" x14ac:dyDescent="0.2">
      <c r="A628" s="9">
        <v>4687</v>
      </c>
      <c r="B628" s="10" t="s">
        <v>2636</v>
      </c>
      <c r="C628" s="10" t="s">
        <v>2637</v>
      </c>
      <c r="D628" s="10" t="s">
        <v>15</v>
      </c>
      <c r="E628" s="11">
        <v>31511</v>
      </c>
      <c r="F628" s="10" t="s">
        <v>2638</v>
      </c>
      <c r="G628" s="9">
        <v>58680346</v>
      </c>
      <c r="H628" s="9">
        <v>0</v>
      </c>
      <c r="I628" s="10" t="s">
        <v>1942</v>
      </c>
      <c r="J628" s="10" t="s">
        <v>131</v>
      </c>
      <c r="K628" s="10" t="s">
        <v>132</v>
      </c>
      <c r="L628" s="10" t="s">
        <v>841</v>
      </c>
      <c r="M628" s="10" t="s">
        <v>707</v>
      </c>
      <c r="N628" s="9">
        <v>600</v>
      </c>
    </row>
    <row r="629" spans="1:14" ht="16" customHeight="1" x14ac:dyDescent="0.2">
      <c r="A629" s="9">
        <v>4688</v>
      </c>
      <c r="B629" s="10" t="s">
        <v>2639</v>
      </c>
      <c r="C629" s="10" t="s">
        <v>2640</v>
      </c>
      <c r="D629" s="10" t="s">
        <v>15</v>
      </c>
      <c r="E629" s="11">
        <v>31526</v>
      </c>
      <c r="F629" s="10" t="s">
        <v>2641</v>
      </c>
      <c r="G629" s="9">
        <v>59418620</v>
      </c>
      <c r="H629" s="9">
        <v>0</v>
      </c>
      <c r="I629" s="10" t="s">
        <v>1942</v>
      </c>
      <c r="J629" s="10" t="s">
        <v>131</v>
      </c>
      <c r="K629" s="10" t="s">
        <v>132</v>
      </c>
      <c r="L629" s="10" t="s">
        <v>841</v>
      </c>
      <c r="M629" s="10" t="s">
        <v>707</v>
      </c>
      <c r="N629" s="9">
        <v>600</v>
      </c>
    </row>
    <row r="630" spans="1:14" ht="16" customHeight="1" x14ac:dyDescent="0.2">
      <c r="A630" s="9">
        <v>4689</v>
      </c>
      <c r="B630" s="10" t="s">
        <v>2639</v>
      </c>
      <c r="C630" s="10" t="s">
        <v>2642</v>
      </c>
      <c r="D630" s="10" t="s">
        <v>377</v>
      </c>
      <c r="E630" s="11">
        <v>42539</v>
      </c>
      <c r="F630" s="10" t="s">
        <v>2641</v>
      </c>
      <c r="G630" s="9">
        <v>59418620</v>
      </c>
      <c r="H630" s="9">
        <v>0</v>
      </c>
      <c r="I630" s="10" t="s">
        <v>1942</v>
      </c>
      <c r="J630" s="10" t="s">
        <v>131</v>
      </c>
      <c r="K630" s="10" t="s">
        <v>132</v>
      </c>
      <c r="L630" s="10" t="s">
        <v>841</v>
      </c>
      <c r="M630" s="10" t="s">
        <v>885</v>
      </c>
      <c r="N630" s="9">
        <v>100</v>
      </c>
    </row>
    <row r="631" spans="1:14" ht="16" customHeight="1" x14ac:dyDescent="0.2">
      <c r="A631" s="9">
        <v>4690</v>
      </c>
      <c r="B631" s="10" t="s">
        <v>2643</v>
      </c>
      <c r="C631" s="10" t="s">
        <v>2644</v>
      </c>
      <c r="D631" s="10" t="s">
        <v>15</v>
      </c>
      <c r="E631" s="11">
        <v>35531</v>
      </c>
      <c r="F631" s="10" t="s">
        <v>2645</v>
      </c>
      <c r="G631" s="9">
        <v>70181607</v>
      </c>
      <c r="H631" s="9">
        <v>0</v>
      </c>
      <c r="I631" s="10" t="s">
        <v>2646</v>
      </c>
      <c r="J631" s="10" t="s">
        <v>131</v>
      </c>
      <c r="K631" s="10" t="s">
        <v>132</v>
      </c>
      <c r="L631" s="10" t="s">
        <v>841</v>
      </c>
      <c r="M631" s="10" t="s">
        <v>58</v>
      </c>
      <c r="N631" s="9">
        <v>400</v>
      </c>
    </row>
    <row r="632" spans="1:14" ht="16" customHeight="1" x14ac:dyDescent="0.2">
      <c r="A632" s="9">
        <v>4691</v>
      </c>
      <c r="B632" s="10" t="s">
        <v>2647</v>
      </c>
      <c r="C632" s="10" t="s">
        <v>2648</v>
      </c>
      <c r="D632" s="10" t="s">
        <v>15</v>
      </c>
      <c r="E632" s="11">
        <v>30270</v>
      </c>
      <c r="F632" s="10" t="s">
        <v>2649</v>
      </c>
      <c r="G632" s="9">
        <v>54893388</v>
      </c>
      <c r="H632" s="9">
        <v>0</v>
      </c>
      <c r="I632" s="10" t="s">
        <v>2650</v>
      </c>
      <c r="J632" s="10" t="s">
        <v>131</v>
      </c>
      <c r="K632" s="10" t="s">
        <v>132</v>
      </c>
      <c r="L632" s="10" t="s">
        <v>841</v>
      </c>
      <c r="M632" s="10" t="s">
        <v>707</v>
      </c>
      <c r="N632" s="9">
        <v>600</v>
      </c>
    </row>
    <row r="633" spans="1:14" ht="16" customHeight="1" x14ac:dyDescent="0.2">
      <c r="A633" s="9">
        <v>4692</v>
      </c>
      <c r="B633" s="10" t="s">
        <v>2651</v>
      </c>
      <c r="C633" s="10" t="s">
        <v>2652</v>
      </c>
      <c r="D633" s="10" t="s">
        <v>15</v>
      </c>
      <c r="E633" s="11">
        <v>42880</v>
      </c>
      <c r="F633" s="10" t="s">
        <v>2653</v>
      </c>
      <c r="G633" s="9">
        <v>58508777</v>
      </c>
      <c r="H633" s="9">
        <v>0</v>
      </c>
      <c r="I633" s="10" t="s">
        <v>2654</v>
      </c>
      <c r="J633" s="10" t="s">
        <v>175</v>
      </c>
      <c r="K633" s="10" t="s">
        <v>60</v>
      </c>
      <c r="L633" s="10" t="s">
        <v>841</v>
      </c>
      <c r="M633" s="10" t="s">
        <v>842</v>
      </c>
      <c r="N633" s="9">
        <v>100</v>
      </c>
    </row>
    <row r="634" spans="1:14" ht="16" customHeight="1" x14ac:dyDescent="0.2">
      <c r="A634" s="9">
        <v>4693</v>
      </c>
      <c r="B634" s="10" t="s">
        <v>2651</v>
      </c>
      <c r="C634" s="10" t="s">
        <v>2655</v>
      </c>
      <c r="D634" s="10" t="s">
        <v>377</v>
      </c>
      <c r="E634" s="11">
        <v>43594</v>
      </c>
      <c r="F634" s="10" t="s">
        <v>2653</v>
      </c>
      <c r="G634" s="9">
        <v>58508777</v>
      </c>
      <c r="H634" s="9">
        <v>0</v>
      </c>
      <c r="I634" s="10" t="s">
        <v>2654</v>
      </c>
      <c r="J634" s="10" t="s">
        <v>175</v>
      </c>
      <c r="K634" s="10" t="s">
        <v>60</v>
      </c>
      <c r="L634" s="10" t="s">
        <v>841</v>
      </c>
      <c r="M634" s="10" t="s">
        <v>842</v>
      </c>
      <c r="N634" s="9">
        <v>100</v>
      </c>
    </row>
    <row r="635" spans="1:14" ht="16" customHeight="1" x14ac:dyDescent="0.2">
      <c r="A635" s="9">
        <v>4694</v>
      </c>
      <c r="B635" s="10" t="s">
        <v>250</v>
      </c>
      <c r="C635" s="10" t="s">
        <v>251</v>
      </c>
      <c r="D635" s="10" t="s">
        <v>15</v>
      </c>
      <c r="E635" s="11">
        <v>40437</v>
      </c>
      <c r="F635" s="10" t="s">
        <v>2656</v>
      </c>
      <c r="G635" s="9">
        <v>57787730</v>
      </c>
      <c r="H635" s="9">
        <v>0</v>
      </c>
      <c r="I635" s="10" t="s">
        <v>2657</v>
      </c>
      <c r="J635" s="10" t="s">
        <v>175</v>
      </c>
      <c r="K635" s="10" t="s">
        <v>60</v>
      </c>
      <c r="L635" s="10" t="s">
        <v>841</v>
      </c>
      <c r="M635" s="10" t="s">
        <v>16</v>
      </c>
      <c r="N635" s="9">
        <v>200</v>
      </c>
    </row>
    <row r="636" spans="1:14" ht="16" customHeight="1" x14ac:dyDescent="0.2">
      <c r="A636" s="9">
        <v>4695</v>
      </c>
      <c r="B636" s="10" t="s">
        <v>250</v>
      </c>
      <c r="C636" s="10" t="s">
        <v>2658</v>
      </c>
      <c r="D636" s="10" t="s">
        <v>377</v>
      </c>
      <c r="E636" s="11">
        <v>41809</v>
      </c>
      <c r="F636" s="10" t="s">
        <v>2656</v>
      </c>
      <c r="G636" s="9">
        <v>59112364</v>
      </c>
      <c r="H636" s="9">
        <v>0</v>
      </c>
      <c r="I636" s="10" t="s">
        <v>2657</v>
      </c>
      <c r="J636" s="10" t="s">
        <v>175</v>
      </c>
      <c r="K636" s="10" t="s">
        <v>60</v>
      </c>
      <c r="L636" s="10" t="s">
        <v>841</v>
      </c>
      <c r="M636" s="10" t="s">
        <v>848</v>
      </c>
      <c r="N636" s="9">
        <v>150</v>
      </c>
    </row>
    <row r="637" spans="1:14" ht="16" customHeight="1" x14ac:dyDescent="0.2">
      <c r="A637" s="9">
        <v>4696</v>
      </c>
      <c r="B637" s="10" t="s">
        <v>2659</v>
      </c>
      <c r="C637" s="10" t="s">
        <v>2660</v>
      </c>
      <c r="D637" s="10" t="s">
        <v>15</v>
      </c>
      <c r="E637" s="11">
        <v>43701</v>
      </c>
      <c r="F637" s="10" t="s">
        <v>2661</v>
      </c>
      <c r="G637" s="9">
        <v>57593265</v>
      </c>
      <c r="H637" s="9">
        <v>0</v>
      </c>
      <c r="I637" s="10" t="s">
        <v>2662</v>
      </c>
      <c r="J637" s="10" t="s">
        <v>175</v>
      </c>
      <c r="K637" s="10" t="s">
        <v>60</v>
      </c>
      <c r="L637" s="10" t="s">
        <v>841</v>
      </c>
      <c r="M637" s="10" t="s">
        <v>842</v>
      </c>
      <c r="N637" s="9">
        <v>100</v>
      </c>
    </row>
    <row r="638" spans="1:14" ht="16" customHeight="1" x14ac:dyDescent="0.2">
      <c r="A638" s="9">
        <v>4697</v>
      </c>
      <c r="B638" s="10" t="s">
        <v>2663</v>
      </c>
      <c r="C638" s="10" t="s">
        <v>2664</v>
      </c>
      <c r="D638" s="10" t="s">
        <v>15</v>
      </c>
      <c r="E638" s="11">
        <v>39905</v>
      </c>
      <c r="F638" s="10" t="s">
        <v>2665</v>
      </c>
      <c r="G638" s="9">
        <v>59295196</v>
      </c>
      <c r="H638" s="9">
        <v>0</v>
      </c>
      <c r="I638" s="10" t="s">
        <v>1942</v>
      </c>
      <c r="J638" s="10" t="s">
        <v>26</v>
      </c>
      <c r="K638" s="10" t="s">
        <v>27</v>
      </c>
      <c r="L638" s="10" t="s">
        <v>841</v>
      </c>
      <c r="M638" s="10" t="s">
        <v>16</v>
      </c>
      <c r="N638" s="9">
        <v>200</v>
      </c>
    </row>
    <row r="639" spans="1:14" ht="16" customHeight="1" x14ac:dyDescent="0.2">
      <c r="A639" s="9">
        <v>4698</v>
      </c>
      <c r="B639" s="10" t="s">
        <v>2666</v>
      </c>
      <c r="C639" s="10" t="s">
        <v>2667</v>
      </c>
      <c r="D639" s="10" t="s">
        <v>15</v>
      </c>
      <c r="E639" s="11">
        <v>28729</v>
      </c>
      <c r="F639" s="10" t="s">
        <v>2668</v>
      </c>
      <c r="G639" s="9">
        <v>59208604</v>
      </c>
      <c r="H639" s="9">
        <v>0</v>
      </c>
      <c r="I639" s="10" t="s">
        <v>1942</v>
      </c>
      <c r="J639" s="10" t="s">
        <v>26</v>
      </c>
      <c r="K639" s="10" t="s">
        <v>27</v>
      </c>
      <c r="L639" s="10" t="s">
        <v>1022</v>
      </c>
      <c r="M639" s="10" t="s">
        <v>215</v>
      </c>
      <c r="N639" s="9">
        <v>600</v>
      </c>
    </row>
    <row r="640" spans="1:14" ht="16" customHeight="1" x14ac:dyDescent="0.2">
      <c r="A640" s="9">
        <v>4699</v>
      </c>
      <c r="B640" s="10" t="s">
        <v>2210</v>
      </c>
      <c r="C640" s="10" t="s">
        <v>1211</v>
      </c>
      <c r="D640" s="10" t="s">
        <v>377</v>
      </c>
      <c r="E640" s="11">
        <v>26240</v>
      </c>
      <c r="F640" s="10" t="s">
        <v>2669</v>
      </c>
      <c r="G640" s="9">
        <v>59770865</v>
      </c>
      <c r="H640" s="10" t="s">
        <v>2670</v>
      </c>
      <c r="I640" s="10" t="s">
        <v>1942</v>
      </c>
      <c r="J640" s="10" t="s">
        <v>26</v>
      </c>
      <c r="K640" s="10" t="s">
        <v>27</v>
      </c>
      <c r="L640" s="10" t="s">
        <v>1022</v>
      </c>
      <c r="M640" s="10" t="s">
        <v>215</v>
      </c>
      <c r="N640" s="9">
        <v>600</v>
      </c>
    </row>
    <row r="641" spans="1:14" ht="16" customHeight="1" x14ac:dyDescent="0.2">
      <c r="A641" s="9">
        <v>4700</v>
      </c>
      <c r="B641" s="10" t="s">
        <v>1160</v>
      </c>
      <c r="C641" s="10" t="s">
        <v>2671</v>
      </c>
      <c r="D641" s="10" t="s">
        <v>15</v>
      </c>
      <c r="E641" s="11">
        <v>23380</v>
      </c>
      <c r="F641" s="10" t="s">
        <v>2672</v>
      </c>
      <c r="G641" s="9">
        <v>54956999</v>
      </c>
      <c r="H641" s="10" t="s">
        <v>2673</v>
      </c>
      <c r="I641" s="10" t="s">
        <v>1942</v>
      </c>
      <c r="J641" s="10" t="s">
        <v>305</v>
      </c>
      <c r="K641" s="10" t="s">
        <v>27</v>
      </c>
      <c r="L641" s="10" t="s">
        <v>967</v>
      </c>
      <c r="M641" s="10" t="s">
        <v>215</v>
      </c>
      <c r="N641" s="9">
        <v>600</v>
      </c>
    </row>
    <row r="642" spans="1:14" ht="16" customHeight="1" x14ac:dyDescent="0.2">
      <c r="A642" s="9">
        <v>4701</v>
      </c>
      <c r="B642" s="10" t="s">
        <v>694</v>
      </c>
      <c r="C642" s="10" t="s">
        <v>2674</v>
      </c>
      <c r="D642" s="10" t="s">
        <v>15</v>
      </c>
      <c r="E642" s="11">
        <v>25781</v>
      </c>
      <c r="F642" s="10" t="s">
        <v>2675</v>
      </c>
      <c r="G642" s="9">
        <v>59470254</v>
      </c>
      <c r="H642" s="10" t="s">
        <v>2676</v>
      </c>
      <c r="I642" s="10" t="s">
        <v>1942</v>
      </c>
      <c r="J642" s="10" t="s">
        <v>305</v>
      </c>
      <c r="K642" s="10" t="s">
        <v>27</v>
      </c>
      <c r="L642" s="10" t="s">
        <v>1022</v>
      </c>
      <c r="M642" s="10" t="s">
        <v>215</v>
      </c>
      <c r="N642" s="9">
        <v>600</v>
      </c>
    </row>
    <row r="643" spans="1:14" ht="16" customHeight="1" x14ac:dyDescent="0.2">
      <c r="A643" s="9">
        <v>4702</v>
      </c>
      <c r="B643" s="10" t="s">
        <v>2677</v>
      </c>
      <c r="C643" s="10" t="s">
        <v>2678</v>
      </c>
      <c r="D643" s="10" t="s">
        <v>15</v>
      </c>
      <c r="E643" s="11">
        <v>27550</v>
      </c>
      <c r="F643" s="10" t="s">
        <v>2679</v>
      </c>
      <c r="G643" s="9">
        <v>57835837</v>
      </c>
      <c r="H643" s="10" t="s">
        <v>2680</v>
      </c>
      <c r="I643" s="10" t="s">
        <v>2681</v>
      </c>
      <c r="J643" s="10" t="s">
        <v>192</v>
      </c>
      <c r="K643" s="10" t="s">
        <v>193</v>
      </c>
      <c r="L643" s="10" t="s">
        <v>841</v>
      </c>
      <c r="M643" s="10" t="s">
        <v>707</v>
      </c>
      <c r="N643" s="9">
        <v>600</v>
      </c>
    </row>
    <row r="644" spans="1:14" ht="16" customHeight="1" x14ac:dyDescent="0.2">
      <c r="A644" s="9">
        <v>4703</v>
      </c>
      <c r="B644" s="10" t="s">
        <v>2682</v>
      </c>
      <c r="C644" s="10" t="s">
        <v>2683</v>
      </c>
      <c r="D644" s="10" t="s">
        <v>377</v>
      </c>
      <c r="E644" s="11">
        <v>30515</v>
      </c>
      <c r="F644" s="10" t="s">
        <v>2684</v>
      </c>
      <c r="G644" s="9">
        <v>57783748</v>
      </c>
      <c r="H644" s="10" t="s">
        <v>2685</v>
      </c>
      <c r="I644" s="10" t="s">
        <v>2686</v>
      </c>
      <c r="J644" s="10" t="s">
        <v>84</v>
      </c>
      <c r="K644" s="10" t="s">
        <v>81</v>
      </c>
      <c r="L644" s="10" t="s">
        <v>841</v>
      </c>
      <c r="M644" s="10" t="s">
        <v>707</v>
      </c>
      <c r="N644" s="9">
        <v>600</v>
      </c>
    </row>
    <row r="645" spans="1:14" ht="16" customHeight="1" x14ac:dyDescent="0.2">
      <c r="A645" s="9">
        <v>4704</v>
      </c>
      <c r="B645" s="10" t="s">
        <v>2682</v>
      </c>
      <c r="C645" s="10" t="s">
        <v>2687</v>
      </c>
      <c r="D645" s="10" t="s">
        <v>15</v>
      </c>
      <c r="E645" s="11">
        <v>31298</v>
      </c>
      <c r="F645" s="10" t="s">
        <v>2684</v>
      </c>
      <c r="G645" s="9">
        <v>57763256</v>
      </c>
      <c r="H645" s="10" t="s">
        <v>2688</v>
      </c>
      <c r="I645" s="10" t="s">
        <v>1942</v>
      </c>
      <c r="J645" s="10" t="s">
        <v>84</v>
      </c>
      <c r="K645" s="10" t="s">
        <v>81</v>
      </c>
      <c r="L645" s="10" t="s">
        <v>841</v>
      </c>
      <c r="M645" s="10" t="s">
        <v>707</v>
      </c>
      <c r="N645" s="9">
        <v>600</v>
      </c>
    </row>
    <row r="646" spans="1:14" ht="16" customHeight="1" x14ac:dyDescent="0.2">
      <c r="A646" s="9">
        <v>4705</v>
      </c>
      <c r="B646" s="10" t="s">
        <v>2689</v>
      </c>
      <c r="C646" s="10" t="s">
        <v>2690</v>
      </c>
      <c r="D646" s="10" t="s">
        <v>377</v>
      </c>
      <c r="E646" s="11">
        <v>39470</v>
      </c>
      <c r="F646" s="10" t="s">
        <v>2691</v>
      </c>
      <c r="G646" s="9">
        <v>58094309</v>
      </c>
      <c r="H646" s="9">
        <v>0</v>
      </c>
      <c r="I646" s="10" t="s">
        <v>2692</v>
      </c>
      <c r="J646" s="10" t="s">
        <v>84</v>
      </c>
      <c r="K646" s="10" t="s">
        <v>81</v>
      </c>
      <c r="L646" s="10" t="s">
        <v>841</v>
      </c>
      <c r="M646" s="10" t="s">
        <v>42</v>
      </c>
      <c r="N646" s="9">
        <v>300</v>
      </c>
    </row>
    <row r="647" spans="1:14" ht="16" customHeight="1" x14ac:dyDescent="0.2">
      <c r="A647" s="9">
        <v>4706</v>
      </c>
      <c r="B647" s="12" t="s">
        <v>2693</v>
      </c>
      <c r="C647" s="10" t="s">
        <v>2694</v>
      </c>
      <c r="D647" s="10" t="s">
        <v>15</v>
      </c>
      <c r="E647" s="11">
        <v>43564</v>
      </c>
      <c r="F647" s="10" t="s">
        <v>2695</v>
      </c>
      <c r="G647" s="9">
        <v>54906297</v>
      </c>
      <c r="H647" s="10" t="s">
        <v>2696</v>
      </c>
      <c r="I647" s="9">
        <v>0</v>
      </c>
      <c r="J647" s="10" t="s">
        <v>499</v>
      </c>
      <c r="K647" s="10" t="s">
        <v>60</v>
      </c>
      <c r="L647" s="10" t="s">
        <v>841</v>
      </c>
      <c r="M647" s="10" t="s">
        <v>842</v>
      </c>
      <c r="N647" s="9">
        <v>100</v>
      </c>
    </row>
    <row r="648" spans="1:14" ht="16" customHeight="1" x14ac:dyDescent="0.2">
      <c r="A648" s="9">
        <v>4707</v>
      </c>
      <c r="B648" s="12" t="s">
        <v>2693</v>
      </c>
      <c r="C648" s="10" t="s">
        <v>2697</v>
      </c>
      <c r="D648" s="10" t="s">
        <v>15</v>
      </c>
      <c r="E648" s="11">
        <v>43564</v>
      </c>
      <c r="F648" s="10" t="s">
        <v>2695</v>
      </c>
      <c r="G648" s="9">
        <v>54906297</v>
      </c>
      <c r="H648" s="10" t="s">
        <v>2698</v>
      </c>
      <c r="I648" s="9">
        <v>0</v>
      </c>
      <c r="J648" s="10" t="s">
        <v>499</v>
      </c>
      <c r="K648" s="10" t="s">
        <v>60</v>
      </c>
      <c r="L648" s="10" t="s">
        <v>841</v>
      </c>
      <c r="M648" s="10" t="s">
        <v>842</v>
      </c>
      <c r="N648" s="9">
        <v>100</v>
      </c>
    </row>
    <row r="649" spans="1:14" ht="16" customHeight="1" x14ac:dyDescent="0.2">
      <c r="A649" s="9">
        <v>4708</v>
      </c>
      <c r="B649" s="10" t="s">
        <v>365</v>
      </c>
      <c r="C649" s="10" t="s">
        <v>366</v>
      </c>
      <c r="D649" s="10" t="s">
        <v>15</v>
      </c>
      <c r="E649" s="11">
        <v>40062</v>
      </c>
      <c r="F649" s="10" t="s">
        <v>2699</v>
      </c>
      <c r="G649" s="9">
        <v>58287123</v>
      </c>
      <c r="H649" s="9">
        <v>0</v>
      </c>
      <c r="I649" s="10" t="s">
        <v>2700</v>
      </c>
      <c r="J649" s="10" t="s">
        <v>175</v>
      </c>
      <c r="K649" s="10" t="s">
        <v>60</v>
      </c>
      <c r="L649" s="10" t="s">
        <v>841</v>
      </c>
      <c r="M649" s="10" t="s">
        <v>16</v>
      </c>
      <c r="N649" s="9">
        <v>200</v>
      </c>
    </row>
    <row r="650" spans="1:14" ht="16" customHeight="1" x14ac:dyDescent="0.2">
      <c r="A650" s="9">
        <v>4709</v>
      </c>
      <c r="B650" s="10" t="s">
        <v>815</v>
      </c>
      <c r="C650" s="10" t="s">
        <v>2701</v>
      </c>
      <c r="D650" s="10" t="s">
        <v>15</v>
      </c>
      <c r="E650" s="11">
        <v>41774</v>
      </c>
      <c r="F650" s="10" t="s">
        <v>2702</v>
      </c>
      <c r="G650" s="9">
        <v>59160727</v>
      </c>
      <c r="H650" s="9">
        <v>0</v>
      </c>
      <c r="I650" s="10" t="s">
        <v>2703</v>
      </c>
      <c r="J650" s="10" t="s">
        <v>21</v>
      </c>
      <c r="K650" s="10" t="s">
        <v>22</v>
      </c>
      <c r="L650" s="10" t="s">
        <v>841</v>
      </c>
      <c r="M650" s="10" t="s">
        <v>848</v>
      </c>
      <c r="N650" s="9">
        <v>150</v>
      </c>
    </row>
    <row r="651" spans="1:14" ht="16" customHeight="1" x14ac:dyDescent="0.2">
      <c r="A651" s="9">
        <v>4710</v>
      </c>
      <c r="B651" s="10" t="s">
        <v>341</v>
      </c>
      <c r="C651" s="10" t="s">
        <v>340</v>
      </c>
      <c r="D651" s="10" t="s">
        <v>15</v>
      </c>
      <c r="E651" s="11">
        <v>39831</v>
      </c>
      <c r="F651" s="10" t="s">
        <v>2704</v>
      </c>
      <c r="G651" s="9">
        <v>57478111</v>
      </c>
      <c r="H651" s="9">
        <v>0</v>
      </c>
      <c r="I651" s="10" t="s">
        <v>2705</v>
      </c>
      <c r="J651" s="10" t="s">
        <v>21</v>
      </c>
      <c r="K651" s="10" t="s">
        <v>22</v>
      </c>
      <c r="L651" s="10" t="s">
        <v>841</v>
      </c>
      <c r="M651" s="10" t="s">
        <v>16</v>
      </c>
      <c r="N651" s="9">
        <v>200</v>
      </c>
    </row>
    <row r="652" spans="1:14" ht="16" customHeight="1" x14ac:dyDescent="0.2">
      <c r="A652" s="9">
        <v>4711</v>
      </c>
      <c r="B652" s="10" t="s">
        <v>2706</v>
      </c>
      <c r="C652" s="10" t="s">
        <v>2707</v>
      </c>
      <c r="D652" s="10" t="s">
        <v>377</v>
      </c>
      <c r="E652" s="11">
        <v>40892</v>
      </c>
      <c r="F652" s="10" t="s">
        <v>2708</v>
      </c>
      <c r="G652" s="9">
        <v>57600174</v>
      </c>
      <c r="H652" s="9">
        <v>0</v>
      </c>
      <c r="I652" s="10" t="s">
        <v>2709</v>
      </c>
      <c r="J652" s="10" t="s">
        <v>21</v>
      </c>
      <c r="K652" s="10" t="s">
        <v>22</v>
      </c>
      <c r="L652" s="10" t="s">
        <v>841</v>
      </c>
      <c r="M652" s="10" t="s">
        <v>25</v>
      </c>
      <c r="N652" s="9">
        <v>150</v>
      </c>
    </row>
    <row r="653" spans="1:14" ht="16" customHeight="1" x14ac:dyDescent="0.2">
      <c r="A653" s="9">
        <v>4712</v>
      </c>
      <c r="B653" s="10" t="s">
        <v>242</v>
      </c>
      <c r="C653" s="10" t="s">
        <v>243</v>
      </c>
      <c r="D653" s="10" t="s">
        <v>15</v>
      </c>
      <c r="E653" s="11">
        <v>40511</v>
      </c>
      <c r="F653" s="10" t="s">
        <v>2710</v>
      </c>
      <c r="G653" s="9">
        <v>58163213</v>
      </c>
      <c r="H653" s="9">
        <v>0</v>
      </c>
      <c r="I653" s="10" t="s">
        <v>2711</v>
      </c>
      <c r="J653" s="10" t="s">
        <v>21</v>
      </c>
      <c r="K653" s="10" t="s">
        <v>22</v>
      </c>
      <c r="L653" s="10" t="s">
        <v>841</v>
      </c>
      <c r="M653" s="10" t="s">
        <v>16</v>
      </c>
      <c r="N653" s="9">
        <v>200</v>
      </c>
    </row>
    <row r="654" spans="1:14" ht="16" customHeight="1" x14ac:dyDescent="0.2">
      <c r="A654" s="9">
        <v>4713</v>
      </c>
      <c r="B654" s="10" t="s">
        <v>47</v>
      </c>
      <c r="C654" s="10" t="s">
        <v>568</v>
      </c>
      <c r="D654" s="10" t="s">
        <v>377</v>
      </c>
      <c r="E654" s="11">
        <v>35516</v>
      </c>
      <c r="F654" s="10" t="s">
        <v>2712</v>
      </c>
      <c r="G654" s="9">
        <v>58097304</v>
      </c>
      <c r="H654" s="9">
        <v>0</v>
      </c>
      <c r="I654" s="10" t="s">
        <v>1942</v>
      </c>
      <c r="J654" s="10" t="s">
        <v>43</v>
      </c>
      <c r="K654" s="10" t="s">
        <v>35</v>
      </c>
      <c r="L654" s="10" t="s">
        <v>841</v>
      </c>
      <c r="M654" s="10" t="s">
        <v>58</v>
      </c>
      <c r="N654" s="9">
        <v>400</v>
      </c>
    </row>
    <row r="655" spans="1:14" ht="16" customHeight="1" x14ac:dyDescent="0.2">
      <c r="A655" s="9">
        <v>4714</v>
      </c>
      <c r="B655" s="10" t="s">
        <v>1210</v>
      </c>
      <c r="C655" s="10" t="s">
        <v>1076</v>
      </c>
      <c r="D655" s="10" t="s">
        <v>377</v>
      </c>
      <c r="E655" s="11">
        <v>41312</v>
      </c>
      <c r="F655" s="10" t="s">
        <v>2713</v>
      </c>
      <c r="G655" s="9">
        <v>57760740</v>
      </c>
      <c r="H655" s="9">
        <v>0</v>
      </c>
      <c r="I655" s="10" t="s">
        <v>1942</v>
      </c>
      <c r="J655" s="10" t="s">
        <v>43</v>
      </c>
      <c r="K655" s="10" t="s">
        <v>35</v>
      </c>
      <c r="L655" s="10" t="s">
        <v>841</v>
      </c>
      <c r="M655" s="10" t="s">
        <v>848</v>
      </c>
      <c r="N655" s="9">
        <v>150</v>
      </c>
    </row>
    <row r="656" spans="1:14" ht="16" customHeight="1" x14ac:dyDescent="0.2">
      <c r="A656" s="9">
        <v>4715</v>
      </c>
      <c r="B656" s="10" t="s">
        <v>486</v>
      </c>
      <c r="C656" s="10" t="s">
        <v>487</v>
      </c>
      <c r="D656" s="10" t="s">
        <v>377</v>
      </c>
      <c r="E656" s="11">
        <v>40043</v>
      </c>
      <c r="F656" s="10" t="s">
        <v>2714</v>
      </c>
      <c r="G656" s="9">
        <v>57854104</v>
      </c>
      <c r="H656" s="9">
        <v>0</v>
      </c>
      <c r="I656" s="10" t="s">
        <v>1942</v>
      </c>
      <c r="J656" s="10" t="s">
        <v>43</v>
      </c>
      <c r="K656" s="10" t="s">
        <v>35</v>
      </c>
      <c r="L656" s="10" t="s">
        <v>841</v>
      </c>
      <c r="M656" s="10" t="s">
        <v>16</v>
      </c>
      <c r="N656" s="9">
        <v>200</v>
      </c>
    </row>
    <row r="657" spans="1:14" ht="16" customHeight="1" x14ac:dyDescent="0.2">
      <c r="A657" s="9">
        <v>4716</v>
      </c>
      <c r="B657" s="10" t="s">
        <v>61</v>
      </c>
      <c r="C657" s="10" t="s">
        <v>62</v>
      </c>
      <c r="D657" s="10" t="s">
        <v>15</v>
      </c>
      <c r="E657" s="11">
        <v>40044</v>
      </c>
      <c r="F657" s="10" t="s">
        <v>2715</v>
      </c>
      <c r="G657" s="9">
        <v>58435834</v>
      </c>
      <c r="H657" s="9">
        <v>0</v>
      </c>
      <c r="I657" s="10" t="s">
        <v>1942</v>
      </c>
      <c r="J657" s="10" t="s">
        <v>43</v>
      </c>
      <c r="K657" s="10" t="s">
        <v>35</v>
      </c>
      <c r="L657" s="10" t="s">
        <v>841</v>
      </c>
      <c r="M657" s="10" t="s">
        <v>16</v>
      </c>
      <c r="N657" s="9">
        <v>200</v>
      </c>
    </row>
    <row r="658" spans="1:14" ht="16" customHeight="1" x14ac:dyDescent="0.2">
      <c r="A658" s="9">
        <v>4717</v>
      </c>
      <c r="B658" s="10" t="s">
        <v>677</v>
      </c>
      <c r="C658" s="10" t="s">
        <v>678</v>
      </c>
      <c r="D658" s="10" t="s">
        <v>377</v>
      </c>
      <c r="E658" s="11">
        <v>40317</v>
      </c>
      <c r="F658" s="10" t="s">
        <v>2716</v>
      </c>
      <c r="G658" s="9">
        <v>55109230</v>
      </c>
      <c r="H658" s="9">
        <v>0</v>
      </c>
      <c r="I658" s="10" t="s">
        <v>1942</v>
      </c>
      <c r="J658" s="10" t="s">
        <v>43</v>
      </c>
      <c r="K658" s="10" t="s">
        <v>35</v>
      </c>
      <c r="L658" s="10" t="s">
        <v>841</v>
      </c>
      <c r="M658" s="10" t="s">
        <v>16</v>
      </c>
      <c r="N658" s="9">
        <v>200</v>
      </c>
    </row>
    <row r="659" spans="1:14" ht="16" customHeight="1" x14ac:dyDescent="0.2">
      <c r="A659" s="9">
        <v>4718</v>
      </c>
      <c r="B659" s="10" t="s">
        <v>2717</v>
      </c>
      <c r="C659" s="10" t="s">
        <v>638</v>
      </c>
      <c r="D659" s="10" t="s">
        <v>377</v>
      </c>
      <c r="E659" s="11">
        <v>39794</v>
      </c>
      <c r="F659" s="10" t="s">
        <v>2718</v>
      </c>
      <c r="G659" s="9">
        <v>55188693</v>
      </c>
      <c r="H659" s="9">
        <v>0</v>
      </c>
      <c r="I659" s="10" t="s">
        <v>1942</v>
      </c>
      <c r="J659" s="10" t="s">
        <v>43</v>
      </c>
      <c r="K659" s="10" t="s">
        <v>35</v>
      </c>
      <c r="L659" s="10" t="s">
        <v>841</v>
      </c>
      <c r="M659" s="10" t="s">
        <v>42</v>
      </c>
      <c r="N659" s="9">
        <v>300</v>
      </c>
    </row>
    <row r="660" spans="1:14" ht="16" customHeight="1" x14ac:dyDescent="0.2">
      <c r="A660" s="9">
        <v>4719</v>
      </c>
      <c r="B660" s="10" t="s">
        <v>409</v>
      </c>
      <c r="C660" s="10" t="s">
        <v>485</v>
      </c>
      <c r="D660" s="10" t="s">
        <v>377</v>
      </c>
      <c r="E660" s="11">
        <v>40661</v>
      </c>
      <c r="F660" s="10" t="s">
        <v>2719</v>
      </c>
      <c r="G660" s="9">
        <v>59799585</v>
      </c>
      <c r="H660" s="9">
        <v>0</v>
      </c>
      <c r="I660" s="10" t="s">
        <v>1942</v>
      </c>
      <c r="J660" s="10" t="s">
        <v>43</v>
      </c>
      <c r="K660" s="10" t="s">
        <v>35</v>
      </c>
      <c r="L660" s="10" t="s">
        <v>841</v>
      </c>
      <c r="M660" s="10" t="s">
        <v>25</v>
      </c>
      <c r="N660" s="9">
        <v>150</v>
      </c>
    </row>
    <row r="661" spans="1:14" ht="16" customHeight="1" x14ac:dyDescent="0.2">
      <c r="A661" s="9">
        <v>4720</v>
      </c>
      <c r="B661" s="10" t="s">
        <v>19</v>
      </c>
      <c r="C661" s="10" t="s">
        <v>2720</v>
      </c>
      <c r="D661" s="10" t="s">
        <v>377</v>
      </c>
      <c r="E661" s="11">
        <v>41637</v>
      </c>
      <c r="F661" s="10" t="s">
        <v>2721</v>
      </c>
      <c r="G661" s="9">
        <v>58448169</v>
      </c>
      <c r="H661" s="9">
        <v>0</v>
      </c>
      <c r="I661" s="10" t="s">
        <v>1942</v>
      </c>
      <c r="J661" s="10" t="s">
        <v>43</v>
      </c>
      <c r="K661" s="10" t="s">
        <v>35</v>
      </c>
      <c r="L661" s="10" t="s">
        <v>841</v>
      </c>
      <c r="M661" s="10" t="s">
        <v>848</v>
      </c>
      <c r="N661" s="9">
        <v>150</v>
      </c>
    </row>
    <row r="662" spans="1:14" ht="16" customHeight="1" x14ac:dyDescent="0.2">
      <c r="A662" s="9">
        <v>4721</v>
      </c>
      <c r="B662" s="10" t="s">
        <v>2722</v>
      </c>
      <c r="C662" s="10" t="s">
        <v>2723</v>
      </c>
      <c r="D662" s="10" t="s">
        <v>15</v>
      </c>
      <c r="E662" s="11">
        <v>40084</v>
      </c>
      <c r="F662" s="10" t="s">
        <v>2724</v>
      </c>
      <c r="G662" s="9">
        <v>58807598</v>
      </c>
      <c r="H662" s="9">
        <v>0</v>
      </c>
      <c r="I662" s="9">
        <v>0</v>
      </c>
      <c r="J662" s="10" t="s">
        <v>43</v>
      </c>
      <c r="K662" s="10" t="s">
        <v>35</v>
      </c>
      <c r="L662" s="10" t="s">
        <v>841</v>
      </c>
      <c r="M662" s="10" t="s">
        <v>16</v>
      </c>
      <c r="N662" s="9">
        <v>200</v>
      </c>
    </row>
    <row r="663" spans="1:14" ht="16" customHeight="1" x14ac:dyDescent="0.2">
      <c r="A663" s="9">
        <v>4722</v>
      </c>
      <c r="B663" s="10" t="s">
        <v>30</v>
      </c>
      <c r="C663" s="10" t="s">
        <v>1076</v>
      </c>
      <c r="D663" s="10" t="s">
        <v>15</v>
      </c>
      <c r="E663" s="11">
        <v>40537</v>
      </c>
      <c r="F663" s="10" t="s">
        <v>2725</v>
      </c>
      <c r="G663" s="9">
        <v>59493391</v>
      </c>
      <c r="H663" s="9">
        <v>0</v>
      </c>
      <c r="I663" s="9">
        <v>0</v>
      </c>
      <c r="J663" s="10" t="s">
        <v>43</v>
      </c>
      <c r="K663" s="10" t="s">
        <v>35</v>
      </c>
      <c r="L663" s="10" t="s">
        <v>841</v>
      </c>
      <c r="M663" s="10" t="s">
        <v>16</v>
      </c>
      <c r="N663" s="9">
        <v>200</v>
      </c>
    </row>
    <row r="664" spans="1:14" ht="16" customHeight="1" x14ac:dyDescent="0.2">
      <c r="A664" s="9">
        <v>4723</v>
      </c>
      <c r="B664" s="10" t="s">
        <v>582</v>
      </c>
      <c r="C664" s="10" t="s">
        <v>2726</v>
      </c>
      <c r="D664" s="10" t="s">
        <v>15</v>
      </c>
      <c r="E664" s="11">
        <v>42744</v>
      </c>
      <c r="F664" s="10" t="s">
        <v>2727</v>
      </c>
      <c r="G664" s="9">
        <v>57901269</v>
      </c>
      <c r="H664" s="9">
        <v>0</v>
      </c>
      <c r="I664" s="9">
        <v>0</v>
      </c>
      <c r="J664" s="10" t="s">
        <v>43</v>
      </c>
      <c r="K664" s="10" t="s">
        <v>35</v>
      </c>
      <c r="L664" s="10" t="s">
        <v>841</v>
      </c>
      <c r="M664" s="10" t="s">
        <v>842</v>
      </c>
      <c r="N664" s="9">
        <v>100</v>
      </c>
    </row>
    <row r="665" spans="1:14" ht="16" customHeight="1" x14ac:dyDescent="0.2">
      <c r="A665" s="9">
        <v>4724</v>
      </c>
      <c r="B665" s="10" t="s">
        <v>378</v>
      </c>
      <c r="C665" s="10" t="s">
        <v>2728</v>
      </c>
      <c r="D665" s="10" t="s">
        <v>15</v>
      </c>
      <c r="E665" s="11">
        <v>27873</v>
      </c>
      <c r="F665" s="10" t="s">
        <v>2729</v>
      </c>
      <c r="G665" s="9">
        <v>59899953</v>
      </c>
      <c r="H665" s="9">
        <v>0</v>
      </c>
      <c r="I665" s="9">
        <v>0</v>
      </c>
      <c r="J665" s="10" t="s">
        <v>43</v>
      </c>
      <c r="K665" s="10" t="s">
        <v>35</v>
      </c>
      <c r="L665" s="10" t="s">
        <v>876</v>
      </c>
      <c r="M665" s="10" t="s">
        <v>215</v>
      </c>
      <c r="N665" s="9">
        <v>600</v>
      </c>
    </row>
    <row r="666" spans="1:14" ht="16" customHeight="1" x14ac:dyDescent="0.2">
      <c r="A666" s="9">
        <v>4725</v>
      </c>
      <c r="B666" s="10" t="s">
        <v>2730</v>
      </c>
      <c r="C666" s="10" t="s">
        <v>2731</v>
      </c>
      <c r="D666" s="10" t="s">
        <v>377</v>
      </c>
      <c r="E666" s="11">
        <v>19207</v>
      </c>
      <c r="F666" s="10" t="s">
        <v>2732</v>
      </c>
      <c r="G666" s="9">
        <v>57470689</v>
      </c>
      <c r="H666" s="9">
        <v>0</v>
      </c>
      <c r="I666" s="9">
        <v>0</v>
      </c>
      <c r="J666" s="10" t="s">
        <v>43</v>
      </c>
      <c r="K666" s="10" t="s">
        <v>35</v>
      </c>
      <c r="L666" s="10" t="s">
        <v>967</v>
      </c>
      <c r="M666" s="10" t="s">
        <v>215</v>
      </c>
      <c r="N666" s="9">
        <v>600</v>
      </c>
    </row>
    <row r="667" spans="1:14" ht="16" customHeight="1" x14ac:dyDescent="0.2">
      <c r="A667" s="9">
        <v>4726</v>
      </c>
      <c r="B667" s="10" t="s">
        <v>2102</v>
      </c>
      <c r="C667" s="10" t="s">
        <v>2733</v>
      </c>
      <c r="D667" s="10" t="s">
        <v>377</v>
      </c>
      <c r="E667" s="11">
        <v>19377</v>
      </c>
      <c r="F667" s="10" t="s">
        <v>2734</v>
      </c>
      <c r="G667" s="9">
        <v>57230959</v>
      </c>
      <c r="H667" s="9">
        <v>0</v>
      </c>
      <c r="I667" s="9">
        <v>0</v>
      </c>
      <c r="J667" s="10" t="s">
        <v>43</v>
      </c>
      <c r="K667" s="10" t="s">
        <v>35</v>
      </c>
      <c r="L667" s="10" t="s">
        <v>967</v>
      </c>
      <c r="M667" s="10" t="s">
        <v>215</v>
      </c>
      <c r="N667" s="9">
        <v>600</v>
      </c>
    </row>
    <row r="668" spans="1:14" ht="16" customHeight="1" x14ac:dyDescent="0.2">
      <c r="A668" s="9">
        <v>4729</v>
      </c>
      <c r="B668" s="10" t="s">
        <v>2735</v>
      </c>
      <c r="C668" s="10" t="s">
        <v>2736</v>
      </c>
      <c r="D668" s="10" t="s">
        <v>377</v>
      </c>
      <c r="E668" s="11">
        <v>43609</v>
      </c>
      <c r="F668" s="10" t="s">
        <v>2737</v>
      </c>
      <c r="G668" s="9">
        <v>52530548</v>
      </c>
      <c r="H668" s="10" t="s">
        <v>2738</v>
      </c>
      <c r="I668" s="10" t="s">
        <v>2739</v>
      </c>
      <c r="J668" s="10" t="s">
        <v>51</v>
      </c>
      <c r="K668" s="10" t="s">
        <v>22</v>
      </c>
      <c r="L668" s="10" t="s">
        <v>841</v>
      </c>
      <c r="M668" s="10" t="s">
        <v>842</v>
      </c>
      <c r="N668" s="9">
        <v>100</v>
      </c>
    </row>
    <row r="669" spans="1:14" ht="16" customHeight="1" x14ac:dyDescent="0.2">
      <c r="A669" s="9">
        <v>4730</v>
      </c>
      <c r="B669" s="10" t="s">
        <v>2740</v>
      </c>
      <c r="C669" s="10" t="s">
        <v>720</v>
      </c>
      <c r="D669" s="10" t="s">
        <v>377</v>
      </c>
      <c r="E669" s="11">
        <v>41627</v>
      </c>
      <c r="F669" s="10" t="s">
        <v>2741</v>
      </c>
      <c r="G669" s="9">
        <v>58561349</v>
      </c>
      <c r="H669" s="10" t="s">
        <v>2742</v>
      </c>
      <c r="I669" s="10" t="s">
        <v>2743</v>
      </c>
      <c r="J669" s="10" t="s">
        <v>51</v>
      </c>
      <c r="K669" s="10" t="s">
        <v>22</v>
      </c>
      <c r="L669" s="10" t="s">
        <v>841</v>
      </c>
      <c r="M669" s="10" t="s">
        <v>848</v>
      </c>
      <c r="N669" s="9">
        <v>150</v>
      </c>
    </row>
    <row r="670" spans="1:14" ht="16" customHeight="1" x14ac:dyDescent="0.2">
      <c r="A670" s="9">
        <v>4731</v>
      </c>
      <c r="B670" s="10" t="s">
        <v>2744</v>
      </c>
      <c r="C670" s="10" t="s">
        <v>2745</v>
      </c>
      <c r="D670" s="10" t="s">
        <v>15</v>
      </c>
      <c r="E670" s="11">
        <v>30845</v>
      </c>
      <c r="F670" s="10" t="s">
        <v>2746</v>
      </c>
      <c r="G670" s="9">
        <v>59394852</v>
      </c>
      <c r="H670" s="10" t="s">
        <v>2747</v>
      </c>
      <c r="I670" s="10" t="s">
        <v>2748</v>
      </c>
      <c r="J670" s="10" t="s">
        <v>51</v>
      </c>
      <c r="K670" s="10" t="s">
        <v>22</v>
      </c>
      <c r="L670" s="10" t="s">
        <v>841</v>
      </c>
      <c r="M670" s="10" t="s">
        <v>707</v>
      </c>
      <c r="N670" s="9">
        <v>600</v>
      </c>
    </row>
    <row r="671" spans="1:14" ht="16" customHeight="1" x14ac:dyDescent="0.2">
      <c r="A671" s="9">
        <v>4732</v>
      </c>
      <c r="B671" s="10" t="s">
        <v>2749</v>
      </c>
      <c r="C671" s="10" t="s">
        <v>2006</v>
      </c>
      <c r="D671" s="10" t="s">
        <v>15</v>
      </c>
      <c r="E671" s="10" t="s">
        <v>2750</v>
      </c>
      <c r="F671" s="10" t="s">
        <v>2751</v>
      </c>
      <c r="G671" s="9">
        <v>59145993</v>
      </c>
      <c r="H671" s="9">
        <v>0</v>
      </c>
      <c r="I671" s="10" t="s">
        <v>1942</v>
      </c>
      <c r="J671" s="10" t="s">
        <v>190</v>
      </c>
      <c r="K671" s="10" t="s">
        <v>18</v>
      </c>
      <c r="L671" s="10" t="s">
        <v>841</v>
      </c>
      <c r="M671" s="10" t="s">
        <v>16</v>
      </c>
      <c r="N671" s="9">
        <v>200</v>
      </c>
    </row>
    <row r="672" spans="1:14" ht="16" customHeight="1" x14ac:dyDescent="0.2">
      <c r="A672" s="9">
        <v>4733</v>
      </c>
      <c r="B672" s="10" t="s">
        <v>2752</v>
      </c>
      <c r="C672" s="10" t="s">
        <v>2753</v>
      </c>
      <c r="D672" s="10" t="s">
        <v>15</v>
      </c>
      <c r="E672" s="10" t="s">
        <v>2754</v>
      </c>
      <c r="F672" s="10" t="s">
        <v>2755</v>
      </c>
      <c r="G672" s="9">
        <v>57378665</v>
      </c>
      <c r="H672" s="9">
        <v>0</v>
      </c>
      <c r="I672" s="10" t="s">
        <v>1942</v>
      </c>
      <c r="J672" s="10" t="s">
        <v>190</v>
      </c>
      <c r="K672" s="10" t="s">
        <v>18</v>
      </c>
      <c r="L672" s="10" t="s">
        <v>841</v>
      </c>
      <c r="M672" s="10" t="s">
        <v>25</v>
      </c>
      <c r="N672" s="9">
        <v>150</v>
      </c>
    </row>
    <row r="673" spans="1:14" ht="16" customHeight="1" x14ac:dyDescent="0.2">
      <c r="A673" s="9">
        <v>4734</v>
      </c>
      <c r="B673" s="10" t="s">
        <v>2756</v>
      </c>
      <c r="C673" s="10" t="s">
        <v>2753</v>
      </c>
      <c r="D673" s="10" t="s">
        <v>15</v>
      </c>
      <c r="E673" s="10" t="s">
        <v>2757</v>
      </c>
      <c r="F673" s="10" t="s">
        <v>2758</v>
      </c>
      <c r="G673" s="9">
        <v>58574823</v>
      </c>
      <c r="H673" s="9">
        <v>0</v>
      </c>
      <c r="I673" s="10" t="s">
        <v>1942</v>
      </c>
      <c r="J673" s="10" t="s">
        <v>190</v>
      </c>
      <c r="K673" s="10" t="s">
        <v>18</v>
      </c>
      <c r="L673" s="10" t="s">
        <v>841</v>
      </c>
      <c r="M673" s="10" t="s">
        <v>25</v>
      </c>
      <c r="N673" s="9">
        <v>150</v>
      </c>
    </row>
    <row r="674" spans="1:14" ht="16" customHeight="1" x14ac:dyDescent="0.2">
      <c r="A674" s="9">
        <v>4735</v>
      </c>
      <c r="B674" s="10" t="s">
        <v>2203</v>
      </c>
      <c r="C674" s="10" t="s">
        <v>2759</v>
      </c>
      <c r="D674" s="10" t="s">
        <v>15</v>
      </c>
      <c r="E674" s="10" t="s">
        <v>2760</v>
      </c>
      <c r="F674" s="10" t="s">
        <v>2205</v>
      </c>
      <c r="G674" s="9">
        <v>54294460</v>
      </c>
      <c r="H674" s="9">
        <v>0</v>
      </c>
      <c r="I674" s="10" t="s">
        <v>1942</v>
      </c>
      <c r="J674" s="10" t="s">
        <v>190</v>
      </c>
      <c r="K674" s="10" t="s">
        <v>18</v>
      </c>
      <c r="L674" s="10" t="s">
        <v>841</v>
      </c>
      <c r="M674" s="10" t="s">
        <v>842</v>
      </c>
      <c r="N674" s="9">
        <v>100</v>
      </c>
    </row>
    <row r="675" spans="1:14" ht="16" customHeight="1" x14ac:dyDescent="0.2">
      <c r="A675" s="9">
        <v>4736</v>
      </c>
      <c r="B675" s="10" t="s">
        <v>721</v>
      </c>
      <c r="C675" s="10" t="s">
        <v>2761</v>
      </c>
      <c r="D675" s="10" t="s">
        <v>15</v>
      </c>
      <c r="E675" s="11">
        <v>40073</v>
      </c>
      <c r="F675" s="10" t="s">
        <v>2762</v>
      </c>
      <c r="G675" s="9">
        <v>0</v>
      </c>
      <c r="H675" s="9">
        <v>0</v>
      </c>
      <c r="I675" s="10" t="s">
        <v>1942</v>
      </c>
      <c r="J675" s="10" t="s">
        <v>26</v>
      </c>
      <c r="K675" s="10" t="s">
        <v>27</v>
      </c>
      <c r="L675" s="10" t="s">
        <v>841</v>
      </c>
      <c r="M675" s="10" t="s">
        <v>16</v>
      </c>
      <c r="N675" s="9">
        <v>200</v>
      </c>
    </row>
    <row r="676" spans="1:14" ht="16" customHeight="1" x14ac:dyDescent="0.2">
      <c r="A676" s="9">
        <v>4737</v>
      </c>
      <c r="B676" s="10" t="s">
        <v>2763</v>
      </c>
      <c r="C676" s="10" t="s">
        <v>2764</v>
      </c>
      <c r="D676" s="10" t="s">
        <v>15</v>
      </c>
      <c r="E676" s="11">
        <v>40831</v>
      </c>
      <c r="F676" s="10" t="s">
        <v>2765</v>
      </c>
      <c r="G676" s="9">
        <v>0</v>
      </c>
      <c r="H676" s="9">
        <v>0</v>
      </c>
      <c r="I676" s="10" t="s">
        <v>1942</v>
      </c>
      <c r="J676" s="10" t="s">
        <v>26</v>
      </c>
      <c r="K676" s="10" t="s">
        <v>27</v>
      </c>
      <c r="L676" s="10" t="s">
        <v>841</v>
      </c>
      <c r="M676" s="10" t="s">
        <v>25</v>
      </c>
      <c r="N676" s="9">
        <v>150</v>
      </c>
    </row>
    <row r="677" spans="1:14" ht="16" customHeight="1" x14ac:dyDescent="0.2">
      <c r="A677" s="9">
        <v>3414</v>
      </c>
      <c r="B677" s="10" t="s">
        <v>2766</v>
      </c>
      <c r="C677" s="10" t="s">
        <v>2767</v>
      </c>
      <c r="D677" s="10" t="s">
        <v>15</v>
      </c>
      <c r="E677" s="11">
        <v>41715</v>
      </c>
      <c r="F677" s="10" t="s">
        <v>1810</v>
      </c>
      <c r="G677" s="10" t="s">
        <v>2768</v>
      </c>
      <c r="H677" s="9">
        <v>0</v>
      </c>
      <c r="I677" s="10" t="s">
        <v>2769</v>
      </c>
      <c r="J677" s="10" t="s">
        <v>51</v>
      </c>
      <c r="K677" s="10" t="s">
        <v>22</v>
      </c>
      <c r="L677" s="10" t="s">
        <v>841</v>
      </c>
      <c r="M677" s="10" t="s">
        <v>848</v>
      </c>
      <c r="N677" s="9">
        <v>150</v>
      </c>
    </row>
    <row r="678" spans="1:14" ht="16" customHeight="1" x14ac:dyDescent="0.2">
      <c r="A678" s="9">
        <v>3324</v>
      </c>
      <c r="B678" s="10" t="s">
        <v>2770</v>
      </c>
      <c r="C678" s="10" t="s">
        <v>2771</v>
      </c>
      <c r="D678" s="10" t="s">
        <v>15</v>
      </c>
      <c r="E678" s="11">
        <v>28526</v>
      </c>
      <c r="F678" s="10" t="s">
        <v>2772</v>
      </c>
      <c r="G678" s="9">
        <v>0</v>
      </c>
      <c r="H678" s="10" t="s">
        <v>2773</v>
      </c>
      <c r="I678" s="9">
        <v>0</v>
      </c>
      <c r="J678" s="10" t="s">
        <v>51</v>
      </c>
      <c r="K678" s="10" t="s">
        <v>22</v>
      </c>
      <c r="L678" s="10" t="s">
        <v>841</v>
      </c>
      <c r="M678" s="10" t="s">
        <v>707</v>
      </c>
      <c r="N678" s="9">
        <v>600</v>
      </c>
    </row>
    <row r="679" spans="1:14" ht="16" customHeight="1" x14ac:dyDescent="0.2">
      <c r="A679" s="9">
        <v>2003</v>
      </c>
      <c r="B679" s="10" t="s">
        <v>2774</v>
      </c>
      <c r="C679" s="10" t="s">
        <v>2775</v>
      </c>
      <c r="D679" s="10" t="s">
        <v>15</v>
      </c>
      <c r="E679" s="11">
        <v>41940</v>
      </c>
      <c r="F679" s="10" t="s">
        <v>2776</v>
      </c>
      <c r="G679" s="9">
        <v>52593027</v>
      </c>
      <c r="H679" s="9">
        <v>0</v>
      </c>
      <c r="I679" s="10" t="s">
        <v>2777</v>
      </c>
      <c r="J679" s="10" t="s">
        <v>51</v>
      </c>
      <c r="K679" s="10" t="s">
        <v>22</v>
      </c>
      <c r="L679" s="10" t="s">
        <v>841</v>
      </c>
      <c r="M679" s="10" t="s">
        <v>848</v>
      </c>
      <c r="N679" s="9">
        <v>150</v>
      </c>
    </row>
    <row r="680" spans="1:14" ht="16" customHeight="1" x14ac:dyDescent="0.2">
      <c r="A680" s="9">
        <v>2002</v>
      </c>
      <c r="B680" s="10" t="s">
        <v>2774</v>
      </c>
      <c r="C680" s="10" t="s">
        <v>2778</v>
      </c>
      <c r="D680" s="10" t="s">
        <v>15</v>
      </c>
      <c r="E680" s="11">
        <v>41109</v>
      </c>
      <c r="F680" s="10" t="s">
        <v>2776</v>
      </c>
      <c r="G680" s="9">
        <v>52593027</v>
      </c>
      <c r="H680" s="10" t="s">
        <v>2779</v>
      </c>
      <c r="I680" s="10" t="s">
        <v>2777</v>
      </c>
      <c r="J680" s="10" t="s">
        <v>51</v>
      </c>
      <c r="K680" s="10" t="s">
        <v>22</v>
      </c>
      <c r="L680" s="10" t="s">
        <v>841</v>
      </c>
      <c r="M680" s="10" t="s">
        <v>25</v>
      </c>
      <c r="N680" s="9">
        <v>150</v>
      </c>
    </row>
    <row r="681" spans="1:14" ht="16" customHeight="1" x14ac:dyDescent="0.2">
      <c r="A681" s="9">
        <v>1957</v>
      </c>
      <c r="B681" s="10" t="s">
        <v>2774</v>
      </c>
      <c r="C681" s="10" t="s">
        <v>2780</v>
      </c>
      <c r="D681" s="10" t="s">
        <v>15</v>
      </c>
      <c r="E681" s="11">
        <v>42550</v>
      </c>
      <c r="F681" s="10" t="s">
        <v>2776</v>
      </c>
      <c r="G681" s="9">
        <v>52593027</v>
      </c>
      <c r="H681" s="10" t="s">
        <v>2781</v>
      </c>
      <c r="I681" s="10" t="s">
        <v>2777</v>
      </c>
      <c r="J681" s="10" t="s">
        <v>51</v>
      </c>
      <c r="K681" s="10" t="s">
        <v>22</v>
      </c>
      <c r="L681" s="10" t="s">
        <v>841</v>
      </c>
      <c r="M681" s="10" t="s">
        <v>885</v>
      </c>
      <c r="N681" s="9">
        <v>100</v>
      </c>
    </row>
    <row r="682" spans="1:14" ht="16" customHeight="1" x14ac:dyDescent="0.2">
      <c r="A682" s="9">
        <v>1956</v>
      </c>
      <c r="B682" s="10" t="s">
        <v>2774</v>
      </c>
      <c r="C682" s="10" t="s">
        <v>2782</v>
      </c>
      <c r="D682" s="10" t="s">
        <v>15</v>
      </c>
      <c r="E682" s="11">
        <v>40640</v>
      </c>
      <c r="F682" s="10" t="s">
        <v>2776</v>
      </c>
      <c r="G682" s="9">
        <v>52593027</v>
      </c>
      <c r="H682" s="10" t="s">
        <v>2783</v>
      </c>
      <c r="I682" s="10" t="s">
        <v>2777</v>
      </c>
      <c r="J682" s="10" t="s">
        <v>51</v>
      </c>
      <c r="K682" s="10" t="s">
        <v>22</v>
      </c>
      <c r="L682" s="10" t="s">
        <v>841</v>
      </c>
      <c r="M682" s="10" t="s">
        <v>25</v>
      </c>
      <c r="N682" s="9">
        <v>150</v>
      </c>
    </row>
    <row r="683" spans="1:14" ht="16" customHeight="1" x14ac:dyDescent="0.2">
      <c r="A683" s="9">
        <v>3579</v>
      </c>
      <c r="B683" s="10" t="s">
        <v>2784</v>
      </c>
      <c r="C683" s="10" t="s">
        <v>2785</v>
      </c>
      <c r="D683" s="10" t="s">
        <v>377</v>
      </c>
      <c r="E683" s="11">
        <v>43597</v>
      </c>
      <c r="F683" s="10" t="s">
        <v>1654</v>
      </c>
      <c r="G683" s="9">
        <v>23059142148</v>
      </c>
      <c r="H683" s="10" t="s">
        <v>2786</v>
      </c>
      <c r="I683" s="10" t="s">
        <v>1942</v>
      </c>
      <c r="J683" s="10" t="s">
        <v>51</v>
      </c>
      <c r="K683" s="10" t="s">
        <v>22</v>
      </c>
      <c r="L683" s="10" t="s">
        <v>841</v>
      </c>
      <c r="M683" s="10" t="s">
        <v>842</v>
      </c>
      <c r="N683" s="9">
        <v>100</v>
      </c>
    </row>
    <row r="684" spans="1:14" ht="16" customHeight="1" x14ac:dyDescent="0.2">
      <c r="A684" s="9">
        <v>2394</v>
      </c>
      <c r="B684" s="10" t="s">
        <v>2784</v>
      </c>
      <c r="C684" s="10" t="s">
        <v>2787</v>
      </c>
      <c r="D684" s="10" t="s">
        <v>377</v>
      </c>
      <c r="E684" s="11">
        <v>42884</v>
      </c>
      <c r="F684" s="10" t="s">
        <v>2788</v>
      </c>
      <c r="G684" s="9">
        <v>57096463</v>
      </c>
      <c r="H684" s="10" t="s">
        <v>2789</v>
      </c>
      <c r="I684" s="10" t="s">
        <v>2790</v>
      </c>
      <c r="J684" s="10" t="s">
        <v>51</v>
      </c>
      <c r="K684" s="10" t="s">
        <v>22</v>
      </c>
      <c r="L684" s="10" t="s">
        <v>841</v>
      </c>
      <c r="M684" s="10" t="s">
        <v>842</v>
      </c>
      <c r="N684" s="9">
        <v>100</v>
      </c>
    </row>
    <row r="685" spans="1:14" ht="16" customHeight="1" x14ac:dyDescent="0.2">
      <c r="A685" s="9">
        <v>2861</v>
      </c>
      <c r="B685" s="10" t="s">
        <v>2791</v>
      </c>
      <c r="C685" s="10" t="s">
        <v>2792</v>
      </c>
      <c r="D685" s="10" t="s">
        <v>377</v>
      </c>
      <c r="E685" s="11">
        <v>42190</v>
      </c>
      <c r="F685" s="10" t="s">
        <v>2793</v>
      </c>
      <c r="G685" s="9">
        <v>52584241</v>
      </c>
      <c r="H685" s="10" t="s">
        <v>2794</v>
      </c>
      <c r="I685" s="10" t="s">
        <v>2795</v>
      </c>
      <c r="J685" s="10" t="s">
        <v>51</v>
      </c>
      <c r="K685" s="10" t="s">
        <v>22</v>
      </c>
      <c r="L685" s="10" t="s">
        <v>841</v>
      </c>
      <c r="M685" s="10" t="s">
        <v>885</v>
      </c>
      <c r="N685" s="9">
        <v>100</v>
      </c>
    </row>
    <row r="686" spans="1:14" ht="16" customHeight="1" x14ac:dyDescent="0.2">
      <c r="A686" s="9">
        <v>2919</v>
      </c>
      <c r="B686" s="10" t="s">
        <v>2796</v>
      </c>
      <c r="C686" s="10" t="s">
        <v>2797</v>
      </c>
      <c r="D686" s="10" t="s">
        <v>377</v>
      </c>
      <c r="E686" s="11">
        <v>39832</v>
      </c>
      <c r="F686" s="10" t="s">
        <v>2798</v>
      </c>
      <c r="G686" s="9">
        <v>59210779</v>
      </c>
      <c r="H686" s="10" t="s">
        <v>2799</v>
      </c>
      <c r="I686" s="10" t="s">
        <v>2800</v>
      </c>
      <c r="J686" s="10" t="s">
        <v>51</v>
      </c>
      <c r="K686" s="10" t="s">
        <v>22</v>
      </c>
      <c r="L686" s="10" t="s">
        <v>841</v>
      </c>
      <c r="M686" s="10" t="s">
        <v>16</v>
      </c>
      <c r="N686" s="9">
        <v>200</v>
      </c>
    </row>
    <row r="687" spans="1:14" ht="16" customHeight="1" x14ac:dyDescent="0.2">
      <c r="A687" s="9">
        <v>1608</v>
      </c>
      <c r="B687" s="10" t="s">
        <v>2801</v>
      </c>
      <c r="C687" s="10" t="s">
        <v>2802</v>
      </c>
      <c r="D687" s="10" t="s">
        <v>15</v>
      </c>
      <c r="E687" s="11">
        <v>40868</v>
      </c>
      <c r="F687" s="10" t="s">
        <v>2803</v>
      </c>
      <c r="G687" s="10" t="s">
        <v>2804</v>
      </c>
      <c r="H687" s="9">
        <v>0</v>
      </c>
      <c r="I687" s="10" t="s">
        <v>2805</v>
      </c>
      <c r="J687" s="10" t="s">
        <v>51</v>
      </c>
      <c r="K687" s="10" t="s">
        <v>22</v>
      </c>
      <c r="L687" s="10" t="s">
        <v>841</v>
      </c>
      <c r="M687" s="10" t="s">
        <v>25</v>
      </c>
      <c r="N687" s="9">
        <v>150</v>
      </c>
    </row>
    <row r="688" spans="1:14" ht="16" customHeight="1" x14ac:dyDescent="0.2">
      <c r="A688" s="9">
        <v>1607</v>
      </c>
      <c r="B688" s="10" t="s">
        <v>2801</v>
      </c>
      <c r="C688" s="10" t="s">
        <v>2806</v>
      </c>
      <c r="D688" s="10" t="s">
        <v>377</v>
      </c>
      <c r="E688" s="11">
        <v>40073</v>
      </c>
      <c r="F688" s="10" t="s">
        <v>2803</v>
      </c>
      <c r="G688" s="10" t="s">
        <v>2804</v>
      </c>
      <c r="H688" s="9">
        <v>0</v>
      </c>
      <c r="I688" s="10" t="s">
        <v>2805</v>
      </c>
      <c r="J688" s="10" t="s">
        <v>51</v>
      </c>
      <c r="K688" s="10" t="s">
        <v>22</v>
      </c>
      <c r="L688" s="10" t="s">
        <v>841</v>
      </c>
      <c r="M688" s="10" t="s">
        <v>16</v>
      </c>
      <c r="N688" s="9">
        <v>200</v>
      </c>
    </row>
    <row r="689" spans="1:14" ht="16" customHeight="1" x14ac:dyDescent="0.2">
      <c r="A689" s="9">
        <v>3575</v>
      </c>
      <c r="B689" s="10" t="s">
        <v>2807</v>
      </c>
      <c r="C689" s="10" t="s">
        <v>1657</v>
      </c>
      <c r="D689" s="10" t="s">
        <v>15</v>
      </c>
      <c r="E689" s="10" t="s">
        <v>1942</v>
      </c>
      <c r="F689" s="10" t="s">
        <v>2808</v>
      </c>
      <c r="G689" s="9">
        <v>23054926548</v>
      </c>
      <c r="H689" s="9">
        <v>0</v>
      </c>
      <c r="I689" s="10" t="s">
        <v>1942</v>
      </c>
      <c r="J689" s="10" t="s">
        <v>51</v>
      </c>
      <c r="K689" s="10" t="s">
        <v>22</v>
      </c>
      <c r="L689" s="10" t="s">
        <v>967</v>
      </c>
      <c r="M689" s="10" t="s">
        <v>215</v>
      </c>
      <c r="N689" s="9">
        <v>600</v>
      </c>
    </row>
    <row r="690" spans="1:14" ht="16" customHeight="1" x14ac:dyDescent="0.2">
      <c r="A690" s="9">
        <v>3577</v>
      </c>
      <c r="B690" s="10" t="s">
        <v>2809</v>
      </c>
      <c r="C690" s="10" t="s">
        <v>2810</v>
      </c>
      <c r="D690" s="10" t="s">
        <v>377</v>
      </c>
      <c r="E690" s="11">
        <v>37184</v>
      </c>
      <c r="F690" s="10" t="s">
        <v>2811</v>
      </c>
      <c r="G690" s="9">
        <v>23058025461</v>
      </c>
      <c r="H690" s="10" t="s">
        <v>2812</v>
      </c>
      <c r="I690" s="10" t="s">
        <v>1942</v>
      </c>
      <c r="J690" s="10" t="s">
        <v>51</v>
      </c>
      <c r="K690" s="10" t="s">
        <v>22</v>
      </c>
      <c r="L690" s="10" t="s">
        <v>967</v>
      </c>
      <c r="M690" s="10" t="s">
        <v>215</v>
      </c>
      <c r="N690" s="9">
        <v>600</v>
      </c>
    </row>
    <row r="691" spans="1:14" ht="16" customHeight="1" x14ac:dyDescent="0.2">
      <c r="A691" s="9">
        <v>2957</v>
      </c>
      <c r="B691" s="10" t="s">
        <v>220</v>
      </c>
      <c r="C691" s="10" t="s">
        <v>2813</v>
      </c>
      <c r="D691" s="10" t="s">
        <v>377</v>
      </c>
      <c r="E691" s="11">
        <v>25459</v>
      </c>
      <c r="F691" s="10" t="s">
        <v>2814</v>
      </c>
      <c r="G691" s="9">
        <v>59424727</v>
      </c>
      <c r="H691" s="9">
        <v>0</v>
      </c>
      <c r="I691" s="10" t="s">
        <v>2815</v>
      </c>
      <c r="J691" s="10" t="s">
        <v>51</v>
      </c>
      <c r="K691" s="10" t="s">
        <v>22</v>
      </c>
      <c r="L691" s="10" t="s">
        <v>876</v>
      </c>
      <c r="M691" s="10" t="s">
        <v>215</v>
      </c>
      <c r="N691" s="9">
        <v>600</v>
      </c>
    </row>
    <row r="692" spans="1:14" ht="16" customHeight="1" x14ac:dyDescent="0.2">
      <c r="A692" s="9">
        <v>3314</v>
      </c>
      <c r="B692" s="10" t="s">
        <v>1236</v>
      </c>
      <c r="C692" s="10" t="s">
        <v>483</v>
      </c>
      <c r="D692" s="10" t="s">
        <v>377</v>
      </c>
      <c r="E692" s="11">
        <v>34478</v>
      </c>
      <c r="F692" s="10" t="s">
        <v>2816</v>
      </c>
      <c r="G692" s="9">
        <v>54901856</v>
      </c>
      <c r="H692" s="10" t="s">
        <v>2817</v>
      </c>
      <c r="I692" s="10" t="s">
        <v>2818</v>
      </c>
      <c r="J692" s="10" t="s">
        <v>51</v>
      </c>
      <c r="K692" s="10" t="s">
        <v>22</v>
      </c>
      <c r="L692" s="10" t="s">
        <v>876</v>
      </c>
      <c r="M692" s="10" t="s">
        <v>215</v>
      </c>
      <c r="N692" s="9">
        <v>600</v>
      </c>
    </row>
    <row r="693" spans="1:14" ht="16" customHeight="1" x14ac:dyDescent="0.2">
      <c r="A693" s="9">
        <v>3333</v>
      </c>
      <c r="B693" s="10" t="s">
        <v>455</v>
      </c>
      <c r="C693" s="10" t="s">
        <v>2819</v>
      </c>
      <c r="D693" s="10" t="s">
        <v>15</v>
      </c>
      <c r="E693" s="11">
        <v>33184</v>
      </c>
      <c r="F693" s="10" t="s">
        <v>2820</v>
      </c>
      <c r="G693" s="9">
        <v>59762513</v>
      </c>
      <c r="H693" s="10" t="s">
        <v>2821</v>
      </c>
      <c r="I693" s="10" t="s">
        <v>2822</v>
      </c>
      <c r="J693" s="10" t="s">
        <v>51</v>
      </c>
      <c r="K693" s="10" t="s">
        <v>22</v>
      </c>
      <c r="L693" s="10" t="s">
        <v>876</v>
      </c>
      <c r="M693" s="10" t="s">
        <v>215</v>
      </c>
      <c r="N693" s="9">
        <v>600</v>
      </c>
    </row>
    <row r="694" spans="1:14" ht="16" customHeight="1" x14ac:dyDescent="0.2">
      <c r="A694" s="9">
        <v>4301</v>
      </c>
      <c r="B694" s="10" t="s">
        <v>2823</v>
      </c>
      <c r="C694" s="10" t="s">
        <v>2824</v>
      </c>
      <c r="D694" s="10" t="s">
        <v>15</v>
      </c>
      <c r="E694" s="11">
        <v>32698</v>
      </c>
      <c r="F694" s="10" t="s">
        <v>2820</v>
      </c>
      <c r="G694" s="9">
        <v>0</v>
      </c>
      <c r="H694" s="9">
        <v>0</v>
      </c>
      <c r="I694" s="10" t="s">
        <v>1942</v>
      </c>
      <c r="J694" s="10" t="s">
        <v>51</v>
      </c>
      <c r="K694" s="10" t="s">
        <v>22</v>
      </c>
      <c r="L694" s="10" t="s">
        <v>841</v>
      </c>
      <c r="M694" s="10" t="s">
        <v>707</v>
      </c>
      <c r="N694" s="9">
        <v>600</v>
      </c>
    </row>
    <row r="695" spans="1:14" ht="16" customHeight="1" x14ac:dyDescent="0.2">
      <c r="A695" s="9">
        <v>1600</v>
      </c>
      <c r="B695" s="10" t="s">
        <v>230</v>
      </c>
      <c r="C695" s="10" t="s">
        <v>2825</v>
      </c>
      <c r="D695" s="10" t="s">
        <v>377</v>
      </c>
      <c r="E695" s="11">
        <v>27044</v>
      </c>
      <c r="F695" s="10" t="s">
        <v>1299</v>
      </c>
      <c r="G695" s="10" t="s">
        <v>1300</v>
      </c>
      <c r="H695" s="10" t="s">
        <v>2826</v>
      </c>
      <c r="I695" s="10" t="s">
        <v>1302</v>
      </c>
      <c r="J695" s="10" t="s">
        <v>51</v>
      </c>
      <c r="K695" s="10" t="s">
        <v>22</v>
      </c>
      <c r="L695" s="10" t="s">
        <v>876</v>
      </c>
      <c r="M695" s="10" t="s">
        <v>215</v>
      </c>
      <c r="N695" s="9">
        <v>600</v>
      </c>
    </row>
    <row r="696" spans="1:14" ht="16" customHeight="1" x14ac:dyDescent="0.2">
      <c r="A696" s="9">
        <v>1941</v>
      </c>
      <c r="B696" s="10" t="s">
        <v>1489</v>
      </c>
      <c r="C696" s="10" t="s">
        <v>2827</v>
      </c>
      <c r="D696" s="10" t="s">
        <v>15</v>
      </c>
      <c r="E696" s="11">
        <v>43258</v>
      </c>
      <c r="F696" s="10" t="s">
        <v>1491</v>
      </c>
      <c r="G696" s="9">
        <v>52534374</v>
      </c>
      <c r="H696" s="10" t="s">
        <v>2828</v>
      </c>
      <c r="I696" s="10" t="s">
        <v>1493</v>
      </c>
      <c r="J696" s="10" t="s">
        <v>51</v>
      </c>
      <c r="K696" s="10" t="s">
        <v>22</v>
      </c>
      <c r="L696" s="10" t="s">
        <v>841</v>
      </c>
      <c r="M696" s="10" t="s">
        <v>842</v>
      </c>
      <c r="N696" s="9">
        <v>100</v>
      </c>
    </row>
    <row r="697" spans="1:14" ht="16" customHeight="1" x14ac:dyDescent="0.2">
      <c r="A697" s="9">
        <v>4738</v>
      </c>
      <c r="B697" s="10" t="s">
        <v>2829</v>
      </c>
      <c r="C697" s="10" t="s">
        <v>2830</v>
      </c>
      <c r="D697" s="10" t="s">
        <v>377</v>
      </c>
      <c r="E697" s="11">
        <v>40715</v>
      </c>
      <c r="F697" s="10" t="s">
        <v>2831</v>
      </c>
      <c r="G697" s="9">
        <v>57856480</v>
      </c>
      <c r="H697" s="9">
        <v>0</v>
      </c>
      <c r="I697" s="10" t="s">
        <v>2832</v>
      </c>
      <c r="J697" s="10" t="s">
        <v>51</v>
      </c>
      <c r="K697" s="10" t="s">
        <v>22</v>
      </c>
      <c r="L697" s="10" t="s">
        <v>841</v>
      </c>
      <c r="M697" s="10" t="s">
        <v>25</v>
      </c>
      <c r="N697" s="9">
        <v>150</v>
      </c>
    </row>
    <row r="698" spans="1:14" ht="16" customHeight="1" x14ac:dyDescent="0.2">
      <c r="A698" s="9">
        <v>4739</v>
      </c>
      <c r="B698" s="10" t="s">
        <v>2829</v>
      </c>
      <c r="C698" s="10" t="s">
        <v>2833</v>
      </c>
      <c r="D698" s="10" t="s">
        <v>15</v>
      </c>
      <c r="E698" s="11">
        <v>41663</v>
      </c>
      <c r="F698" s="10" t="s">
        <v>2831</v>
      </c>
      <c r="G698" s="9">
        <v>57856480</v>
      </c>
      <c r="H698" s="9">
        <v>0</v>
      </c>
      <c r="I698" s="10" t="s">
        <v>2832</v>
      </c>
      <c r="J698" s="10" t="s">
        <v>51</v>
      </c>
      <c r="K698" s="10" t="s">
        <v>22</v>
      </c>
      <c r="L698" s="10" t="s">
        <v>841</v>
      </c>
      <c r="M698" s="10" t="s">
        <v>848</v>
      </c>
      <c r="N698" s="9">
        <v>150</v>
      </c>
    </row>
    <row r="699" spans="1:14" ht="16" customHeight="1" x14ac:dyDescent="0.2">
      <c r="A699" s="9">
        <v>4740</v>
      </c>
      <c r="B699" s="10" t="s">
        <v>2829</v>
      </c>
      <c r="C699" s="10" t="s">
        <v>1806</v>
      </c>
      <c r="D699" s="10" t="s">
        <v>377</v>
      </c>
      <c r="E699" s="11">
        <v>43745</v>
      </c>
      <c r="F699" s="10" t="s">
        <v>2831</v>
      </c>
      <c r="G699" s="9">
        <v>57856480</v>
      </c>
      <c r="H699" s="9">
        <v>0</v>
      </c>
      <c r="I699" s="10" t="s">
        <v>2832</v>
      </c>
      <c r="J699" s="10" t="s">
        <v>51</v>
      </c>
      <c r="K699" s="10" t="s">
        <v>22</v>
      </c>
      <c r="L699" s="10" t="s">
        <v>841</v>
      </c>
      <c r="M699" s="10" t="s">
        <v>842</v>
      </c>
      <c r="N699" s="9">
        <v>100</v>
      </c>
    </row>
    <row r="700" spans="1:14" ht="16" customHeight="1" x14ac:dyDescent="0.2">
      <c r="A700" s="9">
        <v>4741</v>
      </c>
      <c r="B700" s="10" t="s">
        <v>1805</v>
      </c>
      <c r="C700" s="10" t="s">
        <v>2834</v>
      </c>
      <c r="D700" s="10" t="s">
        <v>377</v>
      </c>
      <c r="E700" s="11">
        <v>42085</v>
      </c>
      <c r="F700" s="10" t="s">
        <v>2017</v>
      </c>
      <c r="G700" s="9">
        <v>59453683</v>
      </c>
      <c r="H700" s="9">
        <v>0</v>
      </c>
      <c r="I700" s="9">
        <v>0</v>
      </c>
      <c r="J700" s="10" t="s">
        <v>51</v>
      </c>
      <c r="K700" s="10" t="s">
        <v>22</v>
      </c>
      <c r="L700" s="10" t="s">
        <v>841</v>
      </c>
      <c r="M700" s="10" t="s">
        <v>885</v>
      </c>
      <c r="N700" s="9">
        <v>100</v>
      </c>
    </row>
    <row r="701" spans="1:14" ht="16" customHeight="1" x14ac:dyDescent="0.2">
      <c r="A701" s="9">
        <v>4742</v>
      </c>
      <c r="B701" s="10" t="s">
        <v>220</v>
      </c>
      <c r="C701" s="10" t="s">
        <v>2835</v>
      </c>
      <c r="D701" s="10" t="s">
        <v>377</v>
      </c>
      <c r="E701" s="11">
        <v>37971</v>
      </c>
      <c r="F701" s="10" t="s">
        <v>2793</v>
      </c>
      <c r="G701" s="9">
        <v>57610680</v>
      </c>
      <c r="H701" s="10" t="s">
        <v>2836</v>
      </c>
      <c r="I701" s="10" t="s">
        <v>2837</v>
      </c>
      <c r="J701" s="10" t="s">
        <v>51</v>
      </c>
      <c r="K701" s="10" t="s">
        <v>22</v>
      </c>
      <c r="L701" s="10" t="s">
        <v>876</v>
      </c>
      <c r="M701" s="10" t="s">
        <v>215</v>
      </c>
      <c r="N701" s="9">
        <v>600</v>
      </c>
    </row>
    <row r="702" spans="1:14" ht="16" customHeight="1" x14ac:dyDescent="0.2">
      <c r="A702" s="9">
        <v>4743</v>
      </c>
      <c r="B702" s="10" t="s">
        <v>742</v>
      </c>
      <c r="C702" s="10" t="s">
        <v>666</v>
      </c>
      <c r="D702" s="10" t="s">
        <v>377</v>
      </c>
      <c r="E702" s="11">
        <v>42091</v>
      </c>
      <c r="F702" s="10" t="s">
        <v>2838</v>
      </c>
      <c r="G702" s="9">
        <v>59311002</v>
      </c>
      <c r="H702" s="10" t="s">
        <v>2839</v>
      </c>
      <c r="I702" s="10" t="s">
        <v>2840</v>
      </c>
      <c r="J702" s="10" t="s">
        <v>51</v>
      </c>
      <c r="K702" s="10" t="s">
        <v>22</v>
      </c>
      <c r="L702" s="10" t="s">
        <v>841</v>
      </c>
      <c r="M702" s="10" t="s">
        <v>885</v>
      </c>
      <c r="N702" s="9">
        <v>100</v>
      </c>
    </row>
    <row r="703" spans="1:14" ht="16" customHeight="1" x14ac:dyDescent="0.2">
      <c r="A703" s="9">
        <v>4744</v>
      </c>
      <c r="B703" s="10" t="s">
        <v>2841</v>
      </c>
      <c r="C703" s="10" t="s">
        <v>2842</v>
      </c>
      <c r="D703" s="10" t="s">
        <v>377</v>
      </c>
      <c r="E703" s="11">
        <v>40456</v>
      </c>
      <c r="F703" s="9">
        <v>0</v>
      </c>
      <c r="G703" s="9">
        <v>52513055</v>
      </c>
      <c r="H703" s="10" t="s">
        <v>2843</v>
      </c>
      <c r="I703" s="10" t="s">
        <v>2844</v>
      </c>
      <c r="J703" s="10" t="s">
        <v>51</v>
      </c>
      <c r="K703" s="10" t="s">
        <v>22</v>
      </c>
      <c r="L703" s="10" t="s">
        <v>841</v>
      </c>
      <c r="M703" s="10" t="s">
        <v>16</v>
      </c>
      <c r="N703" s="9">
        <v>200</v>
      </c>
    </row>
    <row r="704" spans="1:14" ht="16" customHeight="1" x14ac:dyDescent="0.2">
      <c r="A704" s="9">
        <v>4745</v>
      </c>
      <c r="B704" s="10" t="s">
        <v>2845</v>
      </c>
      <c r="C704" s="10" t="s">
        <v>2846</v>
      </c>
      <c r="D704" s="10" t="s">
        <v>377</v>
      </c>
      <c r="E704" s="11">
        <v>39318</v>
      </c>
      <c r="F704" s="10" t="s">
        <v>2847</v>
      </c>
      <c r="G704" s="9">
        <v>57651756</v>
      </c>
      <c r="H704" s="9">
        <v>0</v>
      </c>
      <c r="I704" s="10" t="s">
        <v>1942</v>
      </c>
      <c r="J704" s="10" t="s">
        <v>59</v>
      </c>
      <c r="K704" s="10" t="s">
        <v>60</v>
      </c>
      <c r="L704" s="10" t="s">
        <v>841</v>
      </c>
      <c r="M704" s="10" t="s">
        <v>42</v>
      </c>
      <c r="N704" s="9">
        <v>300</v>
      </c>
    </row>
    <row r="705" spans="1:14" ht="16" customHeight="1" x14ac:dyDescent="0.2">
      <c r="A705" s="9">
        <v>4746</v>
      </c>
      <c r="B705" s="10" t="s">
        <v>702</v>
      </c>
      <c r="C705" s="10" t="s">
        <v>703</v>
      </c>
      <c r="D705" s="10" t="s">
        <v>377</v>
      </c>
      <c r="E705" s="11">
        <v>34523</v>
      </c>
      <c r="F705" s="10" t="s">
        <v>2848</v>
      </c>
      <c r="G705" s="9">
        <v>57159550</v>
      </c>
      <c r="H705" s="9">
        <v>0</v>
      </c>
      <c r="I705" s="10" t="s">
        <v>1942</v>
      </c>
      <c r="J705" s="10" t="s">
        <v>59</v>
      </c>
      <c r="K705" s="10" t="s">
        <v>60</v>
      </c>
      <c r="L705" s="10" t="s">
        <v>841</v>
      </c>
      <c r="M705" s="10" t="s">
        <v>58</v>
      </c>
      <c r="N705" s="9">
        <v>400</v>
      </c>
    </row>
    <row r="706" spans="1:14" ht="16" customHeight="1" x14ac:dyDescent="0.2">
      <c r="A706" s="9">
        <v>4747</v>
      </c>
      <c r="B706" s="10" t="s">
        <v>171</v>
      </c>
      <c r="C706" s="10" t="s">
        <v>2849</v>
      </c>
      <c r="D706" s="10" t="s">
        <v>377</v>
      </c>
      <c r="E706" s="11">
        <v>33645</v>
      </c>
      <c r="F706" s="10" t="s">
        <v>2850</v>
      </c>
      <c r="G706" s="9">
        <v>0</v>
      </c>
      <c r="H706" s="9">
        <v>0</v>
      </c>
      <c r="I706" s="10" t="s">
        <v>1942</v>
      </c>
      <c r="J706" s="10" t="s">
        <v>59</v>
      </c>
      <c r="K706" s="10" t="s">
        <v>60</v>
      </c>
      <c r="L706" s="10" t="s">
        <v>841</v>
      </c>
      <c r="M706" s="10" t="s">
        <v>58</v>
      </c>
      <c r="N706" s="9">
        <v>400</v>
      </c>
    </row>
    <row r="707" spans="1:14" ht="16" customHeight="1" x14ac:dyDescent="0.2">
      <c r="A707" s="9">
        <v>4748</v>
      </c>
      <c r="B707" s="10" t="s">
        <v>690</v>
      </c>
      <c r="C707" s="10" t="s">
        <v>425</v>
      </c>
      <c r="D707" s="10" t="s">
        <v>377</v>
      </c>
      <c r="E707" s="11">
        <v>36649</v>
      </c>
      <c r="F707" s="10" t="s">
        <v>2851</v>
      </c>
      <c r="G707" s="9">
        <v>57835029</v>
      </c>
      <c r="H707" s="9">
        <v>0</v>
      </c>
      <c r="I707" s="10" t="s">
        <v>1942</v>
      </c>
      <c r="J707" s="10" t="s">
        <v>59</v>
      </c>
      <c r="K707" s="10" t="s">
        <v>60</v>
      </c>
      <c r="L707" s="10" t="s">
        <v>841</v>
      </c>
      <c r="M707" s="10" t="s">
        <v>58</v>
      </c>
      <c r="N707" s="9">
        <v>400</v>
      </c>
    </row>
    <row r="708" spans="1:14" ht="16" customHeight="1" x14ac:dyDescent="0.2">
      <c r="A708" s="9">
        <v>4749</v>
      </c>
      <c r="B708" s="10" t="s">
        <v>2852</v>
      </c>
      <c r="C708" s="10" t="s">
        <v>2853</v>
      </c>
      <c r="D708" s="10" t="s">
        <v>377</v>
      </c>
      <c r="E708" s="11">
        <v>34380</v>
      </c>
      <c r="F708" s="10" t="s">
        <v>2854</v>
      </c>
      <c r="G708" s="9">
        <v>59059579</v>
      </c>
      <c r="H708" s="9">
        <v>0</v>
      </c>
      <c r="I708" s="10" t="s">
        <v>1942</v>
      </c>
      <c r="J708" s="10" t="s">
        <v>59</v>
      </c>
      <c r="K708" s="10" t="s">
        <v>60</v>
      </c>
      <c r="L708" s="10" t="s">
        <v>841</v>
      </c>
      <c r="M708" s="10" t="s">
        <v>58</v>
      </c>
      <c r="N708" s="9">
        <v>400</v>
      </c>
    </row>
    <row r="709" spans="1:14" ht="16" customHeight="1" x14ac:dyDescent="0.2">
      <c r="A709" s="9">
        <v>4750</v>
      </c>
      <c r="B709" s="10" t="s">
        <v>715</v>
      </c>
      <c r="C709" s="10" t="s">
        <v>716</v>
      </c>
      <c r="D709" s="10" t="s">
        <v>377</v>
      </c>
      <c r="E709" s="11">
        <v>39394</v>
      </c>
      <c r="F709" s="10" t="s">
        <v>2855</v>
      </c>
      <c r="G709" s="9">
        <v>58353825</v>
      </c>
      <c r="H709" s="9">
        <v>0</v>
      </c>
      <c r="I709" s="10" t="s">
        <v>1942</v>
      </c>
      <c r="J709" s="10" t="s">
        <v>59</v>
      </c>
      <c r="K709" s="10" t="s">
        <v>60</v>
      </c>
      <c r="L709" s="10" t="s">
        <v>841</v>
      </c>
      <c r="M709" s="10" t="s">
        <v>42</v>
      </c>
      <c r="N709" s="9">
        <v>300</v>
      </c>
    </row>
    <row r="710" spans="1:14" ht="16" customHeight="1" x14ac:dyDescent="0.2">
      <c r="A710" s="9">
        <v>4751</v>
      </c>
      <c r="B710" s="10" t="s">
        <v>2856</v>
      </c>
      <c r="C710" s="10" t="s">
        <v>2857</v>
      </c>
      <c r="D710" s="10" t="s">
        <v>377</v>
      </c>
      <c r="E710" s="11">
        <v>31983</v>
      </c>
      <c r="F710" s="10" t="s">
        <v>2858</v>
      </c>
      <c r="G710" s="9">
        <v>57026015</v>
      </c>
      <c r="H710" s="9">
        <v>0</v>
      </c>
      <c r="I710" s="10" t="s">
        <v>1942</v>
      </c>
      <c r="J710" s="10" t="s">
        <v>59</v>
      </c>
      <c r="K710" s="10" t="s">
        <v>60</v>
      </c>
      <c r="L710" s="10" t="s">
        <v>841</v>
      </c>
      <c r="M710" s="10" t="s">
        <v>707</v>
      </c>
      <c r="N710" s="9">
        <v>600</v>
      </c>
    </row>
    <row r="711" spans="1:14" ht="16" customHeight="1" x14ac:dyDescent="0.2">
      <c r="A711" s="9">
        <v>4752</v>
      </c>
      <c r="B711" s="10" t="s">
        <v>2859</v>
      </c>
      <c r="C711" s="10" t="s">
        <v>462</v>
      </c>
      <c r="D711" s="10" t="s">
        <v>377</v>
      </c>
      <c r="E711" s="11">
        <v>38512</v>
      </c>
      <c r="F711" s="10" t="s">
        <v>2860</v>
      </c>
      <c r="G711" s="9">
        <v>58264452</v>
      </c>
      <c r="H711" s="9">
        <v>0</v>
      </c>
      <c r="I711" s="10" t="s">
        <v>1942</v>
      </c>
      <c r="J711" s="10" t="s">
        <v>59</v>
      </c>
      <c r="K711" s="10" t="s">
        <v>60</v>
      </c>
      <c r="L711" s="10" t="s">
        <v>841</v>
      </c>
      <c r="M711" s="10" t="s">
        <v>58</v>
      </c>
      <c r="N711" s="9">
        <v>400</v>
      </c>
    </row>
    <row r="712" spans="1:14" ht="16" customHeight="1" x14ac:dyDescent="0.2">
      <c r="A712" s="9">
        <v>4753</v>
      </c>
      <c r="B712" s="10" t="s">
        <v>708</v>
      </c>
      <c r="C712" s="10" t="s">
        <v>709</v>
      </c>
      <c r="D712" s="10" t="s">
        <v>377</v>
      </c>
      <c r="E712" s="11">
        <v>37288</v>
      </c>
      <c r="F712" s="10" t="s">
        <v>2861</v>
      </c>
      <c r="G712" s="9">
        <v>58430043</v>
      </c>
      <c r="H712" s="9">
        <v>0</v>
      </c>
      <c r="I712" s="9">
        <v>0</v>
      </c>
      <c r="J712" s="10" t="s">
        <v>59</v>
      </c>
      <c r="K712" s="10" t="s">
        <v>60</v>
      </c>
      <c r="L712" s="10" t="s">
        <v>841</v>
      </c>
      <c r="M712" s="10" t="s">
        <v>58</v>
      </c>
      <c r="N712" s="9">
        <v>400</v>
      </c>
    </row>
    <row r="713" spans="1:14" ht="16" customHeight="1" x14ac:dyDescent="0.2">
      <c r="A713" s="9">
        <v>4754</v>
      </c>
      <c r="B713" s="10" t="s">
        <v>2862</v>
      </c>
      <c r="C713" s="10" t="s">
        <v>2863</v>
      </c>
      <c r="D713" s="10" t="s">
        <v>377</v>
      </c>
      <c r="E713" s="11">
        <v>34173</v>
      </c>
      <c r="F713" s="10" t="s">
        <v>2864</v>
      </c>
      <c r="G713" s="9">
        <v>0</v>
      </c>
      <c r="H713" s="9">
        <v>0</v>
      </c>
      <c r="I713" s="9">
        <v>0</v>
      </c>
      <c r="J713" s="10" t="s">
        <v>59</v>
      </c>
      <c r="K713" s="10" t="s">
        <v>60</v>
      </c>
      <c r="L713" s="10" t="s">
        <v>841</v>
      </c>
      <c r="M713" s="10" t="s">
        <v>58</v>
      </c>
      <c r="N713" s="9">
        <v>400</v>
      </c>
    </row>
    <row r="714" spans="1:14" ht="16" customHeight="1" x14ac:dyDescent="0.2">
      <c r="A714" s="9">
        <v>4755</v>
      </c>
      <c r="B714" s="10" t="s">
        <v>2865</v>
      </c>
      <c r="C714" s="10" t="s">
        <v>2866</v>
      </c>
      <c r="D714" s="10" t="s">
        <v>15</v>
      </c>
      <c r="E714" s="11">
        <v>36700</v>
      </c>
      <c r="F714" s="10" t="s">
        <v>2867</v>
      </c>
      <c r="G714" s="9">
        <v>58276469</v>
      </c>
      <c r="H714" s="9">
        <v>0</v>
      </c>
      <c r="I714" s="9">
        <v>0</v>
      </c>
      <c r="J714" s="10" t="s">
        <v>59</v>
      </c>
      <c r="K714" s="10" t="s">
        <v>60</v>
      </c>
      <c r="L714" s="10" t="s">
        <v>841</v>
      </c>
      <c r="M714" s="10" t="s">
        <v>58</v>
      </c>
      <c r="N714" s="9">
        <v>400</v>
      </c>
    </row>
    <row r="715" spans="1:14" ht="16" customHeight="1" x14ac:dyDescent="0.2">
      <c r="A715" s="9">
        <v>4756</v>
      </c>
      <c r="B715" s="10" t="s">
        <v>2868</v>
      </c>
      <c r="C715" s="10" t="s">
        <v>2869</v>
      </c>
      <c r="D715" s="10" t="s">
        <v>377</v>
      </c>
      <c r="E715" s="11">
        <v>1977</v>
      </c>
      <c r="F715" s="10" t="s">
        <v>2870</v>
      </c>
      <c r="G715" s="9">
        <v>58246373</v>
      </c>
      <c r="H715" s="9">
        <v>0</v>
      </c>
      <c r="I715" s="10" t="s">
        <v>2871</v>
      </c>
      <c r="J715" s="10" t="s">
        <v>59</v>
      </c>
      <c r="K715" s="10" t="s">
        <v>60</v>
      </c>
      <c r="L715" s="10" t="s">
        <v>841</v>
      </c>
      <c r="M715" s="10" t="s">
        <v>707</v>
      </c>
      <c r="N715" s="9">
        <v>600</v>
      </c>
    </row>
    <row r="716" spans="1:14" ht="16" customHeight="1" x14ac:dyDescent="0.2">
      <c r="A716" s="9">
        <v>4757</v>
      </c>
      <c r="B716" s="10" t="s">
        <v>2872</v>
      </c>
      <c r="C716" s="10" t="s">
        <v>2873</v>
      </c>
      <c r="D716" s="10" t="s">
        <v>377</v>
      </c>
      <c r="E716" s="11">
        <v>26952</v>
      </c>
      <c r="F716" s="10" t="s">
        <v>2874</v>
      </c>
      <c r="G716" s="9">
        <v>0</v>
      </c>
      <c r="H716" s="10" t="s">
        <v>2875</v>
      </c>
      <c r="I716" s="10" t="s">
        <v>1942</v>
      </c>
      <c r="J716" s="10" t="s">
        <v>192</v>
      </c>
      <c r="K716" s="10" t="s">
        <v>193</v>
      </c>
      <c r="L716" s="10" t="s">
        <v>841</v>
      </c>
      <c r="M716" s="10" t="s">
        <v>707</v>
      </c>
      <c r="N716" s="9">
        <v>600</v>
      </c>
    </row>
    <row r="717" spans="1:14" ht="16" customHeight="1" x14ac:dyDescent="0.2">
      <c r="A717" s="9">
        <v>4758</v>
      </c>
      <c r="B717" s="10" t="s">
        <v>171</v>
      </c>
      <c r="C717" s="10" t="s">
        <v>2876</v>
      </c>
      <c r="D717" s="10" t="s">
        <v>15</v>
      </c>
      <c r="E717" s="11">
        <v>31495</v>
      </c>
      <c r="F717" s="10" t="s">
        <v>2874</v>
      </c>
      <c r="G717" s="9">
        <v>0</v>
      </c>
      <c r="H717" s="10" t="s">
        <v>2877</v>
      </c>
      <c r="I717" s="10" t="s">
        <v>1942</v>
      </c>
      <c r="J717" s="10" t="s">
        <v>192</v>
      </c>
      <c r="K717" s="10" t="s">
        <v>193</v>
      </c>
      <c r="L717" s="10" t="s">
        <v>841</v>
      </c>
      <c r="M717" s="10" t="s">
        <v>707</v>
      </c>
      <c r="N717" s="9">
        <v>600</v>
      </c>
    </row>
    <row r="718" spans="1:14" ht="16" customHeight="1" x14ac:dyDescent="0.2">
      <c r="A718" s="9">
        <v>4759</v>
      </c>
      <c r="B718" s="10" t="s">
        <v>2878</v>
      </c>
      <c r="C718" s="10" t="s">
        <v>2879</v>
      </c>
      <c r="D718" s="10" t="s">
        <v>15</v>
      </c>
      <c r="E718" s="11">
        <v>40429</v>
      </c>
      <c r="F718" s="10" t="s">
        <v>2880</v>
      </c>
      <c r="G718" s="9">
        <v>0</v>
      </c>
      <c r="H718" s="9">
        <v>0</v>
      </c>
      <c r="I718" s="10" t="s">
        <v>1942</v>
      </c>
      <c r="J718" s="10" t="s">
        <v>192</v>
      </c>
      <c r="K718" s="10" t="s">
        <v>193</v>
      </c>
      <c r="L718" s="10" t="s">
        <v>841</v>
      </c>
      <c r="M718" s="10" t="s">
        <v>16</v>
      </c>
      <c r="N718" s="9">
        <v>200</v>
      </c>
    </row>
    <row r="719" spans="1:14" ht="16" customHeight="1" x14ac:dyDescent="0.2">
      <c r="A719" s="9">
        <v>4760</v>
      </c>
      <c r="B719" s="10" t="s">
        <v>2881</v>
      </c>
      <c r="C719" s="10" t="s">
        <v>2882</v>
      </c>
      <c r="D719" s="10" t="s">
        <v>15</v>
      </c>
      <c r="E719" s="11">
        <v>41070</v>
      </c>
      <c r="F719" s="10" t="s">
        <v>2880</v>
      </c>
      <c r="G719" s="9">
        <v>0</v>
      </c>
      <c r="H719" s="9">
        <v>0</v>
      </c>
      <c r="I719" s="10" t="s">
        <v>1942</v>
      </c>
      <c r="J719" s="10" t="s">
        <v>192</v>
      </c>
      <c r="K719" s="10" t="s">
        <v>193</v>
      </c>
      <c r="L719" s="10" t="s">
        <v>841</v>
      </c>
      <c r="M719" s="10" t="s">
        <v>25</v>
      </c>
      <c r="N719" s="9">
        <v>150</v>
      </c>
    </row>
    <row r="720" spans="1:14" ht="16" customHeight="1" x14ac:dyDescent="0.2">
      <c r="A720" s="9">
        <v>4761</v>
      </c>
      <c r="B720" s="10" t="s">
        <v>2883</v>
      </c>
      <c r="C720" s="10" t="s">
        <v>2884</v>
      </c>
      <c r="D720" s="10" t="s">
        <v>15</v>
      </c>
      <c r="E720" s="11">
        <v>40774</v>
      </c>
      <c r="F720" s="10" t="s">
        <v>2885</v>
      </c>
      <c r="G720" s="9">
        <v>0</v>
      </c>
      <c r="H720" s="9">
        <v>0</v>
      </c>
      <c r="I720" s="10" t="s">
        <v>1942</v>
      </c>
      <c r="J720" s="10" t="s">
        <v>192</v>
      </c>
      <c r="K720" s="10" t="s">
        <v>193</v>
      </c>
      <c r="L720" s="10" t="s">
        <v>841</v>
      </c>
      <c r="M720" s="10" t="s">
        <v>25</v>
      </c>
      <c r="N720" s="9">
        <v>150</v>
      </c>
    </row>
    <row r="721" spans="1:14" ht="16" customHeight="1" x14ac:dyDescent="0.2">
      <c r="A721" s="9">
        <v>4762</v>
      </c>
      <c r="B721" s="10" t="s">
        <v>2883</v>
      </c>
      <c r="C721" s="10" t="s">
        <v>2886</v>
      </c>
      <c r="D721" s="10" t="s">
        <v>377</v>
      </c>
      <c r="E721" s="11">
        <v>41195</v>
      </c>
      <c r="F721" s="10" t="s">
        <v>2885</v>
      </c>
      <c r="G721" s="9">
        <v>0</v>
      </c>
      <c r="H721" s="9">
        <v>0</v>
      </c>
      <c r="I721" s="10" t="s">
        <v>1942</v>
      </c>
      <c r="J721" s="10" t="s">
        <v>192</v>
      </c>
      <c r="K721" s="10" t="s">
        <v>193</v>
      </c>
      <c r="L721" s="10" t="s">
        <v>841</v>
      </c>
      <c r="M721" s="10" t="s">
        <v>25</v>
      </c>
      <c r="N721" s="9">
        <v>150</v>
      </c>
    </row>
    <row r="722" spans="1:14" ht="16" customHeight="1" x14ac:dyDescent="0.2">
      <c r="A722" s="9">
        <v>4763</v>
      </c>
      <c r="B722" s="10" t="s">
        <v>621</v>
      </c>
      <c r="C722" s="10" t="s">
        <v>2887</v>
      </c>
      <c r="D722" s="10" t="s">
        <v>377</v>
      </c>
      <c r="E722" s="10" t="s">
        <v>2888</v>
      </c>
      <c r="F722" s="10" t="s">
        <v>2889</v>
      </c>
      <c r="G722" s="9">
        <v>59060093</v>
      </c>
      <c r="H722" s="9">
        <v>0</v>
      </c>
      <c r="I722" s="9">
        <v>0</v>
      </c>
      <c r="J722" s="10" t="s">
        <v>226</v>
      </c>
      <c r="K722" s="10" t="s">
        <v>227</v>
      </c>
      <c r="L722" s="10" t="s">
        <v>841</v>
      </c>
      <c r="M722" s="10" t="s">
        <v>848</v>
      </c>
      <c r="N722" s="9">
        <v>150</v>
      </c>
    </row>
    <row r="723" spans="1:14" ht="16" customHeight="1" x14ac:dyDescent="0.2">
      <c r="A723" s="9">
        <v>4764</v>
      </c>
      <c r="B723" s="10" t="s">
        <v>621</v>
      </c>
      <c r="C723" s="10" t="s">
        <v>622</v>
      </c>
      <c r="D723" s="10" t="s">
        <v>377</v>
      </c>
      <c r="E723" s="10" t="s">
        <v>2890</v>
      </c>
      <c r="F723" s="10" t="s">
        <v>2889</v>
      </c>
      <c r="G723" s="9">
        <v>59960093</v>
      </c>
      <c r="H723" s="9">
        <v>0</v>
      </c>
      <c r="I723" s="9">
        <v>0</v>
      </c>
      <c r="J723" s="10" t="s">
        <v>226</v>
      </c>
      <c r="K723" s="10" t="s">
        <v>227</v>
      </c>
      <c r="L723" s="10" t="s">
        <v>841</v>
      </c>
      <c r="M723" s="10" t="s">
        <v>16</v>
      </c>
      <c r="N723" s="9">
        <v>200</v>
      </c>
    </row>
    <row r="724" spans="1:14" ht="16" customHeight="1" x14ac:dyDescent="0.2">
      <c r="A724" s="9">
        <v>4765</v>
      </c>
      <c r="B724" s="10" t="s">
        <v>1972</v>
      </c>
      <c r="C724" s="10" t="s">
        <v>2891</v>
      </c>
      <c r="D724" s="10" t="s">
        <v>377</v>
      </c>
      <c r="E724" s="10" t="s">
        <v>2892</v>
      </c>
      <c r="F724" s="10" t="s">
        <v>2893</v>
      </c>
      <c r="G724" s="9">
        <v>59013406</v>
      </c>
      <c r="H724" s="9">
        <v>0</v>
      </c>
      <c r="I724" s="10" t="s">
        <v>2894</v>
      </c>
      <c r="J724" s="10" t="s">
        <v>226</v>
      </c>
      <c r="K724" s="10" t="s">
        <v>227</v>
      </c>
      <c r="L724" s="10" t="s">
        <v>841</v>
      </c>
      <c r="M724" s="10" t="s">
        <v>58</v>
      </c>
      <c r="N724" s="9">
        <v>400</v>
      </c>
    </row>
    <row r="725" spans="1:14" ht="16" customHeight="1" x14ac:dyDescent="0.2">
      <c r="A725" s="9">
        <v>4766</v>
      </c>
      <c r="B725" s="10" t="s">
        <v>2895</v>
      </c>
      <c r="C725" s="10" t="s">
        <v>2896</v>
      </c>
      <c r="D725" s="10" t="s">
        <v>15</v>
      </c>
      <c r="E725" s="10" t="s">
        <v>2897</v>
      </c>
      <c r="F725" s="10" t="s">
        <v>2898</v>
      </c>
      <c r="G725" s="9">
        <v>58215582</v>
      </c>
      <c r="H725" s="9">
        <v>0</v>
      </c>
      <c r="I725" s="10" t="s">
        <v>1137</v>
      </c>
      <c r="J725" s="10" t="s">
        <v>226</v>
      </c>
      <c r="K725" s="10" t="s">
        <v>227</v>
      </c>
      <c r="L725" s="10" t="s">
        <v>841</v>
      </c>
      <c r="M725" s="10" t="s">
        <v>848</v>
      </c>
      <c r="N725" s="9">
        <v>150</v>
      </c>
    </row>
    <row r="726" spans="1:14" ht="16" customHeight="1" x14ac:dyDescent="0.2">
      <c r="A726" s="9">
        <v>3558</v>
      </c>
      <c r="B726" s="10" t="s">
        <v>785</v>
      </c>
      <c r="C726" s="10" t="s">
        <v>786</v>
      </c>
      <c r="D726" s="10" t="s">
        <v>377</v>
      </c>
      <c r="E726" s="11">
        <v>36428</v>
      </c>
      <c r="F726" s="10" t="s">
        <v>2899</v>
      </c>
      <c r="G726" s="9">
        <v>0</v>
      </c>
      <c r="H726" s="9">
        <v>0</v>
      </c>
      <c r="I726" s="9">
        <v>0</v>
      </c>
      <c r="J726" s="10" t="s">
        <v>93</v>
      </c>
      <c r="K726" s="10" t="s">
        <v>94</v>
      </c>
      <c r="L726" s="10" t="s">
        <v>841</v>
      </c>
      <c r="M726" s="10" t="s">
        <v>58</v>
      </c>
      <c r="N726" s="9">
        <v>400</v>
      </c>
    </row>
    <row r="727" spans="1:14" ht="16" customHeight="1" x14ac:dyDescent="0.2">
      <c r="A727" s="9">
        <v>3557</v>
      </c>
      <c r="B727" s="10" t="s">
        <v>91</v>
      </c>
      <c r="C727" s="10" t="s">
        <v>92</v>
      </c>
      <c r="D727" s="10" t="s">
        <v>15</v>
      </c>
      <c r="E727" s="11">
        <v>38839</v>
      </c>
      <c r="F727" s="10" t="s">
        <v>2900</v>
      </c>
      <c r="G727" s="9">
        <v>0</v>
      </c>
      <c r="H727" s="9">
        <v>0</v>
      </c>
      <c r="I727" s="9">
        <v>0</v>
      </c>
      <c r="J727" s="10" t="s">
        <v>93</v>
      </c>
      <c r="K727" s="10" t="s">
        <v>94</v>
      </c>
      <c r="L727" s="10" t="s">
        <v>841</v>
      </c>
      <c r="M727" s="10" t="s">
        <v>58</v>
      </c>
      <c r="N727" s="9">
        <v>400</v>
      </c>
    </row>
    <row r="728" spans="1:14" ht="16" customHeight="1" x14ac:dyDescent="0.2">
      <c r="A728" s="9">
        <v>4046</v>
      </c>
      <c r="B728" s="10" t="s">
        <v>428</v>
      </c>
      <c r="C728" s="10" t="s">
        <v>429</v>
      </c>
      <c r="D728" s="10" t="s">
        <v>377</v>
      </c>
      <c r="E728" s="11">
        <v>39384</v>
      </c>
      <c r="F728" s="10" t="s">
        <v>2901</v>
      </c>
      <c r="G728" s="9">
        <v>59016781</v>
      </c>
      <c r="H728" s="9">
        <v>0</v>
      </c>
      <c r="I728" s="9">
        <v>0</v>
      </c>
      <c r="J728" s="10" t="s">
        <v>93</v>
      </c>
      <c r="K728" s="10" t="s">
        <v>94</v>
      </c>
      <c r="L728" s="10" t="s">
        <v>841</v>
      </c>
      <c r="M728" s="10" t="s">
        <v>42</v>
      </c>
      <c r="N728" s="9">
        <v>300</v>
      </c>
    </row>
    <row r="729" spans="1:14" ht="16" customHeight="1" x14ac:dyDescent="0.2">
      <c r="A729" s="9">
        <v>2465</v>
      </c>
      <c r="B729" s="10" t="s">
        <v>387</v>
      </c>
      <c r="C729" s="10" t="s">
        <v>388</v>
      </c>
      <c r="D729" s="10" t="s">
        <v>377</v>
      </c>
      <c r="E729" s="11">
        <v>38870</v>
      </c>
      <c r="F729" s="10" t="s">
        <v>2902</v>
      </c>
      <c r="G729" s="9">
        <v>57691037</v>
      </c>
      <c r="H729" s="9">
        <v>0</v>
      </c>
      <c r="I729" s="10" t="s">
        <v>2903</v>
      </c>
      <c r="J729" s="10" t="s">
        <v>93</v>
      </c>
      <c r="K729" s="10" t="s">
        <v>94</v>
      </c>
      <c r="L729" s="10" t="s">
        <v>841</v>
      </c>
      <c r="M729" s="10" t="s">
        <v>58</v>
      </c>
      <c r="N729" s="9">
        <v>400</v>
      </c>
    </row>
    <row r="730" spans="1:14" ht="16" customHeight="1" x14ac:dyDescent="0.2">
      <c r="A730" s="9">
        <v>3232</v>
      </c>
      <c r="B730" s="10" t="s">
        <v>2904</v>
      </c>
      <c r="C730" s="10" t="s">
        <v>165</v>
      </c>
      <c r="D730" s="10" t="s">
        <v>15</v>
      </c>
      <c r="E730" s="11">
        <v>31768</v>
      </c>
      <c r="F730" s="10" t="s">
        <v>2905</v>
      </c>
      <c r="G730" s="9">
        <v>54988370</v>
      </c>
      <c r="H730" s="10" t="s">
        <v>2906</v>
      </c>
      <c r="I730" s="10" t="s">
        <v>2907</v>
      </c>
      <c r="J730" s="10" t="s">
        <v>192</v>
      </c>
      <c r="K730" s="10" t="s">
        <v>193</v>
      </c>
      <c r="L730" s="10" t="s">
        <v>841</v>
      </c>
      <c r="M730" s="10" t="s">
        <v>707</v>
      </c>
      <c r="N730" s="9">
        <v>600</v>
      </c>
    </row>
    <row r="731" spans="1:14" ht="16" customHeight="1" x14ac:dyDescent="0.2">
      <c r="A731" s="9">
        <v>4385</v>
      </c>
      <c r="B731" s="10" t="s">
        <v>2908</v>
      </c>
      <c r="C731" s="10" t="s">
        <v>2909</v>
      </c>
      <c r="D731" s="10" t="s">
        <v>15</v>
      </c>
      <c r="E731" s="11">
        <v>35893</v>
      </c>
      <c r="F731" s="10" t="s">
        <v>2910</v>
      </c>
      <c r="G731" s="9">
        <v>59218524</v>
      </c>
      <c r="H731" s="10" t="s">
        <v>2911</v>
      </c>
      <c r="I731" s="10" t="s">
        <v>2912</v>
      </c>
      <c r="J731" s="10" t="s">
        <v>192</v>
      </c>
      <c r="K731" s="10" t="s">
        <v>193</v>
      </c>
      <c r="L731" s="10" t="s">
        <v>841</v>
      </c>
      <c r="M731" s="10" t="s">
        <v>58</v>
      </c>
      <c r="N731" s="9">
        <v>400</v>
      </c>
    </row>
    <row r="732" spans="1:14" ht="16" customHeight="1" x14ac:dyDescent="0.2">
      <c r="A732" s="9">
        <v>4767</v>
      </c>
      <c r="B732" s="10" t="s">
        <v>2913</v>
      </c>
      <c r="C732" s="10" t="s">
        <v>2914</v>
      </c>
      <c r="D732" s="10" t="s">
        <v>377</v>
      </c>
      <c r="E732" s="11">
        <v>36779</v>
      </c>
      <c r="F732" s="10" t="s">
        <v>2915</v>
      </c>
      <c r="G732" s="9">
        <v>57887225</v>
      </c>
      <c r="H732" s="10" t="s">
        <v>2916</v>
      </c>
      <c r="I732" s="10" t="s">
        <v>2917</v>
      </c>
      <c r="J732" s="10" t="s">
        <v>192</v>
      </c>
      <c r="K732" s="10" t="s">
        <v>193</v>
      </c>
      <c r="L732" s="10" t="s">
        <v>841</v>
      </c>
      <c r="M732" s="10" t="s">
        <v>58</v>
      </c>
      <c r="N732" s="9">
        <v>400</v>
      </c>
    </row>
    <row r="733" spans="1:14" ht="16" customHeight="1" x14ac:dyDescent="0.2">
      <c r="A733" s="9">
        <v>4768</v>
      </c>
      <c r="B733" s="10" t="s">
        <v>2918</v>
      </c>
      <c r="C733" s="10" t="s">
        <v>2919</v>
      </c>
      <c r="D733" s="10" t="s">
        <v>15</v>
      </c>
      <c r="E733" s="11">
        <v>34879</v>
      </c>
      <c r="F733" s="10" t="s">
        <v>2920</v>
      </c>
      <c r="G733" s="9">
        <v>58109702</v>
      </c>
      <c r="H733" s="10" t="s">
        <v>2921</v>
      </c>
      <c r="I733" s="10" t="s">
        <v>2922</v>
      </c>
      <c r="J733" s="10" t="s">
        <v>192</v>
      </c>
      <c r="K733" s="10" t="s">
        <v>193</v>
      </c>
      <c r="L733" s="10" t="s">
        <v>841</v>
      </c>
      <c r="M733" s="10" t="s">
        <v>58</v>
      </c>
      <c r="N733" s="9">
        <v>400</v>
      </c>
    </row>
    <row r="734" spans="1:14" ht="16" customHeight="1" x14ac:dyDescent="0.2">
      <c r="A734" s="9">
        <v>4769</v>
      </c>
      <c r="B734" s="10" t="s">
        <v>2923</v>
      </c>
      <c r="C734" s="10" t="s">
        <v>2924</v>
      </c>
      <c r="D734" s="10" t="s">
        <v>15</v>
      </c>
      <c r="E734" s="11">
        <v>36814</v>
      </c>
      <c r="F734" s="10" t="s">
        <v>2925</v>
      </c>
      <c r="G734" s="9">
        <v>0</v>
      </c>
      <c r="H734" s="10" t="s">
        <v>2926</v>
      </c>
      <c r="I734" s="10" t="s">
        <v>2927</v>
      </c>
      <c r="J734" s="10" t="s">
        <v>192</v>
      </c>
      <c r="K734" s="10" t="s">
        <v>193</v>
      </c>
      <c r="L734" s="10" t="s">
        <v>841</v>
      </c>
      <c r="M734" s="10" t="s">
        <v>58</v>
      </c>
      <c r="N734" s="9">
        <v>400</v>
      </c>
    </row>
    <row r="735" spans="1:14" ht="16" customHeight="1" x14ac:dyDescent="0.2">
      <c r="A735" s="9">
        <v>4727</v>
      </c>
      <c r="B735" s="10" t="s">
        <v>2928</v>
      </c>
      <c r="C735" s="10" t="s">
        <v>83</v>
      </c>
      <c r="D735" s="10" t="s">
        <v>15</v>
      </c>
      <c r="E735" s="11">
        <v>36682</v>
      </c>
      <c r="F735" s="10" t="s">
        <v>2929</v>
      </c>
      <c r="G735" s="9">
        <v>57462317</v>
      </c>
      <c r="H735" s="13"/>
      <c r="I735" s="10" t="s">
        <v>2930</v>
      </c>
      <c r="J735" s="10" t="s">
        <v>131</v>
      </c>
      <c r="K735" s="10" t="s">
        <v>132</v>
      </c>
      <c r="L735" s="10" t="s">
        <v>841</v>
      </c>
      <c r="M735" s="10" t="s">
        <v>58</v>
      </c>
      <c r="N735" s="9">
        <v>400</v>
      </c>
    </row>
    <row r="736" spans="1:14" ht="16" customHeight="1" x14ac:dyDescent="0.2">
      <c r="A736" s="9">
        <v>4728</v>
      </c>
      <c r="B736" s="10" t="s">
        <v>2722</v>
      </c>
      <c r="C736" s="10" t="s">
        <v>2931</v>
      </c>
      <c r="D736" s="10" t="s">
        <v>15</v>
      </c>
      <c r="E736" s="11">
        <v>40841</v>
      </c>
      <c r="F736" s="10" t="s">
        <v>2932</v>
      </c>
      <c r="G736" s="9">
        <v>58495696</v>
      </c>
      <c r="H736" s="13"/>
      <c r="I736" s="10" t="s">
        <v>2933</v>
      </c>
      <c r="J736" s="10" t="s">
        <v>131</v>
      </c>
      <c r="K736" s="10" t="s">
        <v>132</v>
      </c>
      <c r="L736" s="10" t="s">
        <v>841</v>
      </c>
      <c r="M736" s="10" t="s">
        <v>25</v>
      </c>
      <c r="N736" s="9">
        <v>150</v>
      </c>
    </row>
    <row r="737" spans="1:14" ht="16" customHeight="1" x14ac:dyDescent="0.2">
      <c r="A737" s="9">
        <v>4770</v>
      </c>
      <c r="B737" s="10" t="s">
        <v>2934</v>
      </c>
      <c r="C737" s="10" t="s">
        <v>414</v>
      </c>
      <c r="D737" s="10" t="s">
        <v>377</v>
      </c>
      <c r="E737" s="10" t="s">
        <v>2935</v>
      </c>
      <c r="F737" s="10" t="s">
        <v>2936</v>
      </c>
      <c r="G737" s="9">
        <v>54905311</v>
      </c>
      <c r="H737" s="9">
        <v>0</v>
      </c>
      <c r="I737" s="10" t="s">
        <v>1942</v>
      </c>
      <c r="J737" s="10" t="s">
        <v>226</v>
      </c>
      <c r="K737" s="10" t="s">
        <v>227</v>
      </c>
      <c r="L737" s="10" t="s">
        <v>841</v>
      </c>
      <c r="M737" s="10" t="s">
        <v>848</v>
      </c>
      <c r="N737" s="9">
        <v>150</v>
      </c>
    </row>
    <row r="738" spans="1:14" ht="16" customHeight="1" x14ac:dyDescent="0.2">
      <c r="A738" s="9">
        <v>3744</v>
      </c>
      <c r="B738" s="10" t="s">
        <v>2937</v>
      </c>
      <c r="C738" s="10" t="s">
        <v>2938</v>
      </c>
      <c r="D738" s="10" t="s">
        <v>15</v>
      </c>
      <c r="E738" s="11">
        <v>40732</v>
      </c>
      <c r="F738" s="10" t="s">
        <v>1853</v>
      </c>
      <c r="G738" s="9">
        <v>57373074</v>
      </c>
      <c r="H738" s="9">
        <v>0</v>
      </c>
      <c r="I738" s="9">
        <v>0</v>
      </c>
      <c r="J738" s="10" t="s">
        <v>226</v>
      </c>
      <c r="K738" s="10" t="s">
        <v>227</v>
      </c>
      <c r="L738" s="10" t="s">
        <v>841</v>
      </c>
      <c r="M738" s="10" t="s">
        <v>25</v>
      </c>
      <c r="N738" s="9">
        <v>150</v>
      </c>
    </row>
    <row r="739" spans="1:14" ht="16" customHeight="1" x14ac:dyDescent="0.2">
      <c r="A739" s="9">
        <v>4771</v>
      </c>
      <c r="B739" s="10" t="s">
        <v>704</v>
      </c>
      <c r="C739" s="10" t="s">
        <v>705</v>
      </c>
      <c r="D739" s="10" t="s">
        <v>377</v>
      </c>
      <c r="E739" s="11">
        <v>37200</v>
      </c>
      <c r="F739" s="13"/>
      <c r="G739" s="10" t="s">
        <v>2939</v>
      </c>
      <c r="H739" s="10" t="s">
        <v>2940</v>
      </c>
      <c r="I739" s="13"/>
      <c r="J739" s="10" t="s">
        <v>393</v>
      </c>
      <c r="K739" s="10" t="s">
        <v>27</v>
      </c>
      <c r="L739" s="10" t="s">
        <v>841</v>
      </c>
      <c r="M739" s="10" t="s">
        <v>58</v>
      </c>
      <c r="N739" s="9">
        <v>400</v>
      </c>
    </row>
    <row r="740" spans="1:14" ht="16" customHeight="1" x14ac:dyDescent="0.2">
      <c r="A740" s="9">
        <v>4772</v>
      </c>
      <c r="B740" s="10" t="s">
        <v>449</v>
      </c>
      <c r="C740" s="10" t="s">
        <v>726</v>
      </c>
      <c r="D740" s="10" t="s">
        <v>377</v>
      </c>
      <c r="E740" s="10" t="s">
        <v>2941</v>
      </c>
      <c r="F740" s="13"/>
      <c r="G740" s="10" t="s">
        <v>2942</v>
      </c>
      <c r="H740" s="10" t="s">
        <v>2943</v>
      </c>
      <c r="I740" s="13"/>
      <c r="J740" s="10" t="s">
        <v>393</v>
      </c>
      <c r="K740" s="10" t="s">
        <v>27</v>
      </c>
      <c r="L740" s="10" t="s">
        <v>841</v>
      </c>
      <c r="M740" s="10" t="s">
        <v>16</v>
      </c>
      <c r="N740" s="9">
        <v>200</v>
      </c>
    </row>
    <row r="741" spans="1:14" ht="16" customHeight="1" x14ac:dyDescent="0.2">
      <c r="A741" s="9">
        <v>4773</v>
      </c>
      <c r="B741" s="10" t="s">
        <v>735</v>
      </c>
      <c r="C741" s="10" t="s">
        <v>2944</v>
      </c>
      <c r="D741" s="10" t="s">
        <v>377</v>
      </c>
      <c r="E741" s="10" t="s">
        <v>2945</v>
      </c>
      <c r="F741" s="10" t="s">
        <v>2946</v>
      </c>
      <c r="G741" s="10" t="s">
        <v>2947</v>
      </c>
      <c r="H741" s="13"/>
      <c r="I741" s="13"/>
      <c r="J741" s="10" t="s">
        <v>393</v>
      </c>
      <c r="K741" s="10" t="s">
        <v>27</v>
      </c>
      <c r="L741" s="10" t="s">
        <v>841</v>
      </c>
      <c r="M741" s="10" t="s">
        <v>58</v>
      </c>
      <c r="N741" s="9">
        <v>400</v>
      </c>
    </row>
    <row r="742" spans="1:14" ht="16" customHeight="1" x14ac:dyDescent="0.2">
      <c r="A742" s="9">
        <v>4774</v>
      </c>
      <c r="B742" s="10" t="s">
        <v>2948</v>
      </c>
      <c r="C742" s="10" t="s">
        <v>297</v>
      </c>
      <c r="D742" s="10" t="s">
        <v>15</v>
      </c>
      <c r="E742" s="11">
        <v>32792</v>
      </c>
      <c r="F742" s="10" t="s">
        <v>2949</v>
      </c>
      <c r="G742" s="10" t="s">
        <v>2950</v>
      </c>
      <c r="H742" s="10" t="s">
        <v>2951</v>
      </c>
      <c r="I742" s="13"/>
      <c r="J742" s="10" t="s">
        <v>393</v>
      </c>
      <c r="K742" s="10" t="s">
        <v>27</v>
      </c>
      <c r="L742" s="10" t="s">
        <v>841</v>
      </c>
      <c r="M742" s="10" t="s">
        <v>707</v>
      </c>
      <c r="N742" s="9">
        <v>600</v>
      </c>
    </row>
    <row r="743" spans="1:14" ht="16" customHeight="1" x14ac:dyDescent="0.2">
      <c r="A743" s="9">
        <v>4775</v>
      </c>
      <c r="B743" s="10" t="s">
        <v>391</v>
      </c>
      <c r="C743" s="10" t="s">
        <v>392</v>
      </c>
      <c r="D743" s="10" t="s">
        <v>377</v>
      </c>
      <c r="E743" s="11">
        <v>37929</v>
      </c>
      <c r="F743" s="10" t="s">
        <v>1810</v>
      </c>
      <c r="G743" s="10" t="s">
        <v>2952</v>
      </c>
      <c r="H743" s="10" t="s">
        <v>2953</v>
      </c>
      <c r="I743" s="13"/>
      <c r="J743" s="10" t="s">
        <v>393</v>
      </c>
      <c r="K743" s="10" t="s">
        <v>27</v>
      </c>
      <c r="L743" s="10" t="s">
        <v>841</v>
      </c>
      <c r="M743" s="10" t="s">
        <v>58</v>
      </c>
      <c r="N743" s="9">
        <v>400</v>
      </c>
    </row>
    <row r="744" spans="1:14" ht="16" customHeight="1" x14ac:dyDescent="0.2">
      <c r="A744" s="9">
        <v>4776</v>
      </c>
      <c r="B744" s="10" t="s">
        <v>2954</v>
      </c>
      <c r="C744" s="10" t="s">
        <v>2955</v>
      </c>
      <c r="D744" s="10" t="s">
        <v>15</v>
      </c>
      <c r="E744" s="11">
        <v>37597</v>
      </c>
      <c r="F744" s="10" t="s">
        <v>2956</v>
      </c>
      <c r="G744" s="10" t="s">
        <v>2957</v>
      </c>
      <c r="H744" s="10" t="s">
        <v>2958</v>
      </c>
      <c r="I744" s="13"/>
      <c r="J744" s="10" t="s">
        <v>393</v>
      </c>
      <c r="K744" s="10" t="s">
        <v>27</v>
      </c>
      <c r="L744" s="10" t="s">
        <v>841</v>
      </c>
      <c r="M744" s="10" t="s">
        <v>58</v>
      </c>
      <c r="N744" s="9">
        <v>400</v>
      </c>
    </row>
    <row r="745" spans="1:14" ht="16" customHeight="1" x14ac:dyDescent="0.2">
      <c r="A745" s="9">
        <v>4777</v>
      </c>
      <c r="B745" s="10" t="s">
        <v>2959</v>
      </c>
      <c r="C745" s="10" t="s">
        <v>2960</v>
      </c>
      <c r="D745" s="10" t="s">
        <v>377</v>
      </c>
      <c r="E745" s="10" t="s">
        <v>2961</v>
      </c>
      <c r="F745" s="10" t="s">
        <v>2962</v>
      </c>
      <c r="G745" s="10" t="s">
        <v>2963</v>
      </c>
      <c r="H745" s="10" t="s">
        <v>2964</v>
      </c>
      <c r="I745" s="13"/>
      <c r="J745" s="10" t="s">
        <v>393</v>
      </c>
      <c r="K745" s="10" t="s">
        <v>27</v>
      </c>
      <c r="L745" s="10" t="s">
        <v>841</v>
      </c>
      <c r="M745" s="10" t="s">
        <v>707</v>
      </c>
      <c r="N745" s="9">
        <v>600</v>
      </c>
    </row>
    <row r="746" spans="1:14" ht="16" customHeight="1" x14ac:dyDescent="0.2">
      <c r="A746" s="9">
        <v>1593</v>
      </c>
      <c r="B746" s="10" t="s">
        <v>1292</v>
      </c>
      <c r="C746" s="10" t="s">
        <v>2965</v>
      </c>
      <c r="D746" s="10" t="s">
        <v>15</v>
      </c>
      <c r="E746" s="11">
        <v>41730</v>
      </c>
      <c r="F746" s="10" t="s">
        <v>1294</v>
      </c>
      <c r="G746" s="9">
        <v>54899609</v>
      </c>
      <c r="H746" s="9">
        <v>0</v>
      </c>
      <c r="I746" s="10" t="s">
        <v>1271</v>
      </c>
      <c r="J746" s="10" t="s">
        <v>67</v>
      </c>
      <c r="K746" s="10" t="s">
        <v>60</v>
      </c>
      <c r="L746" s="10" t="s">
        <v>841</v>
      </c>
      <c r="M746" s="10" t="s">
        <v>848</v>
      </c>
      <c r="N746" s="9">
        <v>150</v>
      </c>
    </row>
    <row r="747" spans="1:14" ht="16" customHeight="1" x14ac:dyDescent="0.2">
      <c r="A747" s="9">
        <v>1319</v>
      </c>
      <c r="B747" s="10" t="s">
        <v>2966</v>
      </c>
      <c r="C747" s="10" t="s">
        <v>2967</v>
      </c>
      <c r="D747" s="10" t="s">
        <v>377</v>
      </c>
      <c r="E747" s="11">
        <v>29551</v>
      </c>
      <c r="F747" s="10" t="s">
        <v>2968</v>
      </c>
      <c r="G747" s="9">
        <v>54234740</v>
      </c>
      <c r="H747" s="10" t="s">
        <v>2969</v>
      </c>
      <c r="I747" s="10" t="s">
        <v>2970</v>
      </c>
      <c r="J747" s="10" t="s">
        <v>84</v>
      </c>
      <c r="K747" s="10" t="s">
        <v>81</v>
      </c>
      <c r="L747" s="10" t="s">
        <v>841</v>
      </c>
      <c r="M747" s="10" t="s">
        <v>707</v>
      </c>
      <c r="N747" s="9">
        <v>600</v>
      </c>
    </row>
    <row r="748" spans="1:14" ht="16" customHeight="1" x14ac:dyDescent="0.2">
      <c r="A748" s="9">
        <v>1318</v>
      </c>
      <c r="B748" s="10" t="s">
        <v>2966</v>
      </c>
      <c r="C748" s="10" t="s">
        <v>1900</v>
      </c>
      <c r="D748" s="10" t="s">
        <v>377</v>
      </c>
      <c r="E748" s="11">
        <v>28823</v>
      </c>
      <c r="F748" s="10" t="s">
        <v>2971</v>
      </c>
      <c r="G748" s="9">
        <v>52583454</v>
      </c>
      <c r="H748" s="10" t="s">
        <v>2972</v>
      </c>
      <c r="I748" s="9">
        <v>0</v>
      </c>
      <c r="J748" s="10" t="s">
        <v>84</v>
      </c>
      <c r="K748" s="10" t="s">
        <v>81</v>
      </c>
      <c r="L748" s="10" t="s">
        <v>841</v>
      </c>
      <c r="M748" s="10" t="s">
        <v>707</v>
      </c>
      <c r="N748" s="9">
        <v>600</v>
      </c>
    </row>
    <row r="749" spans="1:14" ht="16" customHeight="1" x14ac:dyDescent="0.2">
      <c r="A749" s="9">
        <v>3857</v>
      </c>
      <c r="B749" s="10" t="s">
        <v>164</v>
      </c>
      <c r="C749" s="10" t="s">
        <v>2973</v>
      </c>
      <c r="D749" s="10" t="s">
        <v>377</v>
      </c>
      <c r="E749" s="11">
        <v>40224</v>
      </c>
      <c r="F749" s="10" t="s">
        <v>2974</v>
      </c>
      <c r="G749" s="9">
        <v>59270501</v>
      </c>
      <c r="H749" s="9">
        <v>0</v>
      </c>
      <c r="I749" s="10" t="s">
        <v>844</v>
      </c>
      <c r="J749" s="10" t="s">
        <v>84</v>
      </c>
      <c r="K749" s="10" t="s">
        <v>81</v>
      </c>
      <c r="L749" s="10" t="s">
        <v>841</v>
      </c>
      <c r="M749" s="10" t="s">
        <v>16</v>
      </c>
      <c r="N749" s="9">
        <v>200</v>
      </c>
    </row>
    <row r="750" spans="1:14" ht="16" customHeight="1" x14ac:dyDescent="0.2">
      <c r="A750" s="9">
        <v>1323</v>
      </c>
      <c r="B750" s="10" t="s">
        <v>2975</v>
      </c>
      <c r="C750" s="10" t="s">
        <v>2976</v>
      </c>
      <c r="D750" s="10" t="s">
        <v>377</v>
      </c>
      <c r="E750" s="11">
        <v>27700</v>
      </c>
      <c r="F750" s="10" t="s">
        <v>2977</v>
      </c>
      <c r="G750" s="9">
        <v>54936864</v>
      </c>
      <c r="H750" s="10" t="s">
        <v>2978</v>
      </c>
      <c r="I750" s="10" t="s">
        <v>2979</v>
      </c>
      <c r="J750" s="10" t="s">
        <v>84</v>
      </c>
      <c r="K750" s="10" t="s">
        <v>81</v>
      </c>
      <c r="L750" s="10" t="s">
        <v>841</v>
      </c>
      <c r="M750" s="10" t="s">
        <v>707</v>
      </c>
      <c r="N750" s="9">
        <v>600</v>
      </c>
    </row>
    <row r="751" spans="1:14" ht="16" customHeight="1" x14ac:dyDescent="0.2">
      <c r="A751" s="9">
        <v>3846</v>
      </c>
      <c r="B751" s="10" t="s">
        <v>82</v>
      </c>
      <c r="C751" s="10" t="s">
        <v>83</v>
      </c>
      <c r="D751" s="10" t="s">
        <v>15</v>
      </c>
      <c r="E751" s="11">
        <v>39373</v>
      </c>
      <c r="F751" s="10" t="s">
        <v>2980</v>
      </c>
      <c r="G751" s="9">
        <v>54295882</v>
      </c>
      <c r="H751" s="9">
        <v>0</v>
      </c>
      <c r="I751" s="10" t="s">
        <v>844</v>
      </c>
      <c r="J751" s="10" t="s">
        <v>84</v>
      </c>
      <c r="K751" s="10" t="s">
        <v>81</v>
      </c>
      <c r="L751" s="10" t="s">
        <v>841</v>
      </c>
      <c r="M751" s="10" t="s">
        <v>42</v>
      </c>
      <c r="N751" s="9">
        <v>300</v>
      </c>
    </row>
    <row r="752" spans="1:14" ht="16" customHeight="1" x14ac:dyDescent="0.2">
      <c r="A752" s="9">
        <v>4778</v>
      </c>
      <c r="B752" s="10" t="s">
        <v>738</v>
      </c>
      <c r="C752" s="10" t="s">
        <v>739</v>
      </c>
      <c r="D752" s="10" t="s">
        <v>377</v>
      </c>
      <c r="E752" s="11">
        <v>39699</v>
      </c>
      <c r="F752" s="10" t="s">
        <v>2981</v>
      </c>
      <c r="G752" s="9">
        <v>57907792</v>
      </c>
      <c r="H752" s="9">
        <v>0</v>
      </c>
      <c r="I752" s="10" t="s">
        <v>2982</v>
      </c>
      <c r="J752" s="10" t="s">
        <v>84</v>
      </c>
      <c r="K752" s="10" t="s">
        <v>81</v>
      </c>
      <c r="L752" s="10" t="s">
        <v>841</v>
      </c>
      <c r="M752" s="10" t="s">
        <v>42</v>
      </c>
      <c r="N752" s="9">
        <v>300</v>
      </c>
    </row>
    <row r="753" spans="1:14" ht="16" customHeight="1" x14ac:dyDescent="0.2">
      <c r="A753" s="9">
        <v>4779</v>
      </c>
      <c r="B753" s="10" t="s">
        <v>148</v>
      </c>
      <c r="C753" s="10" t="s">
        <v>568</v>
      </c>
      <c r="D753" s="10" t="s">
        <v>377</v>
      </c>
      <c r="E753" s="11">
        <v>30223</v>
      </c>
      <c r="F753" s="10" t="s">
        <v>2983</v>
      </c>
      <c r="G753" s="9">
        <v>59808276</v>
      </c>
      <c r="H753" s="9">
        <v>0</v>
      </c>
      <c r="I753" s="10" t="s">
        <v>2984</v>
      </c>
      <c r="J753" s="10" t="s">
        <v>84</v>
      </c>
      <c r="K753" s="10" t="s">
        <v>81</v>
      </c>
      <c r="L753" s="10" t="s">
        <v>841</v>
      </c>
      <c r="M753" s="10" t="s">
        <v>707</v>
      </c>
      <c r="N753" s="9">
        <v>600</v>
      </c>
    </row>
    <row r="754" spans="1:14" ht="16" customHeight="1" x14ac:dyDescent="0.2">
      <c r="A754" s="9">
        <v>4780</v>
      </c>
      <c r="B754" s="10" t="s">
        <v>537</v>
      </c>
      <c r="C754" s="10" t="s">
        <v>538</v>
      </c>
      <c r="D754" s="10" t="s">
        <v>377</v>
      </c>
      <c r="E754" s="11">
        <v>40273</v>
      </c>
      <c r="F754" s="10" t="s">
        <v>2983</v>
      </c>
      <c r="G754" s="9">
        <v>59808276</v>
      </c>
      <c r="H754" s="9">
        <v>0</v>
      </c>
      <c r="I754" s="10" t="s">
        <v>1942</v>
      </c>
      <c r="J754" s="10" t="s">
        <v>84</v>
      </c>
      <c r="K754" s="10" t="s">
        <v>81</v>
      </c>
      <c r="L754" s="10" t="s">
        <v>841</v>
      </c>
      <c r="M754" s="10" t="s">
        <v>16</v>
      </c>
      <c r="N754" s="9">
        <v>200</v>
      </c>
    </row>
    <row r="755" spans="1:14" ht="16" customHeight="1" x14ac:dyDescent="0.2">
      <c r="A755" s="9">
        <v>4781</v>
      </c>
      <c r="B755" s="10" t="s">
        <v>537</v>
      </c>
      <c r="C755" s="10" t="s">
        <v>2985</v>
      </c>
      <c r="D755" s="10" t="s">
        <v>377</v>
      </c>
      <c r="E755" s="11">
        <v>42075</v>
      </c>
      <c r="F755" s="10" t="s">
        <v>2983</v>
      </c>
      <c r="G755" s="9">
        <v>59808276</v>
      </c>
      <c r="H755" s="9">
        <v>0</v>
      </c>
      <c r="I755" s="10" t="s">
        <v>1942</v>
      </c>
      <c r="J755" s="10" t="s">
        <v>84</v>
      </c>
      <c r="K755" s="10" t="s">
        <v>81</v>
      </c>
      <c r="L755" s="10" t="s">
        <v>841</v>
      </c>
      <c r="M755" s="10" t="s">
        <v>885</v>
      </c>
      <c r="N755" s="9">
        <v>100</v>
      </c>
    </row>
    <row r="756" spans="1:14" ht="16" customHeight="1" x14ac:dyDescent="0.2">
      <c r="A756" s="9">
        <v>4782</v>
      </c>
      <c r="B756" s="10" t="s">
        <v>2986</v>
      </c>
      <c r="C756" s="10" t="s">
        <v>2987</v>
      </c>
      <c r="D756" s="10" t="s">
        <v>377</v>
      </c>
      <c r="E756" s="11">
        <v>38874</v>
      </c>
      <c r="F756" s="10" t="s">
        <v>2988</v>
      </c>
      <c r="G756" s="9">
        <v>54791654</v>
      </c>
      <c r="H756" s="9">
        <v>0</v>
      </c>
      <c r="I756" s="10" t="s">
        <v>2989</v>
      </c>
      <c r="J756" s="10" t="s">
        <v>84</v>
      </c>
      <c r="K756" s="10" t="s">
        <v>81</v>
      </c>
      <c r="L756" s="10" t="s">
        <v>841</v>
      </c>
      <c r="M756" s="10" t="s">
        <v>58</v>
      </c>
      <c r="N756" s="9">
        <v>400</v>
      </c>
    </row>
    <row r="757" spans="1:14" ht="16" customHeight="1" x14ac:dyDescent="0.2">
      <c r="A757" s="9">
        <v>4783</v>
      </c>
      <c r="B757" s="10" t="s">
        <v>2990</v>
      </c>
      <c r="C757" s="10" t="s">
        <v>2991</v>
      </c>
      <c r="D757" s="10" t="s">
        <v>377</v>
      </c>
      <c r="E757" s="11">
        <v>31371</v>
      </c>
      <c r="F757" s="10" t="s">
        <v>2992</v>
      </c>
      <c r="G757" s="9">
        <v>52565730</v>
      </c>
      <c r="H757" s="10" t="s">
        <v>2993</v>
      </c>
      <c r="I757" s="10" t="s">
        <v>2994</v>
      </c>
      <c r="J757" s="10" t="s">
        <v>84</v>
      </c>
      <c r="K757" s="10" t="s">
        <v>81</v>
      </c>
      <c r="L757" s="10" t="s">
        <v>841</v>
      </c>
      <c r="M757" s="10" t="s">
        <v>707</v>
      </c>
      <c r="N757" s="9">
        <v>600</v>
      </c>
    </row>
    <row r="758" spans="1:14" ht="16" customHeight="1" x14ac:dyDescent="0.2">
      <c r="A758" s="9">
        <v>4784</v>
      </c>
      <c r="B758" s="10" t="s">
        <v>97</v>
      </c>
      <c r="C758" s="10" t="s">
        <v>98</v>
      </c>
      <c r="D758" s="10" t="s">
        <v>15</v>
      </c>
      <c r="E758" s="11">
        <v>39428</v>
      </c>
      <c r="F758" s="10" t="s">
        <v>2995</v>
      </c>
      <c r="G758" s="9">
        <v>54836112</v>
      </c>
      <c r="H758" s="9">
        <v>0</v>
      </c>
      <c r="I758" s="10" t="s">
        <v>2996</v>
      </c>
      <c r="J758" s="10" t="s">
        <v>84</v>
      </c>
      <c r="K758" s="10" t="s">
        <v>81</v>
      </c>
      <c r="L758" s="10" t="s">
        <v>841</v>
      </c>
      <c r="M758" s="10" t="s">
        <v>42</v>
      </c>
      <c r="N758" s="9">
        <v>300</v>
      </c>
    </row>
    <row r="759" spans="1:14" ht="16" customHeight="1" x14ac:dyDescent="0.2">
      <c r="A759" s="9">
        <v>4785</v>
      </c>
      <c r="B759" s="10" t="s">
        <v>798</v>
      </c>
      <c r="C759" s="10" t="s">
        <v>799</v>
      </c>
      <c r="D759" s="10" t="s">
        <v>377</v>
      </c>
      <c r="E759" s="11">
        <v>33394</v>
      </c>
      <c r="F759" s="10" t="s">
        <v>2997</v>
      </c>
      <c r="G759" s="9">
        <v>0</v>
      </c>
      <c r="H759" s="10" t="s">
        <v>2998</v>
      </c>
      <c r="I759" s="10" t="s">
        <v>1942</v>
      </c>
      <c r="J759" s="10" t="s">
        <v>84</v>
      </c>
      <c r="K759" s="10" t="s">
        <v>81</v>
      </c>
      <c r="L759" s="10" t="s">
        <v>841</v>
      </c>
      <c r="M759" s="10" t="s">
        <v>707</v>
      </c>
      <c r="N759" s="9">
        <v>600</v>
      </c>
    </row>
    <row r="760" spans="1:14" ht="16" customHeight="1" x14ac:dyDescent="0.2">
      <c r="A760" s="9">
        <v>2180</v>
      </c>
      <c r="B760" s="10" t="s">
        <v>2999</v>
      </c>
      <c r="C760" s="10" t="s">
        <v>3000</v>
      </c>
      <c r="D760" s="10" t="s">
        <v>377</v>
      </c>
      <c r="E760" s="11">
        <v>30387</v>
      </c>
      <c r="F760" s="10" t="s">
        <v>3001</v>
      </c>
      <c r="G760" s="9">
        <v>58486353</v>
      </c>
      <c r="H760" s="10" t="s">
        <v>3002</v>
      </c>
      <c r="I760" s="10" t="s">
        <v>3003</v>
      </c>
      <c r="J760" s="10" t="s">
        <v>80</v>
      </c>
      <c r="K760" s="10" t="s">
        <v>81</v>
      </c>
      <c r="L760" s="10" t="s">
        <v>967</v>
      </c>
      <c r="M760" s="10" t="s">
        <v>215</v>
      </c>
      <c r="N760" s="9">
        <v>600</v>
      </c>
    </row>
    <row r="761" spans="1:14" ht="16" customHeight="1" x14ac:dyDescent="0.2">
      <c r="A761" s="9">
        <v>2179</v>
      </c>
      <c r="B761" s="10" t="s">
        <v>3004</v>
      </c>
      <c r="C761" s="10" t="s">
        <v>3005</v>
      </c>
      <c r="D761" s="10" t="s">
        <v>15</v>
      </c>
      <c r="E761" s="11">
        <v>29090</v>
      </c>
      <c r="F761" s="10" t="s">
        <v>3001</v>
      </c>
      <c r="G761" s="9">
        <v>57812369</v>
      </c>
      <c r="H761" s="10" t="s">
        <v>3006</v>
      </c>
      <c r="I761" s="10" t="s">
        <v>3007</v>
      </c>
      <c r="J761" s="10" t="s">
        <v>80</v>
      </c>
      <c r="K761" s="10" t="s">
        <v>81</v>
      </c>
      <c r="L761" s="10" t="s">
        <v>967</v>
      </c>
      <c r="M761" s="10" t="s">
        <v>215</v>
      </c>
      <c r="N761" s="9">
        <v>600</v>
      </c>
    </row>
    <row r="762" spans="1:14" ht="16" customHeight="1" x14ac:dyDescent="0.2">
      <c r="A762" s="9">
        <v>4170</v>
      </c>
      <c r="B762" s="10" t="s">
        <v>3004</v>
      </c>
      <c r="C762" s="10" t="s">
        <v>3008</v>
      </c>
      <c r="D762" s="10" t="s">
        <v>377</v>
      </c>
      <c r="E762" s="11">
        <v>34716</v>
      </c>
      <c r="F762" s="10" t="s">
        <v>3009</v>
      </c>
      <c r="G762" s="9">
        <v>59204478</v>
      </c>
      <c r="H762" s="10" t="s">
        <v>3010</v>
      </c>
      <c r="I762" s="10" t="s">
        <v>3011</v>
      </c>
      <c r="J762" s="10" t="s">
        <v>80</v>
      </c>
      <c r="K762" s="10" t="s">
        <v>81</v>
      </c>
      <c r="L762" s="10" t="s">
        <v>3012</v>
      </c>
      <c r="M762" s="10" t="s">
        <v>215</v>
      </c>
      <c r="N762" s="9">
        <v>600</v>
      </c>
    </row>
    <row r="763" spans="1:14" ht="16" customHeight="1" x14ac:dyDescent="0.2">
      <c r="A763" s="9">
        <v>2187</v>
      </c>
      <c r="B763" s="10" t="s">
        <v>350</v>
      </c>
      <c r="C763" s="10" t="s">
        <v>351</v>
      </c>
      <c r="D763" s="10" t="s">
        <v>15</v>
      </c>
      <c r="E763" s="11">
        <v>39296</v>
      </c>
      <c r="F763" s="10" t="s">
        <v>3013</v>
      </c>
      <c r="G763" s="9">
        <v>57439429</v>
      </c>
      <c r="H763" s="9">
        <v>0</v>
      </c>
      <c r="I763" s="10" t="s">
        <v>3003</v>
      </c>
      <c r="J763" s="10" t="s">
        <v>80</v>
      </c>
      <c r="K763" s="10" t="s">
        <v>81</v>
      </c>
      <c r="L763" s="10" t="s">
        <v>841</v>
      </c>
      <c r="M763" s="10" t="s">
        <v>42</v>
      </c>
      <c r="N763" s="9">
        <v>300</v>
      </c>
    </row>
    <row r="764" spans="1:14" ht="16" customHeight="1" x14ac:dyDescent="0.2">
      <c r="A764" s="9">
        <v>2154</v>
      </c>
      <c r="B764" s="10" t="s">
        <v>160</v>
      </c>
      <c r="C764" s="10" t="s">
        <v>161</v>
      </c>
      <c r="D764" s="10" t="s">
        <v>15</v>
      </c>
      <c r="E764" s="11">
        <v>40564</v>
      </c>
      <c r="F764" s="10" t="s">
        <v>3014</v>
      </c>
      <c r="G764" s="9">
        <v>0</v>
      </c>
      <c r="H764" s="9">
        <v>0</v>
      </c>
      <c r="I764" s="9">
        <v>0</v>
      </c>
      <c r="J764" s="10" t="s">
        <v>80</v>
      </c>
      <c r="K764" s="10" t="s">
        <v>81</v>
      </c>
      <c r="L764" s="10" t="s">
        <v>841</v>
      </c>
      <c r="M764" s="10" t="s">
        <v>25</v>
      </c>
      <c r="N764" s="9">
        <v>150</v>
      </c>
    </row>
    <row r="765" spans="1:14" ht="16" customHeight="1" x14ac:dyDescent="0.2">
      <c r="A765" s="9">
        <v>3178</v>
      </c>
      <c r="B765" s="10" t="s">
        <v>437</v>
      </c>
      <c r="C765" s="10" t="s">
        <v>438</v>
      </c>
      <c r="D765" s="10" t="s">
        <v>377</v>
      </c>
      <c r="E765" s="11">
        <v>39337</v>
      </c>
      <c r="F765" s="10" t="s">
        <v>3015</v>
      </c>
      <c r="G765" s="9">
        <v>59713378</v>
      </c>
      <c r="H765" s="9">
        <v>0</v>
      </c>
      <c r="I765" s="10" t="s">
        <v>3003</v>
      </c>
      <c r="J765" s="10" t="s">
        <v>80</v>
      </c>
      <c r="K765" s="10" t="s">
        <v>81</v>
      </c>
      <c r="L765" s="10" t="s">
        <v>841</v>
      </c>
      <c r="M765" s="10" t="s">
        <v>42</v>
      </c>
      <c r="N765" s="9">
        <v>300</v>
      </c>
    </row>
    <row r="766" spans="1:14" ht="16" customHeight="1" x14ac:dyDescent="0.2">
      <c r="A766" s="9">
        <v>2551</v>
      </c>
      <c r="B766" s="10" t="s">
        <v>819</v>
      </c>
      <c r="C766" s="10" t="s">
        <v>3016</v>
      </c>
      <c r="D766" s="10" t="s">
        <v>15</v>
      </c>
      <c r="E766" s="11">
        <v>41367</v>
      </c>
      <c r="F766" s="10" t="s">
        <v>3017</v>
      </c>
      <c r="G766" s="9">
        <v>57224466</v>
      </c>
      <c r="H766" s="9">
        <v>0</v>
      </c>
      <c r="I766" s="9">
        <v>0</v>
      </c>
      <c r="J766" s="10" t="s">
        <v>80</v>
      </c>
      <c r="K766" s="10" t="s">
        <v>81</v>
      </c>
      <c r="L766" s="10" t="s">
        <v>841</v>
      </c>
      <c r="M766" s="10" t="s">
        <v>848</v>
      </c>
      <c r="N766" s="9">
        <v>150</v>
      </c>
    </row>
    <row r="767" spans="1:14" ht="16" customHeight="1" x14ac:dyDescent="0.2">
      <c r="A767" s="9">
        <v>3404</v>
      </c>
      <c r="B767" s="10" t="s">
        <v>101</v>
      </c>
      <c r="C767" s="10" t="s">
        <v>3018</v>
      </c>
      <c r="D767" s="10" t="s">
        <v>15</v>
      </c>
      <c r="E767" s="11">
        <v>41924</v>
      </c>
      <c r="F767" s="10" t="s">
        <v>3019</v>
      </c>
      <c r="G767" s="9">
        <v>58141062</v>
      </c>
      <c r="H767" s="9">
        <v>0</v>
      </c>
      <c r="I767" s="10" t="s">
        <v>3003</v>
      </c>
      <c r="J767" s="10" t="s">
        <v>80</v>
      </c>
      <c r="K767" s="10" t="s">
        <v>81</v>
      </c>
      <c r="L767" s="10" t="s">
        <v>841</v>
      </c>
      <c r="M767" s="10" t="s">
        <v>848</v>
      </c>
      <c r="N767" s="9">
        <v>150</v>
      </c>
    </row>
    <row r="768" spans="1:14" ht="16" customHeight="1" x14ac:dyDescent="0.2">
      <c r="A768" s="9">
        <v>4451</v>
      </c>
      <c r="B768" s="10" t="s">
        <v>3020</v>
      </c>
      <c r="C768" s="10" t="s">
        <v>3021</v>
      </c>
      <c r="D768" s="10" t="s">
        <v>377</v>
      </c>
      <c r="E768" s="10" t="s">
        <v>3022</v>
      </c>
      <c r="F768" s="10" t="s">
        <v>3023</v>
      </c>
      <c r="G768" s="9">
        <v>58453340</v>
      </c>
      <c r="H768" s="9">
        <v>0</v>
      </c>
      <c r="I768" s="10" t="s">
        <v>3003</v>
      </c>
      <c r="J768" s="10" t="s">
        <v>80</v>
      </c>
      <c r="K768" s="10" t="s">
        <v>81</v>
      </c>
      <c r="L768" s="10" t="s">
        <v>841</v>
      </c>
      <c r="M768" s="10" t="s">
        <v>848</v>
      </c>
      <c r="N768" s="9">
        <v>150</v>
      </c>
    </row>
    <row r="769" spans="1:14" ht="16" customHeight="1" x14ac:dyDescent="0.2">
      <c r="A769" s="9">
        <v>2153</v>
      </c>
      <c r="B769" s="10" t="s">
        <v>160</v>
      </c>
      <c r="C769" s="10" t="s">
        <v>3024</v>
      </c>
      <c r="D769" s="10" t="s">
        <v>15</v>
      </c>
      <c r="E769" s="11">
        <v>41177</v>
      </c>
      <c r="F769" s="10" t="s">
        <v>3014</v>
      </c>
      <c r="G769" s="9">
        <v>0</v>
      </c>
      <c r="H769" s="9">
        <v>0</v>
      </c>
      <c r="I769" s="9">
        <v>0</v>
      </c>
      <c r="J769" s="10" t="s">
        <v>80</v>
      </c>
      <c r="K769" s="10" t="s">
        <v>81</v>
      </c>
      <c r="L769" s="10" t="s">
        <v>841</v>
      </c>
      <c r="M769" s="10" t="s">
        <v>25</v>
      </c>
      <c r="N769" s="9">
        <v>150</v>
      </c>
    </row>
    <row r="770" spans="1:14" ht="16" customHeight="1" x14ac:dyDescent="0.2">
      <c r="A770" s="9">
        <v>2553</v>
      </c>
      <c r="B770" s="10" t="s">
        <v>178</v>
      </c>
      <c r="C770" s="10" t="s">
        <v>179</v>
      </c>
      <c r="D770" s="10" t="s">
        <v>15</v>
      </c>
      <c r="E770" s="11">
        <v>40547</v>
      </c>
      <c r="F770" s="10" t="s">
        <v>3025</v>
      </c>
      <c r="G770" s="9">
        <v>58124362</v>
      </c>
      <c r="H770" s="9">
        <v>0</v>
      </c>
      <c r="I770" s="9">
        <v>0</v>
      </c>
      <c r="J770" s="10" t="s">
        <v>80</v>
      </c>
      <c r="K770" s="10" t="s">
        <v>81</v>
      </c>
      <c r="L770" s="10" t="s">
        <v>841</v>
      </c>
      <c r="M770" s="10" t="s">
        <v>25</v>
      </c>
      <c r="N770" s="9">
        <v>150</v>
      </c>
    </row>
    <row r="771" spans="1:14" ht="16" customHeight="1" x14ac:dyDescent="0.2">
      <c r="A771" s="9">
        <v>2991</v>
      </c>
      <c r="B771" s="10" t="s">
        <v>114</v>
      </c>
      <c r="C771" s="10" t="s">
        <v>115</v>
      </c>
      <c r="D771" s="10" t="s">
        <v>15</v>
      </c>
      <c r="E771" s="10" t="s">
        <v>3026</v>
      </c>
      <c r="F771" s="10" t="s">
        <v>3027</v>
      </c>
      <c r="G771" s="9">
        <v>0</v>
      </c>
      <c r="H771" s="9">
        <v>0</v>
      </c>
      <c r="I771" s="10" t="s">
        <v>3028</v>
      </c>
      <c r="J771" s="10" t="s">
        <v>80</v>
      </c>
      <c r="K771" s="10" t="s">
        <v>81</v>
      </c>
      <c r="L771" s="10" t="s">
        <v>841</v>
      </c>
      <c r="M771" s="10" t="s">
        <v>16</v>
      </c>
      <c r="N771" s="9">
        <v>200</v>
      </c>
    </row>
    <row r="772" spans="1:14" ht="16" customHeight="1" x14ac:dyDescent="0.2">
      <c r="A772" s="9">
        <v>2992</v>
      </c>
      <c r="B772" s="10" t="s">
        <v>114</v>
      </c>
      <c r="C772" s="10" t="s">
        <v>209</v>
      </c>
      <c r="D772" s="10" t="s">
        <v>15</v>
      </c>
      <c r="E772" s="11">
        <v>40824</v>
      </c>
      <c r="F772" s="10" t="s">
        <v>3029</v>
      </c>
      <c r="G772" s="9">
        <v>0</v>
      </c>
      <c r="H772" s="9">
        <v>0</v>
      </c>
      <c r="I772" s="10" t="s">
        <v>3028</v>
      </c>
      <c r="J772" s="10" t="s">
        <v>80</v>
      </c>
      <c r="K772" s="10" t="s">
        <v>81</v>
      </c>
      <c r="L772" s="10" t="s">
        <v>841</v>
      </c>
      <c r="M772" s="10" t="s">
        <v>25</v>
      </c>
      <c r="N772" s="9">
        <v>150</v>
      </c>
    </row>
    <row r="773" spans="1:14" ht="16" customHeight="1" x14ac:dyDescent="0.2">
      <c r="A773" s="9">
        <v>3405</v>
      </c>
      <c r="B773" s="10" t="s">
        <v>101</v>
      </c>
      <c r="C773" s="10" t="s">
        <v>102</v>
      </c>
      <c r="D773" s="10" t="s">
        <v>15</v>
      </c>
      <c r="E773" s="11">
        <v>39612</v>
      </c>
      <c r="F773" s="10" t="s">
        <v>3019</v>
      </c>
      <c r="G773" s="9">
        <v>58141062</v>
      </c>
      <c r="H773" s="9">
        <v>0</v>
      </c>
      <c r="I773" s="10" t="s">
        <v>3003</v>
      </c>
      <c r="J773" s="10" t="s">
        <v>80</v>
      </c>
      <c r="K773" s="10" t="s">
        <v>81</v>
      </c>
      <c r="L773" s="10" t="s">
        <v>841</v>
      </c>
      <c r="M773" s="10" t="s">
        <v>42</v>
      </c>
      <c r="N773" s="9">
        <v>300</v>
      </c>
    </row>
    <row r="774" spans="1:14" ht="16" customHeight="1" x14ac:dyDescent="0.2">
      <c r="A774" s="9">
        <v>1036</v>
      </c>
      <c r="B774" s="10" t="s">
        <v>78</v>
      </c>
      <c r="C774" s="10" t="s">
        <v>79</v>
      </c>
      <c r="D774" s="10" t="s">
        <v>15</v>
      </c>
      <c r="E774" s="11">
        <v>39622</v>
      </c>
      <c r="F774" s="10" t="s">
        <v>3030</v>
      </c>
      <c r="G774" s="9">
        <v>55139668</v>
      </c>
      <c r="H774" s="9">
        <v>0</v>
      </c>
      <c r="I774" s="10" t="s">
        <v>844</v>
      </c>
      <c r="J774" s="10" t="s">
        <v>80</v>
      </c>
      <c r="K774" s="10" t="s">
        <v>81</v>
      </c>
      <c r="L774" s="10" t="s">
        <v>841</v>
      </c>
      <c r="M774" s="10" t="s">
        <v>42</v>
      </c>
      <c r="N774" s="9">
        <v>300</v>
      </c>
    </row>
    <row r="775" spans="1:14" ht="16" customHeight="1" x14ac:dyDescent="0.2">
      <c r="A775" s="9">
        <v>1651</v>
      </c>
      <c r="B775" s="10" t="s">
        <v>310</v>
      </c>
      <c r="C775" s="10" t="s">
        <v>676</v>
      </c>
      <c r="D775" s="10" t="s">
        <v>377</v>
      </c>
      <c r="E775" s="11">
        <v>40151</v>
      </c>
      <c r="F775" s="10" t="s">
        <v>3031</v>
      </c>
      <c r="G775" s="9">
        <v>57277776</v>
      </c>
      <c r="H775" s="9">
        <v>0</v>
      </c>
      <c r="I775" s="10" t="s">
        <v>3032</v>
      </c>
      <c r="J775" s="10" t="s">
        <v>21</v>
      </c>
      <c r="K775" s="10" t="s">
        <v>22</v>
      </c>
      <c r="L775" s="10" t="s">
        <v>841</v>
      </c>
      <c r="M775" s="10" t="s">
        <v>16</v>
      </c>
      <c r="N775" s="9">
        <v>200</v>
      </c>
    </row>
    <row r="776" spans="1:14" ht="16" customHeight="1" x14ac:dyDescent="0.2">
      <c r="A776" s="9">
        <v>2856</v>
      </c>
      <c r="B776" s="10" t="s">
        <v>401</v>
      </c>
      <c r="C776" s="10" t="s">
        <v>402</v>
      </c>
      <c r="D776" s="10" t="s">
        <v>377</v>
      </c>
      <c r="E776" s="11">
        <v>38637</v>
      </c>
      <c r="F776" s="10" t="s">
        <v>3033</v>
      </c>
      <c r="G776" s="9">
        <v>58158137</v>
      </c>
      <c r="H776" s="9">
        <v>0</v>
      </c>
      <c r="I776" s="10" t="s">
        <v>3034</v>
      </c>
      <c r="J776" s="10" t="s">
        <v>21</v>
      </c>
      <c r="K776" s="10" t="s">
        <v>22</v>
      </c>
      <c r="L776" s="10" t="s">
        <v>841</v>
      </c>
      <c r="M776" s="10" t="s">
        <v>58</v>
      </c>
      <c r="N776" s="9">
        <v>400</v>
      </c>
    </row>
    <row r="777" spans="1:14" ht="16" customHeight="1" x14ac:dyDescent="0.2">
      <c r="A777" s="9">
        <v>3548</v>
      </c>
      <c r="B777" s="10" t="s">
        <v>140</v>
      </c>
      <c r="C777" s="10" t="s">
        <v>141</v>
      </c>
      <c r="D777" s="10" t="s">
        <v>15</v>
      </c>
      <c r="E777" s="11">
        <v>39815</v>
      </c>
      <c r="F777" s="10" t="s">
        <v>1409</v>
      </c>
      <c r="G777" s="9">
        <v>54575776</v>
      </c>
      <c r="H777" s="9">
        <v>0</v>
      </c>
      <c r="I777" s="10" t="s">
        <v>3035</v>
      </c>
      <c r="J777" s="10" t="s">
        <v>21</v>
      </c>
      <c r="K777" s="10" t="s">
        <v>22</v>
      </c>
      <c r="L777" s="10" t="s">
        <v>841</v>
      </c>
      <c r="M777" s="10" t="s">
        <v>16</v>
      </c>
      <c r="N777" s="9">
        <v>200</v>
      </c>
    </row>
    <row r="778" spans="1:14" ht="16" customHeight="1" x14ac:dyDescent="0.2">
      <c r="A778" s="9">
        <v>2703</v>
      </c>
      <c r="B778" s="10" t="s">
        <v>585</v>
      </c>
      <c r="C778" s="10" t="s">
        <v>586</v>
      </c>
      <c r="D778" s="10" t="s">
        <v>377</v>
      </c>
      <c r="E778" s="11">
        <v>38526</v>
      </c>
      <c r="F778" s="10" t="s">
        <v>3036</v>
      </c>
      <c r="G778" s="9">
        <v>0</v>
      </c>
      <c r="H778" s="9">
        <v>0</v>
      </c>
      <c r="I778" s="9">
        <v>0</v>
      </c>
      <c r="J778" s="10" t="s">
        <v>21</v>
      </c>
      <c r="K778" s="10" t="s">
        <v>22</v>
      </c>
      <c r="L778" s="10" t="s">
        <v>841</v>
      </c>
      <c r="M778" s="10" t="s">
        <v>58</v>
      </c>
      <c r="N778" s="9">
        <v>400</v>
      </c>
    </row>
    <row r="779" spans="1:14" ht="16" customHeight="1" x14ac:dyDescent="0.2">
      <c r="A779" s="9">
        <v>1636</v>
      </c>
      <c r="B779" s="10" t="s">
        <v>616</v>
      </c>
      <c r="C779" s="10" t="s">
        <v>617</v>
      </c>
      <c r="D779" s="10" t="s">
        <v>377</v>
      </c>
      <c r="E779" s="11">
        <v>40350</v>
      </c>
      <c r="F779" s="10" t="s">
        <v>3037</v>
      </c>
      <c r="G779" s="9">
        <v>57224904</v>
      </c>
      <c r="H779" s="9">
        <v>0</v>
      </c>
      <c r="I779" s="10" t="s">
        <v>3038</v>
      </c>
      <c r="J779" s="10" t="s">
        <v>21</v>
      </c>
      <c r="K779" s="10" t="s">
        <v>22</v>
      </c>
      <c r="L779" s="10" t="s">
        <v>841</v>
      </c>
      <c r="M779" s="10" t="s">
        <v>16</v>
      </c>
      <c r="N779" s="9">
        <v>200</v>
      </c>
    </row>
    <row r="780" spans="1:14" ht="16" customHeight="1" x14ac:dyDescent="0.2">
      <c r="A780" s="9">
        <v>4388</v>
      </c>
      <c r="B780" s="10" t="s">
        <v>3039</v>
      </c>
      <c r="C780" s="10" t="s">
        <v>3040</v>
      </c>
      <c r="D780" s="10" t="s">
        <v>377</v>
      </c>
      <c r="E780" s="11">
        <v>37432</v>
      </c>
      <c r="F780" s="10" t="s">
        <v>3041</v>
      </c>
      <c r="G780" s="9">
        <v>58073150</v>
      </c>
      <c r="H780" s="9">
        <v>0</v>
      </c>
      <c r="I780" s="9">
        <v>0</v>
      </c>
      <c r="J780" s="10" t="s">
        <v>21</v>
      </c>
      <c r="K780" s="10" t="s">
        <v>22</v>
      </c>
      <c r="L780" s="10" t="s">
        <v>841</v>
      </c>
      <c r="M780" s="10" t="s">
        <v>58</v>
      </c>
      <c r="N780" s="9">
        <v>400</v>
      </c>
    </row>
    <row r="781" spans="1:14" ht="16" customHeight="1" x14ac:dyDescent="0.2">
      <c r="A781" s="9">
        <v>2826</v>
      </c>
      <c r="B781" s="10" t="s">
        <v>777</v>
      </c>
      <c r="C781" s="10" t="s">
        <v>710</v>
      </c>
      <c r="D781" s="10" t="s">
        <v>377</v>
      </c>
      <c r="E781" s="11">
        <v>40306</v>
      </c>
      <c r="F781" s="10" t="s">
        <v>3042</v>
      </c>
      <c r="G781" s="9">
        <v>59276520</v>
      </c>
      <c r="H781" s="9">
        <v>0</v>
      </c>
      <c r="I781" s="9">
        <v>0</v>
      </c>
      <c r="J781" s="10" t="s">
        <v>21</v>
      </c>
      <c r="K781" s="10" t="s">
        <v>22</v>
      </c>
      <c r="L781" s="10" t="s">
        <v>841</v>
      </c>
      <c r="M781" s="10" t="s">
        <v>16</v>
      </c>
      <c r="N781" s="9">
        <v>200</v>
      </c>
    </row>
    <row r="782" spans="1:14" ht="16" customHeight="1" x14ac:dyDescent="0.2">
      <c r="A782" s="9">
        <v>4019</v>
      </c>
      <c r="B782" s="10" t="s">
        <v>662</v>
      </c>
      <c r="C782" s="10" t="s">
        <v>663</v>
      </c>
      <c r="D782" s="10" t="s">
        <v>377</v>
      </c>
      <c r="E782" s="11">
        <v>40600</v>
      </c>
      <c r="F782" s="10" t="s">
        <v>3043</v>
      </c>
      <c r="G782" s="9">
        <v>54545846</v>
      </c>
      <c r="H782" s="9">
        <v>0</v>
      </c>
      <c r="I782" s="10" t="s">
        <v>3044</v>
      </c>
      <c r="J782" s="10" t="s">
        <v>21</v>
      </c>
      <c r="K782" s="10" t="s">
        <v>22</v>
      </c>
      <c r="L782" s="10" t="s">
        <v>841</v>
      </c>
      <c r="M782" s="10" t="s">
        <v>25</v>
      </c>
      <c r="N782" s="9">
        <v>150</v>
      </c>
    </row>
    <row r="783" spans="1:14" ht="16" customHeight="1" x14ac:dyDescent="0.2">
      <c r="A783" s="9">
        <v>4020</v>
      </c>
      <c r="B783" s="10" t="s">
        <v>3045</v>
      </c>
      <c r="C783" s="10" t="s">
        <v>3046</v>
      </c>
      <c r="D783" s="10" t="s">
        <v>15</v>
      </c>
      <c r="E783" s="11">
        <v>41104</v>
      </c>
      <c r="F783" s="10" t="s">
        <v>3047</v>
      </c>
      <c r="G783" s="9">
        <v>57989478</v>
      </c>
      <c r="H783" s="9">
        <v>0</v>
      </c>
      <c r="I783" s="10" t="s">
        <v>3048</v>
      </c>
      <c r="J783" s="10" t="s">
        <v>21</v>
      </c>
      <c r="K783" s="10" t="s">
        <v>22</v>
      </c>
      <c r="L783" s="10" t="s">
        <v>841</v>
      </c>
      <c r="M783" s="10" t="s">
        <v>25</v>
      </c>
      <c r="N783" s="9">
        <v>150</v>
      </c>
    </row>
    <row r="784" spans="1:14" ht="16" customHeight="1" x14ac:dyDescent="0.2">
      <c r="A784" s="9">
        <v>3463</v>
      </c>
      <c r="B784" s="10" t="s">
        <v>146</v>
      </c>
      <c r="C784" s="10" t="s">
        <v>147</v>
      </c>
      <c r="D784" s="10" t="s">
        <v>15</v>
      </c>
      <c r="E784" s="11">
        <v>40648</v>
      </c>
      <c r="F784" s="10" t="s">
        <v>3049</v>
      </c>
      <c r="G784" s="9">
        <v>52590522</v>
      </c>
      <c r="H784" s="9">
        <v>0</v>
      </c>
      <c r="I784" s="10" t="s">
        <v>3050</v>
      </c>
      <c r="J784" s="10" t="s">
        <v>21</v>
      </c>
      <c r="K784" s="10" t="s">
        <v>22</v>
      </c>
      <c r="L784" s="10" t="s">
        <v>841</v>
      </c>
      <c r="M784" s="10" t="s">
        <v>25</v>
      </c>
      <c r="N784" s="9">
        <v>150</v>
      </c>
    </row>
    <row r="785" spans="1:14" ht="16" customHeight="1" x14ac:dyDescent="0.2">
      <c r="A785" s="9">
        <v>4786</v>
      </c>
      <c r="B785" s="10" t="s">
        <v>717</v>
      </c>
      <c r="C785" s="10" t="s">
        <v>718</v>
      </c>
      <c r="D785" s="10" t="s">
        <v>377</v>
      </c>
      <c r="E785" s="11">
        <v>40129</v>
      </c>
      <c r="F785" s="10" t="s">
        <v>3051</v>
      </c>
      <c r="G785" s="9">
        <v>57554698</v>
      </c>
      <c r="H785" s="9">
        <v>0</v>
      </c>
      <c r="I785" s="10" t="s">
        <v>3052</v>
      </c>
      <c r="J785" s="10" t="s">
        <v>21</v>
      </c>
      <c r="K785" s="10" t="s">
        <v>22</v>
      </c>
      <c r="L785" s="10" t="s">
        <v>841</v>
      </c>
      <c r="M785" s="10" t="s">
        <v>16</v>
      </c>
      <c r="N785" s="9">
        <v>200</v>
      </c>
    </row>
    <row r="786" spans="1:14" ht="16" customHeight="1" x14ac:dyDescent="0.2">
      <c r="A786" s="9">
        <v>4787</v>
      </c>
      <c r="B786" s="10" t="s">
        <v>2210</v>
      </c>
      <c r="C786" s="10" t="s">
        <v>3053</v>
      </c>
      <c r="D786" s="10" t="s">
        <v>377</v>
      </c>
      <c r="E786" s="11">
        <v>39967</v>
      </c>
      <c r="F786" s="10" t="s">
        <v>3054</v>
      </c>
      <c r="G786" s="9">
        <v>58608599</v>
      </c>
      <c r="H786" s="9">
        <v>0</v>
      </c>
      <c r="I786" s="10" t="s">
        <v>3055</v>
      </c>
      <c r="J786" s="10" t="s">
        <v>21</v>
      </c>
      <c r="K786" s="10" t="s">
        <v>22</v>
      </c>
      <c r="L786" s="10" t="s">
        <v>841</v>
      </c>
      <c r="M786" s="10" t="s">
        <v>16</v>
      </c>
      <c r="N786" s="9">
        <v>200</v>
      </c>
    </row>
    <row r="787" spans="1:14" ht="16" customHeight="1" x14ac:dyDescent="0.2">
      <c r="A787" s="9">
        <v>4788</v>
      </c>
      <c r="B787" s="10" t="s">
        <v>3056</v>
      </c>
      <c r="C787" s="10" t="s">
        <v>3057</v>
      </c>
      <c r="D787" s="10" t="s">
        <v>377</v>
      </c>
      <c r="E787" s="11">
        <v>40251</v>
      </c>
      <c r="F787" s="10" t="s">
        <v>3058</v>
      </c>
      <c r="G787" s="9">
        <v>59074258</v>
      </c>
      <c r="H787" s="9">
        <v>0</v>
      </c>
      <c r="I787" s="10" t="s">
        <v>3059</v>
      </c>
      <c r="J787" s="10" t="s">
        <v>21</v>
      </c>
      <c r="K787" s="10" t="s">
        <v>22</v>
      </c>
      <c r="L787" s="10" t="s">
        <v>841</v>
      </c>
      <c r="M787" s="10" t="s">
        <v>16</v>
      </c>
      <c r="N787" s="9">
        <v>200</v>
      </c>
    </row>
    <row r="788" spans="1:14" ht="16" customHeight="1" x14ac:dyDescent="0.2">
      <c r="A788" s="9">
        <v>4789</v>
      </c>
      <c r="B788" s="10" t="s">
        <v>252</v>
      </c>
      <c r="C788" s="10" t="s">
        <v>3060</v>
      </c>
      <c r="D788" s="10" t="s">
        <v>15</v>
      </c>
      <c r="E788" s="11">
        <v>41041</v>
      </c>
      <c r="F788" s="10" t="s">
        <v>3061</v>
      </c>
      <c r="G788" s="9">
        <v>54598388</v>
      </c>
      <c r="H788" s="9">
        <v>0</v>
      </c>
      <c r="I788" s="10" t="s">
        <v>3062</v>
      </c>
      <c r="J788" s="10" t="s">
        <v>21</v>
      </c>
      <c r="K788" s="10" t="s">
        <v>22</v>
      </c>
      <c r="L788" s="10" t="s">
        <v>841</v>
      </c>
      <c r="M788" s="10" t="s">
        <v>25</v>
      </c>
      <c r="N788" s="9">
        <v>150</v>
      </c>
    </row>
    <row r="789" spans="1:14" ht="16" customHeight="1" x14ac:dyDescent="0.2">
      <c r="A789" s="9">
        <v>4790</v>
      </c>
      <c r="B789" s="10" t="s">
        <v>195</v>
      </c>
      <c r="C789" s="10" t="s">
        <v>196</v>
      </c>
      <c r="D789" s="10" t="s">
        <v>15</v>
      </c>
      <c r="E789" s="11">
        <v>40673</v>
      </c>
      <c r="F789" s="10" t="s">
        <v>3063</v>
      </c>
      <c r="G789" s="9">
        <v>57026047</v>
      </c>
      <c r="H789" s="9">
        <v>0</v>
      </c>
      <c r="I789" s="10" t="s">
        <v>3064</v>
      </c>
      <c r="J789" s="10" t="s">
        <v>21</v>
      </c>
      <c r="K789" s="10" t="s">
        <v>22</v>
      </c>
      <c r="L789" s="10" t="s">
        <v>841</v>
      </c>
      <c r="M789" s="10" t="s">
        <v>25</v>
      </c>
      <c r="N789" s="9">
        <v>150</v>
      </c>
    </row>
    <row r="790" spans="1:14" ht="16" customHeight="1" x14ac:dyDescent="0.2">
      <c r="A790" s="9">
        <v>4791</v>
      </c>
      <c r="B790" s="10" t="s">
        <v>3065</v>
      </c>
      <c r="C790" s="10" t="s">
        <v>3066</v>
      </c>
      <c r="D790" s="10" t="s">
        <v>15</v>
      </c>
      <c r="E790" s="11">
        <v>41708</v>
      </c>
      <c r="F790" s="10" t="s">
        <v>3067</v>
      </c>
      <c r="G790" s="9">
        <v>55018912</v>
      </c>
      <c r="H790" s="9">
        <v>0</v>
      </c>
      <c r="I790" s="10" t="s">
        <v>3068</v>
      </c>
      <c r="J790" s="10" t="s">
        <v>21</v>
      </c>
      <c r="K790" s="10" t="s">
        <v>22</v>
      </c>
      <c r="L790" s="10" t="s">
        <v>841</v>
      </c>
      <c r="M790" s="10" t="s">
        <v>848</v>
      </c>
      <c r="N790" s="9">
        <v>150</v>
      </c>
    </row>
    <row r="791" spans="1:14" ht="16" customHeight="1" x14ac:dyDescent="0.2">
      <c r="A791" s="9">
        <v>4792</v>
      </c>
      <c r="B791" s="10" t="s">
        <v>3069</v>
      </c>
      <c r="C791" s="10" t="s">
        <v>3070</v>
      </c>
      <c r="D791" s="10" t="s">
        <v>15</v>
      </c>
      <c r="E791" s="11">
        <v>39632</v>
      </c>
      <c r="F791" s="10" t="s">
        <v>3071</v>
      </c>
      <c r="G791" s="9">
        <v>57562785</v>
      </c>
      <c r="H791" s="9">
        <v>0</v>
      </c>
      <c r="I791" s="10" t="s">
        <v>3072</v>
      </c>
      <c r="J791" s="10" t="s">
        <v>21</v>
      </c>
      <c r="K791" s="10" t="s">
        <v>22</v>
      </c>
      <c r="L791" s="10" t="s">
        <v>841</v>
      </c>
      <c r="M791" s="10" t="s">
        <v>42</v>
      </c>
      <c r="N791" s="9">
        <v>300</v>
      </c>
    </row>
    <row r="792" spans="1:14" ht="16" customHeight="1" x14ac:dyDescent="0.2">
      <c r="A792" s="9">
        <v>4793</v>
      </c>
      <c r="B792" s="10" t="s">
        <v>433</v>
      </c>
      <c r="C792" s="10" t="s">
        <v>434</v>
      </c>
      <c r="D792" s="10" t="s">
        <v>377</v>
      </c>
      <c r="E792" s="11">
        <v>39418</v>
      </c>
      <c r="F792" s="10" t="s">
        <v>3073</v>
      </c>
      <c r="G792" s="9">
        <v>59632697</v>
      </c>
      <c r="H792" s="9">
        <v>0</v>
      </c>
      <c r="I792" s="10" t="s">
        <v>3074</v>
      </c>
      <c r="J792" s="10" t="s">
        <v>21</v>
      </c>
      <c r="K792" s="10" t="s">
        <v>22</v>
      </c>
      <c r="L792" s="10" t="s">
        <v>841</v>
      </c>
      <c r="M792" s="10" t="s">
        <v>42</v>
      </c>
      <c r="N792" s="9">
        <v>300</v>
      </c>
    </row>
    <row r="793" spans="1:14" ht="16" customHeight="1" x14ac:dyDescent="0.2">
      <c r="A793" s="9">
        <v>1496</v>
      </c>
      <c r="B793" s="10" t="s">
        <v>1914</v>
      </c>
      <c r="C793" s="10" t="s">
        <v>3075</v>
      </c>
      <c r="D793" s="10" t="s">
        <v>377</v>
      </c>
      <c r="E793" s="11">
        <v>18803</v>
      </c>
      <c r="F793" s="10" t="s">
        <v>3076</v>
      </c>
      <c r="G793" s="9">
        <v>58220116</v>
      </c>
      <c r="H793" s="10" t="s">
        <v>3077</v>
      </c>
      <c r="I793" s="10" t="s">
        <v>1917</v>
      </c>
      <c r="J793" s="10" t="s">
        <v>499</v>
      </c>
      <c r="K793" s="10" t="s">
        <v>60</v>
      </c>
      <c r="L793" s="10" t="s">
        <v>967</v>
      </c>
      <c r="M793" s="10" t="s">
        <v>215</v>
      </c>
      <c r="N793" s="9">
        <v>600</v>
      </c>
    </row>
    <row r="794" spans="1:14" ht="16" customHeight="1" x14ac:dyDescent="0.2">
      <c r="A794" s="9">
        <v>1503</v>
      </c>
      <c r="B794" s="10" t="s">
        <v>3078</v>
      </c>
      <c r="C794" s="10" t="s">
        <v>3079</v>
      </c>
      <c r="D794" s="10" t="s">
        <v>377</v>
      </c>
      <c r="E794" s="11">
        <v>38783</v>
      </c>
      <c r="F794" s="10" t="s">
        <v>3080</v>
      </c>
      <c r="G794" s="9">
        <v>54913821</v>
      </c>
      <c r="H794" s="10" t="s">
        <v>3081</v>
      </c>
      <c r="I794" s="10" t="s">
        <v>1917</v>
      </c>
      <c r="J794" s="10" t="s">
        <v>499</v>
      </c>
      <c r="K794" s="10" t="s">
        <v>60</v>
      </c>
      <c r="L794" s="10" t="s">
        <v>841</v>
      </c>
      <c r="M794" s="10" t="s">
        <v>58</v>
      </c>
      <c r="N794" s="9">
        <v>400</v>
      </c>
    </row>
    <row r="795" spans="1:14" ht="16" customHeight="1" x14ac:dyDescent="0.2">
      <c r="A795" s="9">
        <v>4029</v>
      </c>
      <c r="B795" s="10" t="s">
        <v>3082</v>
      </c>
      <c r="C795" s="10" t="s">
        <v>3083</v>
      </c>
      <c r="D795" s="10" t="s">
        <v>15</v>
      </c>
      <c r="E795" s="11">
        <v>31389</v>
      </c>
      <c r="F795" s="10" t="s">
        <v>3084</v>
      </c>
      <c r="G795" s="9">
        <v>59330738</v>
      </c>
      <c r="H795" s="10" t="s">
        <v>3085</v>
      </c>
      <c r="I795" s="10" t="s">
        <v>3086</v>
      </c>
      <c r="J795" s="10" t="s">
        <v>499</v>
      </c>
      <c r="K795" s="10" t="s">
        <v>60</v>
      </c>
      <c r="L795" s="10" t="s">
        <v>876</v>
      </c>
      <c r="M795" s="10" t="s">
        <v>215</v>
      </c>
      <c r="N795" s="9">
        <v>600</v>
      </c>
    </row>
    <row r="796" spans="1:14" ht="16" customHeight="1" x14ac:dyDescent="0.2">
      <c r="A796" s="9">
        <v>3352</v>
      </c>
      <c r="B796" s="10" t="s">
        <v>3082</v>
      </c>
      <c r="C796" s="10" t="s">
        <v>609</v>
      </c>
      <c r="D796" s="10" t="s">
        <v>377</v>
      </c>
      <c r="E796" s="11">
        <v>31205</v>
      </c>
      <c r="F796" s="10" t="s">
        <v>3087</v>
      </c>
      <c r="G796" s="10" t="s">
        <v>3088</v>
      </c>
      <c r="H796" s="10" t="s">
        <v>3089</v>
      </c>
      <c r="I796" s="10" t="s">
        <v>3090</v>
      </c>
      <c r="J796" s="10" t="s">
        <v>499</v>
      </c>
      <c r="K796" s="10" t="s">
        <v>60</v>
      </c>
      <c r="L796" s="10" t="s">
        <v>841</v>
      </c>
      <c r="M796" s="10" t="s">
        <v>707</v>
      </c>
      <c r="N796" s="9">
        <v>600</v>
      </c>
    </row>
    <row r="797" spans="1:14" ht="16" customHeight="1" x14ac:dyDescent="0.2">
      <c r="A797" s="9">
        <v>3471</v>
      </c>
      <c r="B797" s="10" t="s">
        <v>78</v>
      </c>
      <c r="C797" s="10" t="s">
        <v>3091</v>
      </c>
      <c r="D797" s="10" t="s">
        <v>377</v>
      </c>
      <c r="E797" s="11">
        <v>24369</v>
      </c>
      <c r="F797" s="10" t="s">
        <v>3092</v>
      </c>
      <c r="G797" s="9">
        <v>54992753</v>
      </c>
      <c r="H797" s="10" t="s">
        <v>3093</v>
      </c>
      <c r="I797" s="10" t="s">
        <v>3094</v>
      </c>
      <c r="J797" s="10" t="s">
        <v>499</v>
      </c>
      <c r="K797" s="10" t="s">
        <v>60</v>
      </c>
      <c r="L797" s="10" t="s">
        <v>876</v>
      </c>
      <c r="M797" s="10" t="s">
        <v>215</v>
      </c>
      <c r="N797" s="9">
        <v>600</v>
      </c>
    </row>
    <row r="798" spans="1:14" ht="16" customHeight="1" x14ac:dyDescent="0.2">
      <c r="A798" s="9">
        <v>3551</v>
      </c>
      <c r="B798" s="10" t="s">
        <v>78</v>
      </c>
      <c r="C798" s="10" t="s">
        <v>3095</v>
      </c>
      <c r="D798" s="10" t="s">
        <v>15</v>
      </c>
      <c r="E798" s="11">
        <v>29433</v>
      </c>
      <c r="F798" s="10" t="s">
        <v>3092</v>
      </c>
      <c r="G798" s="9">
        <v>57377499</v>
      </c>
      <c r="H798" s="10" t="s">
        <v>3096</v>
      </c>
      <c r="I798" s="10" t="s">
        <v>3097</v>
      </c>
      <c r="J798" s="10" t="s">
        <v>499</v>
      </c>
      <c r="K798" s="10" t="s">
        <v>60</v>
      </c>
      <c r="L798" s="10" t="s">
        <v>876</v>
      </c>
      <c r="M798" s="10" t="s">
        <v>215</v>
      </c>
      <c r="N798" s="9">
        <v>600</v>
      </c>
    </row>
    <row r="799" spans="1:14" ht="16" customHeight="1" x14ac:dyDescent="0.2">
      <c r="A799" s="9">
        <v>4794</v>
      </c>
      <c r="B799" s="10" t="s">
        <v>3098</v>
      </c>
      <c r="C799" s="10" t="s">
        <v>3099</v>
      </c>
      <c r="D799" s="10" t="s">
        <v>15</v>
      </c>
      <c r="E799" s="11">
        <v>40807</v>
      </c>
      <c r="F799" s="10" t="s">
        <v>3100</v>
      </c>
      <c r="G799" s="10" t="s">
        <v>3101</v>
      </c>
      <c r="H799" s="10" t="s">
        <v>3102</v>
      </c>
      <c r="I799" s="10" t="s">
        <v>3103</v>
      </c>
      <c r="J799" s="10" t="s">
        <v>499</v>
      </c>
      <c r="K799" s="10" t="s">
        <v>60</v>
      </c>
      <c r="L799" s="10" t="s">
        <v>841</v>
      </c>
      <c r="M799" s="10" t="s">
        <v>25</v>
      </c>
      <c r="N799" s="9">
        <v>150</v>
      </c>
    </row>
    <row r="800" spans="1:14" ht="16" customHeight="1" x14ac:dyDescent="0.2">
      <c r="A800" s="9">
        <v>4326</v>
      </c>
      <c r="B800" s="10" t="s">
        <v>3104</v>
      </c>
      <c r="C800" s="10" t="s">
        <v>462</v>
      </c>
      <c r="D800" s="10" t="s">
        <v>377</v>
      </c>
      <c r="E800" s="11">
        <v>37850</v>
      </c>
      <c r="F800" s="10" t="s">
        <v>3105</v>
      </c>
      <c r="G800" s="9">
        <v>54900619</v>
      </c>
      <c r="H800" s="10" t="s">
        <v>3106</v>
      </c>
      <c r="I800" s="10" t="s">
        <v>2285</v>
      </c>
      <c r="J800" s="10" t="s">
        <v>192</v>
      </c>
      <c r="K800" s="10" t="s">
        <v>193</v>
      </c>
      <c r="L800" s="10" t="s">
        <v>841</v>
      </c>
      <c r="M800" s="10" t="s">
        <v>58</v>
      </c>
      <c r="N800" s="9">
        <v>400</v>
      </c>
    </row>
    <row r="801" spans="1:14" ht="16" customHeight="1" x14ac:dyDescent="0.2">
      <c r="A801" s="9">
        <v>4795</v>
      </c>
      <c r="B801" s="10" t="s">
        <v>600</v>
      </c>
      <c r="C801" s="10" t="s">
        <v>3107</v>
      </c>
      <c r="D801" s="10" t="s">
        <v>377</v>
      </c>
      <c r="E801" s="11">
        <v>33779</v>
      </c>
      <c r="F801" s="10" t="s">
        <v>3108</v>
      </c>
      <c r="G801" s="9">
        <v>0</v>
      </c>
      <c r="H801" s="10" t="s">
        <v>3109</v>
      </c>
      <c r="I801" s="10" t="s">
        <v>3110</v>
      </c>
      <c r="J801" s="10" t="s">
        <v>192</v>
      </c>
      <c r="K801" s="10" t="s">
        <v>193</v>
      </c>
      <c r="L801" s="10" t="s">
        <v>841</v>
      </c>
      <c r="M801" s="10" t="s">
        <v>58</v>
      </c>
      <c r="N801" s="9">
        <v>400</v>
      </c>
    </row>
    <row r="802" spans="1:14" ht="16" customHeight="1" x14ac:dyDescent="0.2">
      <c r="A802" s="9">
        <v>4796</v>
      </c>
      <c r="B802" s="10" t="s">
        <v>3111</v>
      </c>
      <c r="C802" s="10" t="s">
        <v>3112</v>
      </c>
      <c r="D802" s="10" t="s">
        <v>377</v>
      </c>
      <c r="E802" s="11">
        <v>27399</v>
      </c>
      <c r="F802" s="10" t="s">
        <v>3113</v>
      </c>
      <c r="G802" s="9">
        <v>59211439</v>
      </c>
      <c r="H802" s="10" t="s">
        <v>3114</v>
      </c>
      <c r="I802" s="10" t="s">
        <v>860</v>
      </c>
      <c r="J802" s="10" t="s">
        <v>192</v>
      </c>
      <c r="K802" s="10" t="s">
        <v>193</v>
      </c>
      <c r="L802" s="10" t="s">
        <v>841</v>
      </c>
      <c r="M802" s="10" t="s">
        <v>707</v>
      </c>
      <c r="N802" s="9">
        <v>600</v>
      </c>
    </row>
    <row r="803" spans="1:14" ht="16" customHeight="1" x14ac:dyDescent="0.2">
      <c r="A803" s="9">
        <v>4797</v>
      </c>
      <c r="B803" s="10" t="s">
        <v>1788</v>
      </c>
      <c r="C803" s="10" t="s">
        <v>3115</v>
      </c>
      <c r="D803" s="10" t="s">
        <v>15</v>
      </c>
      <c r="E803" s="11">
        <v>41949</v>
      </c>
      <c r="F803" s="10" t="s">
        <v>3116</v>
      </c>
      <c r="G803" s="9">
        <v>57777837</v>
      </c>
      <c r="H803" s="9">
        <v>0</v>
      </c>
      <c r="I803" s="10" t="s">
        <v>3117</v>
      </c>
      <c r="J803" s="10" t="s">
        <v>175</v>
      </c>
      <c r="K803" s="10" t="s">
        <v>60</v>
      </c>
      <c r="L803" s="10" t="s">
        <v>841</v>
      </c>
      <c r="M803" s="10" t="s">
        <v>848</v>
      </c>
      <c r="N803" s="9">
        <v>150</v>
      </c>
    </row>
    <row r="804" spans="1:14" ht="16" customHeight="1" x14ac:dyDescent="0.2">
      <c r="A804" s="9">
        <v>4798</v>
      </c>
      <c r="B804" s="10" t="s">
        <v>668</v>
      </c>
      <c r="C804" s="10" t="s">
        <v>669</v>
      </c>
      <c r="D804" s="10" t="s">
        <v>377</v>
      </c>
      <c r="E804" s="11">
        <v>40668</v>
      </c>
      <c r="F804" s="10" t="s">
        <v>3118</v>
      </c>
      <c r="G804" s="9">
        <v>58082627</v>
      </c>
      <c r="H804" s="9">
        <v>0</v>
      </c>
      <c r="I804" s="10" t="s">
        <v>3119</v>
      </c>
      <c r="J804" s="10" t="s">
        <v>175</v>
      </c>
      <c r="K804" s="10" t="s">
        <v>60</v>
      </c>
      <c r="L804" s="10" t="s">
        <v>841</v>
      </c>
      <c r="M804" s="10" t="s">
        <v>25</v>
      </c>
      <c r="N804" s="9">
        <v>150</v>
      </c>
    </row>
    <row r="805" spans="1:14" ht="16" customHeight="1" x14ac:dyDescent="0.2">
      <c r="A805" s="9">
        <v>4799</v>
      </c>
      <c r="B805" s="10" t="s">
        <v>274</v>
      </c>
      <c r="C805" s="10" t="s">
        <v>275</v>
      </c>
      <c r="D805" s="10" t="s">
        <v>15</v>
      </c>
      <c r="E805" s="11">
        <v>39981</v>
      </c>
      <c r="F805" s="10" t="s">
        <v>3120</v>
      </c>
      <c r="G805" s="9">
        <v>57086820</v>
      </c>
      <c r="H805" s="9">
        <v>0</v>
      </c>
      <c r="I805" s="10" t="s">
        <v>3121</v>
      </c>
      <c r="J805" s="10" t="s">
        <v>175</v>
      </c>
      <c r="K805" s="10" t="s">
        <v>60</v>
      </c>
      <c r="L805" s="10" t="s">
        <v>841</v>
      </c>
      <c r="M805" s="10" t="s">
        <v>16</v>
      </c>
      <c r="N805" s="9">
        <v>200</v>
      </c>
    </row>
    <row r="806" spans="1:14" ht="16" customHeight="1" x14ac:dyDescent="0.2">
      <c r="A806" s="9">
        <v>1071</v>
      </c>
      <c r="B806" s="10" t="s">
        <v>287</v>
      </c>
      <c r="C806" s="10" t="s">
        <v>288</v>
      </c>
      <c r="D806" s="10" t="s">
        <v>15</v>
      </c>
      <c r="E806" s="11">
        <v>40211</v>
      </c>
      <c r="F806" s="10" t="s">
        <v>3122</v>
      </c>
      <c r="G806" s="10" t="s">
        <v>3123</v>
      </c>
      <c r="H806" s="10" t="s">
        <v>3124</v>
      </c>
      <c r="I806" s="10" t="s">
        <v>3125</v>
      </c>
      <c r="J806" s="10" t="s">
        <v>34</v>
      </c>
      <c r="K806" s="10" t="s">
        <v>35</v>
      </c>
      <c r="L806" s="10" t="s">
        <v>841</v>
      </c>
      <c r="M806" s="10" t="s">
        <v>16</v>
      </c>
      <c r="N806" s="9">
        <v>200</v>
      </c>
    </row>
    <row r="807" spans="1:14" ht="16" customHeight="1" x14ac:dyDescent="0.2">
      <c r="A807" s="9">
        <v>1068</v>
      </c>
      <c r="B807" s="10" t="s">
        <v>3126</v>
      </c>
      <c r="C807" s="10" t="s">
        <v>340</v>
      </c>
      <c r="D807" s="10" t="s">
        <v>15</v>
      </c>
      <c r="E807" s="11">
        <v>40944</v>
      </c>
      <c r="F807" s="10" t="s">
        <v>3127</v>
      </c>
      <c r="G807" s="10" t="s">
        <v>3123</v>
      </c>
      <c r="H807" s="10" t="s">
        <v>3128</v>
      </c>
      <c r="I807" s="10" t="s">
        <v>3125</v>
      </c>
      <c r="J807" s="10" t="s">
        <v>34</v>
      </c>
      <c r="K807" s="10" t="s">
        <v>35</v>
      </c>
      <c r="L807" s="10" t="s">
        <v>841</v>
      </c>
      <c r="M807" s="10" t="s">
        <v>25</v>
      </c>
      <c r="N807" s="9">
        <v>150</v>
      </c>
    </row>
    <row r="808" spans="1:14" ht="16" customHeight="1" x14ac:dyDescent="0.2">
      <c r="A808" s="9">
        <v>3214</v>
      </c>
      <c r="B808" s="10" t="s">
        <v>3129</v>
      </c>
      <c r="C808" s="10" t="s">
        <v>3130</v>
      </c>
      <c r="D808" s="10" t="s">
        <v>15</v>
      </c>
      <c r="E808" s="11">
        <v>41365</v>
      </c>
      <c r="F808" s="10" t="s">
        <v>2070</v>
      </c>
      <c r="G808" s="9">
        <v>0</v>
      </c>
      <c r="H808" s="9">
        <v>0</v>
      </c>
      <c r="I808" s="9">
        <v>0</v>
      </c>
      <c r="J808" s="10" t="s">
        <v>34</v>
      </c>
      <c r="K808" s="10" t="s">
        <v>35</v>
      </c>
      <c r="L808" s="10" t="s">
        <v>841</v>
      </c>
      <c r="M808" s="10" t="s">
        <v>848</v>
      </c>
      <c r="N808" s="9">
        <v>150</v>
      </c>
    </row>
    <row r="809" spans="1:14" ht="16" customHeight="1" x14ac:dyDescent="0.2">
      <c r="A809" s="9">
        <v>1065</v>
      </c>
      <c r="B809" s="10" t="s">
        <v>3131</v>
      </c>
      <c r="C809" s="10" t="s">
        <v>1693</v>
      </c>
      <c r="D809" s="10" t="s">
        <v>377</v>
      </c>
      <c r="E809" s="11">
        <v>41190</v>
      </c>
      <c r="F809" s="10" t="s">
        <v>3132</v>
      </c>
      <c r="G809" s="10" t="s">
        <v>3123</v>
      </c>
      <c r="H809" s="10" t="s">
        <v>3133</v>
      </c>
      <c r="I809" s="10" t="s">
        <v>3125</v>
      </c>
      <c r="J809" s="10" t="s">
        <v>34</v>
      </c>
      <c r="K809" s="10" t="s">
        <v>35</v>
      </c>
      <c r="L809" s="10" t="s">
        <v>841</v>
      </c>
      <c r="M809" s="10" t="s">
        <v>25</v>
      </c>
      <c r="N809" s="9">
        <v>150</v>
      </c>
    </row>
    <row r="810" spans="1:14" ht="16" customHeight="1" x14ac:dyDescent="0.2">
      <c r="A810" s="9">
        <v>1966</v>
      </c>
      <c r="B810" s="10" t="s">
        <v>3134</v>
      </c>
      <c r="C810" s="10" t="s">
        <v>3135</v>
      </c>
      <c r="D810" s="10" t="s">
        <v>377</v>
      </c>
      <c r="E810" s="11">
        <v>31629</v>
      </c>
      <c r="F810" s="10" t="s">
        <v>2070</v>
      </c>
      <c r="G810" s="9">
        <v>59864151</v>
      </c>
      <c r="H810" s="10" t="s">
        <v>3136</v>
      </c>
      <c r="I810" s="10" t="s">
        <v>3137</v>
      </c>
      <c r="J810" s="10" t="s">
        <v>34</v>
      </c>
      <c r="K810" s="10" t="s">
        <v>35</v>
      </c>
      <c r="L810" s="10" t="s">
        <v>841</v>
      </c>
      <c r="M810" s="10" t="s">
        <v>707</v>
      </c>
      <c r="N810" s="9">
        <v>600</v>
      </c>
    </row>
    <row r="811" spans="1:14" ht="16" customHeight="1" x14ac:dyDescent="0.2">
      <c r="A811" s="9">
        <v>3200</v>
      </c>
      <c r="B811" s="10" t="s">
        <v>3138</v>
      </c>
      <c r="C811" s="10" t="s">
        <v>3139</v>
      </c>
      <c r="D811" s="10" t="s">
        <v>15</v>
      </c>
      <c r="E811" s="11">
        <v>41595</v>
      </c>
      <c r="F811" s="10" t="s">
        <v>3140</v>
      </c>
      <c r="G811" s="9">
        <v>52517221</v>
      </c>
      <c r="H811" s="9">
        <v>0</v>
      </c>
      <c r="I811" s="10" t="s">
        <v>3141</v>
      </c>
      <c r="J811" s="10" t="s">
        <v>34</v>
      </c>
      <c r="K811" s="10" t="s">
        <v>35</v>
      </c>
      <c r="L811" s="10" t="s">
        <v>841</v>
      </c>
      <c r="M811" s="10" t="s">
        <v>848</v>
      </c>
      <c r="N811" s="9">
        <v>150</v>
      </c>
    </row>
    <row r="812" spans="1:14" ht="16" customHeight="1" x14ac:dyDescent="0.2">
      <c r="A812" s="9">
        <v>1397</v>
      </c>
      <c r="B812" s="10" t="s">
        <v>3142</v>
      </c>
      <c r="C812" s="10" t="s">
        <v>3143</v>
      </c>
      <c r="D812" s="10" t="s">
        <v>377</v>
      </c>
      <c r="E812" s="11">
        <v>40571</v>
      </c>
      <c r="F812" s="10" t="s">
        <v>3144</v>
      </c>
      <c r="G812" s="10" t="s">
        <v>3145</v>
      </c>
      <c r="H812" s="9">
        <v>0</v>
      </c>
      <c r="I812" s="10" t="s">
        <v>3146</v>
      </c>
      <c r="J812" s="10" t="s">
        <v>34</v>
      </c>
      <c r="K812" s="10" t="s">
        <v>35</v>
      </c>
      <c r="L812" s="10" t="s">
        <v>841</v>
      </c>
      <c r="M812" s="10" t="s">
        <v>25</v>
      </c>
      <c r="N812" s="9">
        <v>150</v>
      </c>
    </row>
    <row r="813" spans="1:14" ht="16" customHeight="1" x14ac:dyDescent="0.2">
      <c r="A813" s="9">
        <v>3201</v>
      </c>
      <c r="B813" s="10" t="s">
        <v>259</v>
      </c>
      <c r="C813" s="10" t="s">
        <v>3147</v>
      </c>
      <c r="D813" s="10" t="s">
        <v>15</v>
      </c>
      <c r="E813" s="11">
        <v>41598</v>
      </c>
      <c r="F813" s="10" t="s">
        <v>2793</v>
      </c>
      <c r="G813" s="9">
        <v>58079707</v>
      </c>
      <c r="H813" s="9">
        <v>0</v>
      </c>
      <c r="I813" s="10" t="s">
        <v>3148</v>
      </c>
      <c r="J813" s="10" t="s">
        <v>34</v>
      </c>
      <c r="K813" s="10" t="s">
        <v>35</v>
      </c>
      <c r="L813" s="10" t="s">
        <v>841</v>
      </c>
      <c r="M813" s="10" t="s">
        <v>848</v>
      </c>
      <c r="N813" s="9">
        <v>150</v>
      </c>
    </row>
    <row r="814" spans="1:14" ht="16" customHeight="1" x14ac:dyDescent="0.2">
      <c r="A814" s="9">
        <v>4080</v>
      </c>
      <c r="B814" s="10" t="s">
        <v>257</v>
      </c>
      <c r="C814" s="10" t="s">
        <v>3149</v>
      </c>
      <c r="D814" s="10" t="s">
        <v>377</v>
      </c>
      <c r="E814" s="11">
        <v>41746</v>
      </c>
      <c r="F814" s="10" t="s">
        <v>3150</v>
      </c>
      <c r="G814" s="9">
        <v>0</v>
      </c>
      <c r="H814" s="10" t="s">
        <v>3151</v>
      </c>
      <c r="I814" s="10" t="s">
        <v>3152</v>
      </c>
      <c r="J814" s="10" t="s">
        <v>34</v>
      </c>
      <c r="K814" s="10" t="s">
        <v>35</v>
      </c>
      <c r="L814" s="10" t="s">
        <v>841</v>
      </c>
      <c r="M814" s="10" t="s">
        <v>848</v>
      </c>
      <c r="N814" s="9">
        <v>150</v>
      </c>
    </row>
    <row r="815" spans="1:14" ht="16" customHeight="1" x14ac:dyDescent="0.2">
      <c r="A815" s="9">
        <v>3532</v>
      </c>
      <c r="B815" s="10" t="s">
        <v>257</v>
      </c>
      <c r="C815" s="10" t="s">
        <v>3153</v>
      </c>
      <c r="D815" s="10" t="s">
        <v>15</v>
      </c>
      <c r="E815" s="11">
        <v>42919</v>
      </c>
      <c r="F815" s="10" t="s">
        <v>3154</v>
      </c>
      <c r="G815" s="9">
        <v>54944227</v>
      </c>
      <c r="H815" s="10" t="s">
        <v>3155</v>
      </c>
      <c r="I815" s="10" t="s">
        <v>3156</v>
      </c>
      <c r="J815" s="10" t="s">
        <v>34</v>
      </c>
      <c r="K815" s="10" t="s">
        <v>35</v>
      </c>
      <c r="L815" s="10" t="s">
        <v>841</v>
      </c>
      <c r="M815" s="10" t="s">
        <v>842</v>
      </c>
      <c r="N815" s="9">
        <v>100</v>
      </c>
    </row>
    <row r="816" spans="1:14" ht="16" customHeight="1" x14ac:dyDescent="0.2">
      <c r="A816" s="9">
        <v>3533</v>
      </c>
      <c r="B816" s="10" t="s">
        <v>257</v>
      </c>
      <c r="C816" s="10" t="s">
        <v>890</v>
      </c>
      <c r="D816" s="10" t="s">
        <v>377</v>
      </c>
      <c r="E816" s="11">
        <v>41480</v>
      </c>
      <c r="F816" s="10" t="s">
        <v>3154</v>
      </c>
      <c r="G816" s="9">
        <v>54944227</v>
      </c>
      <c r="H816" s="10" t="s">
        <v>3157</v>
      </c>
      <c r="I816" s="10" t="s">
        <v>3156</v>
      </c>
      <c r="J816" s="10" t="s">
        <v>34</v>
      </c>
      <c r="K816" s="10" t="s">
        <v>35</v>
      </c>
      <c r="L816" s="10" t="s">
        <v>841</v>
      </c>
      <c r="M816" s="10" t="s">
        <v>848</v>
      </c>
      <c r="N816" s="9">
        <v>150</v>
      </c>
    </row>
    <row r="817" spans="1:14" ht="16" customHeight="1" x14ac:dyDescent="0.2">
      <c r="A817" s="9">
        <v>3202</v>
      </c>
      <c r="B817" s="10" t="s">
        <v>3158</v>
      </c>
      <c r="C817" s="10" t="s">
        <v>2827</v>
      </c>
      <c r="D817" s="10" t="s">
        <v>15</v>
      </c>
      <c r="E817" s="11">
        <v>41298</v>
      </c>
      <c r="F817" s="10" t="s">
        <v>1654</v>
      </c>
      <c r="G817" s="9">
        <v>57248804</v>
      </c>
      <c r="H817" s="9">
        <v>0</v>
      </c>
      <c r="I817" s="10" t="s">
        <v>3159</v>
      </c>
      <c r="J817" s="10" t="s">
        <v>34</v>
      </c>
      <c r="K817" s="10" t="s">
        <v>35</v>
      </c>
      <c r="L817" s="10" t="s">
        <v>841</v>
      </c>
      <c r="M817" s="10" t="s">
        <v>848</v>
      </c>
      <c r="N817" s="9">
        <v>150</v>
      </c>
    </row>
    <row r="818" spans="1:14" ht="16" customHeight="1" x14ac:dyDescent="0.2">
      <c r="A818" s="9">
        <v>3203</v>
      </c>
      <c r="B818" s="10" t="s">
        <v>3160</v>
      </c>
      <c r="C818" s="10" t="s">
        <v>3161</v>
      </c>
      <c r="D818" s="10" t="s">
        <v>377</v>
      </c>
      <c r="E818" s="11">
        <v>41275</v>
      </c>
      <c r="F818" s="10" t="s">
        <v>3140</v>
      </c>
      <c r="G818" s="9">
        <v>57754107</v>
      </c>
      <c r="H818" s="9">
        <v>0</v>
      </c>
      <c r="I818" s="10" t="s">
        <v>3162</v>
      </c>
      <c r="J818" s="10" t="s">
        <v>34</v>
      </c>
      <c r="K818" s="10" t="s">
        <v>35</v>
      </c>
      <c r="L818" s="10" t="s">
        <v>841</v>
      </c>
      <c r="M818" s="10" t="s">
        <v>848</v>
      </c>
      <c r="N818" s="9">
        <v>150</v>
      </c>
    </row>
    <row r="819" spans="1:14" ht="16" customHeight="1" x14ac:dyDescent="0.2">
      <c r="A819" s="9">
        <v>1390</v>
      </c>
      <c r="B819" s="10" t="s">
        <v>3163</v>
      </c>
      <c r="C819" s="10" t="s">
        <v>3164</v>
      </c>
      <c r="D819" s="10" t="s">
        <v>15</v>
      </c>
      <c r="E819" s="11">
        <v>40596</v>
      </c>
      <c r="F819" s="10" t="s">
        <v>3165</v>
      </c>
      <c r="G819" s="10" t="s">
        <v>3166</v>
      </c>
      <c r="H819" s="9">
        <v>0</v>
      </c>
      <c r="I819" s="10" t="s">
        <v>3167</v>
      </c>
      <c r="J819" s="10" t="s">
        <v>34</v>
      </c>
      <c r="K819" s="10" t="s">
        <v>35</v>
      </c>
      <c r="L819" s="10" t="s">
        <v>841</v>
      </c>
      <c r="M819" s="10" t="s">
        <v>25</v>
      </c>
      <c r="N819" s="9">
        <v>150</v>
      </c>
    </row>
    <row r="820" spans="1:14" ht="16" customHeight="1" x14ac:dyDescent="0.2">
      <c r="A820" s="9">
        <v>1067</v>
      </c>
      <c r="B820" s="10" t="s">
        <v>3168</v>
      </c>
      <c r="C820" s="10" t="s">
        <v>3169</v>
      </c>
      <c r="D820" s="10" t="s">
        <v>15</v>
      </c>
      <c r="E820" s="11">
        <v>40994</v>
      </c>
      <c r="F820" s="10" t="s">
        <v>3170</v>
      </c>
      <c r="G820" s="10" t="s">
        <v>3123</v>
      </c>
      <c r="H820" s="10" t="s">
        <v>3171</v>
      </c>
      <c r="I820" s="10" t="s">
        <v>3125</v>
      </c>
      <c r="J820" s="10" t="s">
        <v>34</v>
      </c>
      <c r="K820" s="10" t="s">
        <v>35</v>
      </c>
      <c r="L820" s="10" t="s">
        <v>841</v>
      </c>
      <c r="M820" s="10" t="s">
        <v>25</v>
      </c>
      <c r="N820" s="9">
        <v>150</v>
      </c>
    </row>
    <row r="821" spans="1:14" ht="16" customHeight="1" x14ac:dyDescent="0.2">
      <c r="A821" s="9">
        <v>1398</v>
      </c>
      <c r="B821" s="10" t="s">
        <v>3172</v>
      </c>
      <c r="C821" s="10" t="s">
        <v>3173</v>
      </c>
      <c r="D821" s="10" t="s">
        <v>377</v>
      </c>
      <c r="E821" s="11">
        <v>40895</v>
      </c>
      <c r="F821" s="10" t="s">
        <v>3174</v>
      </c>
      <c r="G821" s="10" t="s">
        <v>3175</v>
      </c>
      <c r="H821" s="9">
        <v>0</v>
      </c>
      <c r="I821" s="10" t="s">
        <v>3176</v>
      </c>
      <c r="J821" s="10" t="s">
        <v>34</v>
      </c>
      <c r="K821" s="10" t="s">
        <v>35</v>
      </c>
      <c r="L821" s="10" t="s">
        <v>841</v>
      </c>
      <c r="M821" s="10" t="s">
        <v>25</v>
      </c>
      <c r="N821" s="9">
        <v>150</v>
      </c>
    </row>
    <row r="822" spans="1:14" ht="16" customHeight="1" x14ac:dyDescent="0.2">
      <c r="A822" s="9">
        <v>3218</v>
      </c>
      <c r="B822" s="10" t="s">
        <v>3177</v>
      </c>
      <c r="C822" s="10" t="s">
        <v>3178</v>
      </c>
      <c r="D822" s="10" t="s">
        <v>377</v>
      </c>
      <c r="E822" s="11">
        <v>40688</v>
      </c>
      <c r="F822" s="10" t="s">
        <v>1654</v>
      </c>
      <c r="G822" s="9">
        <v>0</v>
      </c>
      <c r="H822" s="9">
        <v>0</v>
      </c>
      <c r="I822" s="9">
        <v>0</v>
      </c>
      <c r="J822" s="10" t="s">
        <v>34</v>
      </c>
      <c r="K822" s="10" t="s">
        <v>35</v>
      </c>
      <c r="L822" s="10" t="s">
        <v>841</v>
      </c>
      <c r="M822" s="10" t="s">
        <v>25</v>
      </c>
      <c r="N822" s="9">
        <v>150</v>
      </c>
    </row>
    <row r="823" spans="1:14" ht="16" customHeight="1" x14ac:dyDescent="0.2">
      <c r="A823" s="9">
        <v>1413</v>
      </c>
      <c r="B823" s="10" t="s">
        <v>3179</v>
      </c>
      <c r="C823" s="10" t="s">
        <v>2834</v>
      </c>
      <c r="D823" s="10" t="s">
        <v>377</v>
      </c>
      <c r="E823" s="11">
        <v>40281</v>
      </c>
      <c r="F823" s="10" t="s">
        <v>3180</v>
      </c>
      <c r="G823" s="10" t="s">
        <v>3181</v>
      </c>
      <c r="H823" s="9">
        <v>0</v>
      </c>
      <c r="I823" s="10" t="s">
        <v>3182</v>
      </c>
      <c r="J823" s="10" t="s">
        <v>34</v>
      </c>
      <c r="K823" s="10" t="s">
        <v>35</v>
      </c>
      <c r="L823" s="10" t="s">
        <v>841</v>
      </c>
      <c r="M823" s="10" t="s">
        <v>16</v>
      </c>
      <c r="N823" s="9">
        <v>200</v>
      </c>
    </row>
    <row r="824" spans="1:14" ht="16" customHeight="1" x14ac:dyDescent="0.2">
      <c r="A824" s="9">
        <v>1405</v>
      </c>
      <c r="B824" s="10" t="s">
        <v>158</v>
      </c>
      <c r="C824" s="10" t="s">
        <v>159</v>
      </c>
      <c r="D824" s="10" t="s">
        <v>15</v>
      </c>
      <c r="E824" s="11">
        <v>40540</v>
      </c>
      <c r="F824" s="10" t="s">
        <v>3183</v>
      </c>
      <c r="G824" s="10" t="s">
        <v>3184</v>
      </c>
      <c r="H824" s="9">
        <v>0</v>
      </c>
      <c r="I824" s="10" t="s">
        <v>3185</v>
      </c>
      <c r="J824" s="10" t="s">
        <v>34</v>
      </c>
      <c r="K824" s="10" t="s">
        <v>35</v>
      </c>
      <c r="L824" s="10" t="s">
        <v>841</v>
      </c>
      <c r="M824" s="10" t="s">
        <v>16</v>
      </c>
      <c r="N824" s="9">
        <v>200</v>
      </c>
    </row>
    <row r="825" spans="1:14" ht="16" customHeight="1" x14ac:dyDescent="0.2">
      <c r="A825" s="9">
        <v>1415</v>
      </c>
      <c r="B825" s="10" t="s">
        <v>3186</v>
      </c>
      <c r="C825" s="10" t="s">
        <v>3187</v>
      </c>
      <c r="D825" s="10" t="s">
        <v>377</v>
      </c>
      <c r="E825" s="11">
        <v>40185</v>
      </c>
      <c r="F825" s="10" t="s">
        <v>3188</v>
      </c>
      <c r="G825" s="10" t="s">
        <v>3189</v>
      </c>
      <c r="H825" s="9">
        <v>0</v>
      </c>
      <c r="I825" s="10" t="s">
        <v>3190</v>
      </c>
      <c r="J825" s="10" t="s">
        <v>34</v>
      </c>
      <c r="K825" s="10" t="s">
        <v>35</v>
      </c>
      <c r="L825" s="10" t="s">
        <v>841</v>
      </c>
      <c r="M825" s="10" t="s">
        <v>16</v>
      </c>
      <c r="N825" s="9">
        <v>200</v>
      </c>
    </row>
    <row r="826" spans="1:14" ht="16" customHeight="1" x14ac:dyDescent="0.2">
      <c r="A826" s="9">
        <v>1417</v>
      </c>
      <c r="B826" s="10" t="s">
        <v>3191</v>
      </c>
      <c r="C826" s="10" t="s">
        <v>3192</v>
      </c>
      <c r="D826" s="10" t="s">
        <v>377</v>
      </c>
      <c r="E826" s="11">
        <v>40032</v>
      </c>
      <c r="F826" s="10" t="s">
        <v>3193</v>
      </c>
      <c r="G826" s="10" t="s">
        <v>3194</v>
      </c>
      <c r="H826" s="9">
        <v>0</v>
      </c>
      <c r="I826" s="10" t="s">
        <v>3195</v>
      </c>
      <c r="J826" s="10" t="s">
        <v>34</v>
      </c>
      <c r="K826" s="10" t="s">
        <v>35</v>
      </c>
      <c r="L826" s="10" t="s">
        <v>841</v>
      </c>
      <c r="M826" s="10" t="s">
        <v>16</v>
      </c>
      <c r="N826" s="9">
        <v>200</v>
      </c>
    </row>
    <row r="827" spans="1:14" ht="16" customHeight="1" x14ac:dyDescent="0.2">
      <c r="A827" s="9">
        <v>3204</v>
      </c>
      <c r="B827" s="10" t="s">
        <v>3196</v>
      </c>
      <c r="C827" s="10" t="s">
        <v>3197</v>
      </c>
      <c r="D827" s="10" t="s">
        <v>377</v>
      </c>
      <c r="E827" s="11">
        <v>41263</v>
      </c>
      <c r="F827" s="10" t="s">
        <v>3198</v>
      </c>
      <c r="G827" s="9">
        <v>59345572</v>
      </c>
      <c r="H827" s="9">
        <v>0</v>
      </c>
      <c r="I827" s="10" t="s">
        <v>3199</v>
      </c>
      <c r="J827" s="10" t="s">
        <v>34</v>
      </c>
      <c r="K827" s="10" t="s">
        <v>35</v>
      </c>
      <c r="L827" s="10" t="s">
        <v>841</v>
      </c>
      <c r="M827" s="10" t="s">
        <v>25</v>
      </c>
      <c r="N827" s="9">
        <v>150</v>
      </c>
    </row>
    <row r="828" spans="1:14" ht="16" customHeight="1" x14ac:dyDescent="0.2">
      <c r="A828" s="9">
        <v>1389</v>
      </c>
      <c r="B828" s="10" t="s">
        <v>3200</v>
      </c>
      <c r="C828" s="10" t="s">
        <v>3201</v>
      </c>
      <c r="D828" s="10" t="s">
        <v>377</v>
      </c>
      <c r="E828" s="11">
        <v>41599</v>
      </c>
      <c r="F828" s="10" t="s">
        <v>3202</v>
      </c>
      <c r="G828" s="9">
        <v>0</v>
      </c>
      <c r="H828" s="9">
        <v>0</v>
      </c>
      <c r="I828" s="9">
        <v>0</v>
      </c>
      <c r="J828" s="10" t="s">
        <v>34</v>
      </c>
      <c r="K828" s="10" t="s">
        <v>35</v>
      </c>
      <c r="L828" s="10" t="s">
        <v>841</v>
      </c>
      <c r="M828" s="10" t="s">
        <v>848</v>
      </c>
      <c r="N828" s="9">
        <v>150</v>
      </c>
    </row>
    <row r="829" spans="1:14" ht="16" customHeight="1" x14ac:dyDescent="0.2">
      <c r="A829" s="9">
        <v>1399</v>
      </c>
      <c r="B829" s="10" t="s">
        <v>3203</v>
      </c>
      <c r="C829" s="10" t="s">
        <v>3204</v>
      </c>
      <c r="D829" s="10" t="s">
        <v>377</v>
      </c>
      <c r="E829" s="11">
        <v>40719</v>
      </c>
      <c r="F829" s="10" t="s">
        <v>3205</v>
      </c>
      <c r="G829" s="10" t="s">
        <v>3206</v>
      </c>
      <c r="H829" s="9">
        <v>0</v>
      </c>
      <c r="I829" s="10" t="s">
        <v>3207</v>
      </c>
      <c r="J829" s="10" t="s">
        <v>34</v>
      </c>
      <c r="K829" s="10" t="s">
        <v>35</v>
      </c>
      <c r="L829" s="10" t="s">
        <v>841</v>
      </c>
      <c r="M829" s="10" t="s">
        <v>25</v>
      </c>
      <c r="N829" s="9">
        <v>150</v>
      </c>
    </row>
    <row r="830" spans="1:14" ht="16" customHeight="1" x14ac:dyDescent="0.2">
      <c r="A830" s="9">
        <v>3206</v>
      </c>
      <c r="B830" s="10" t="s">
        <v>3208</v>
      </c>
      <c r="C830" s="10" t="s">
        <v>3209</v>
      </c>
      <c r="D830" s="10" t="s">
        <v>15</v>
      </c>
      <c r="E830" s="11">
        <v>41348</v>
      </c>
      <c r="F830" s="10" t="s">
        <v>1819</v>
      </c>
      <c r="G830" s="9">
        <v>57230949</v>
      </c>
      <c r="H830" s="9">
        <v>0</v>
      </c>
      <c r="I830" s="10" t="s">
        <v>3210</v>
      </c>
      <c r="J830" s="10" t="s">
        <v>34</v>
      </c>
      <c r="K830" s="10" t="s">
        <v>35</v>
      </c>
      <c r="L830" s="10" t="s">
        <v>841</v>
      </c>
      <c r="M830" s="10" t="s">
        <v>848</v>
      </c>
      <c r="N830" s="9">
        <v>150</v>
      </c>
    </row>
    <row r="831" spans="1:14" ht="16" customHeight="1" x14ac:dyDescent="0.2">
      <c r="A831" s="9">
        <v>4461</v>
      </c>
      <c r="B831" s="10" t="s">
        <v>3211</v>
      </c>
      <c r="C831" s="10" t="s">
        <v>3212</v>
      </c>
      <c r="D831" s="10" t="s">
        <v>377</v>
      </c>
      <c r="E831" s="11">
        <v>41898</v>
      </c>
      <c r="F831" s="10" t="s">
        <v>3213</v>
      </c>
      <c r="G831" s="9">
        <v>52570986</v>
      </c>
      <c r="H831" s="10" t="s">
        <v>3214</v>
      </c>
      <c r="I831" s="9">
        <v>0</v>
      </c>
      <c r="J831" s="10" t="s">
        <v>34</v>
      </c>
      <c r="K831" s="10" t="s">
        <v>35</v>
      </c>
      <c r="L831" s="10" t="s">
        <v>841</v>
      </c>
      <c r="M831" s="10" t="s">
        <v>848</v>
      </c>
      <c r="N831" s="9">
        <v>150</v>
      </c>
    </row>
    <row r="832" spans="1:14" ht="16" customHeight="1" x14ac:dyDescent="0.2">
      <c r="A832" s="9">
        <v>1392</v>
      </c>
      <c r="B832" s="10" t="s">
        <v>3215</v>
      </c>
      <c r="C832" s="10" t="s">
        <v>3216</v>
      </c>
      <c r="D832" s="10" t="s">
        <v>15</v>
      </c>
      <c r="E832" s="11">
        <v>40864</v>
      </c>
      <c r="F832" s="10" t="s">
        <v>3217</v>
      </c>
      <c r="G832" s="10" t="s">
        <v>3218</v>
      </c>
      <c r="H832" s="9">
        <v>0</v>
      </c>
      <c r="I832" s="10" t="s">
        <v>3219</v>
      </c>
      <c r="J832" s="10" t="s">
        <v>34</v>
      </c>
      <c r="K832" s="10" t="s">
        <v>35</v>
      </c>
      <c r="L832" s="10" t="s">
        <v>841</v>
      </c>
      <c r="M832" s="10" t="s">
        <v>25</v>
      </c>
      <c r="N832" s="9">
        <v>150</v>
      </c>
    </row>
    <row r="833" spans="1:14" ht="16" customHeight="1" x14ac:dyDescent="0.2">
      <c r="A833" s="9">
        <v>1430</v>
      </c>
      <c r="B833" s="10" t="s">
        <v>3220</v>
      </c>
      <c r="C833" s="10" t="s">
        <v>3221</v>
      </c>
      <c r="D833" s="10" t="s">
        <v>377</v>
      </c>
      <c r="E833" s="11">
        <v>41537</v>
      </c>
      <c r="F833" s="10" t="s">
        <v>3222</v>
      </c>
      <c r="G833" s="9">
        <v>0</v>
      </c>
      <c r="H833" s="9">
        <v>0</v>
      </c>
      <c r="I833" s="9">
        <v>0</v>
      </c>
      <c r="J833" s="10" t="s">
        <v>34</v>
      </c>
      <c r="K833" s="10" t="s">
        <v>35</v>
      </c>
      <c r="L833" s="10" t="s">
        <v>841</v>
      </c>
      <c r="M833" s="10" t="s">
        <v>848</v>
      </c>
      <c r="N833" s="9">
        <v>150</v>
      </c>
    </row>
    <row r="834" spans="1:14" ht="16" customHeight="1" x14ac:dyDescent="0.2">
      <c r="A834" s="9">
        <v>2163</v>
      </c>
      <c r="B834" s="10" t="s">
        <v>3223</v>
      </c>
      <c r="C834" s="10" t="s">
        <v>3224</v>
      </c>
      <c r="D834" s="10" t="s">
        <v>377</v>
      </c>
      <c r="E834" s="11">
        <v>41636</v>
      </c>
      <c r="F834" s="10" t="s">
        <v>3225</v>
      </c>
      <c r="G834" s="9">
        <v>0</v>
      </c>
      <c r="H834" s="9">
        <v>0</v>
      </c>
      <c r="I834" s="9">
        <v>0</v>
      </c>
      <c r="J834" s="10" t="s">
        <v>34</v>
      </c>
      <c r="K834" s="10" t="s">
        <v>35</v>
      </c>
      <c r="L834" s="10" t="s">
        <v>841</v>
      </c>
      <c r="M834" s="10" t="s">
        <v>848</v>
      </c>
      <c r="N834" s="9">
        <v>150</v>
      </c>
    </row>
    <row r="835" spans="1:14" ht="16" customHeight="1" x14ac:dyDescent="0.2">
      <c r="A835" s="9">
        <v>1400</v>
      </c>
      <c r="B835" s="10" t="s">
        <v>3223</v>
      </c>
      <c r="C835" s="10" t="s">
        <v>3226</v>
      </c>
      <c r="D835" s="10" t="s">
        <v>377</v>
      </c>
      <c r="E835" s="11">
        <v>40569</v>
      </c>
      <c r="F835" s="10" t="s">
        <v>3227</v>
      </c>
      <c r="G835" s="10" t="s">
        <v>3228</v>
      </c>
      <c r="H835" s="9">
        <v>0</v>
      </c>
      <c r="I835" s="10" t="s">
        <v>3229</v>
      </c>
      <c r="J835" s="10" t="s">
        <v>34</v>
      </c>
      <c r="K835" s="10" t="s">
        <v>35</v>
      </c>
      <c r="L835" s="10" t="s">
        <v>841</v>
      </c>
      <c r="M835" s="10" t="s">
        <v>25</v>
      </c>
      <c r="N835" s="9">
        <v>150</v>
      </c>
    </row>
    <row r="836" spans="1:14" ht="16" customHeight="1" x14ac:dyDescent="0.2">
      <c r="A836" s="9">
        <v>1066</v>
      </c>
      <c r="B836" s="10" t="s">
        <v>3230</v>
      </c>
      <c r="C836" s="10" t="s">
        <v>3231</v>
      </c>
      <c r="D836" s="10" t="s">
        <v>377</v>
      </c>
      <c r="E836" s="11">
        <v>41168</v>
      </c>
      <c r="F836" s="10" t="s">
        <v>3232</v>
      </c>
      <c r="G836" s="10" t="s">
        <v>3123</v>
      </c>
      <c r="H836" s="10" t="s">
        <v>3233</v>
      </c>
      <c r="I836" s="10" t="s">
        <v>3125</v>
      </c>
      <c r="J836" s="10" t="s">
        <v>34</v>
      </c>
      <c r="K836" s="10" t="s">
        <v>35</v>
      </c>
      <c r="L836" s="10" t="s">
        <v>841</v>
      </c>
      <c r="M836" s="10" t="s">
        <v>25</v>
      </c>
      <c r="N836" s="9">
        <v>150</v>
      </c>
    </row>
    <row r="837" spans="1:14" ht="16" customHeight="1" x14ac:dyDescent="0.2">
      <c r="A837" s="9">
        <v>1408</v>
      </c>
      <c r="B837" s="10" t="s">
        <v>3234</v>
      </c>
      <c r="C837" s="10" t="s">
        <v>3235</v>
      </c>
      <c r="D837" s="10" t="s">
        <v>15</v>
      </c>
      <c r="E837" s="11">
        <v>40066</v>
      </c>
      <c r="F837" s="10" t="s">
        <v>3236</v>
      </c>
      <c r="G837" s="10" t="s">
        <v>3237</v>
      </c>
      <c r="H837" s="9">
        <v>0</v>
      </c>
      <c r="I837" s="10" t="s">
        <v>3238</v>
      </c>
      <c r="J837" s="10" t="s">
        <v>34</v>
      </c>
      <c r="K837" s="10" t="s">
        <v>35</v>
      </c>
      <c r="L837" s="10" t="s">
        <v>841</v>
      </c>
      <c r="M837" s="10" t="s">
        <v>16</v>
      </c>
      <c r="N837" s="9">
        <v>200</v>
      </c>
    </row>
    <row r="838" spans="1:14" ht="16" customHeight="1" x14ac:dyDescent="0.2">
      <c r="A838" s="9">
        <v>2730</v>
      </c>
      <c r="B838" s="10" t="s">
        <v>3239</v>
      </c>
      <c r="C838" s="10" t="s">
        <v>3240</v>
      </c>
      <c r="D838" s="10" t="s">
        <v>377</v>
      </c>
      <c r="E838" s="11">
        <v>41347</v>
      </c>
      <c r="F838" s="10" t="s">
        <v>2793</v>
      </c>
      <c r="G838" s="9">
        <v>52507175</v>
      </c>
      <c r="H838" s="10" t="s">
        <v>3241</v>
      </c>
      <c r="I838" s="9">
        <v>0</v>
      </c>
      <c r="J838" s="10" t="s">
        <v>34</v>
      </c>
      <c r="K838" s="10" t="s">
        <v>35</v>
      </c>
      <c r="L838" s="10" t="s">
        <v>841</v>
      </c>
      <c r="M838" s="10" t="s">
        <v>848</v>
      </c>
      <c r="N838" s="9">
        <v>150</v>
      </c>
    </row>
    <row r="839" spans="1:14" ht="16" customHeight="1" x14ac:dyDescent="0.2">
      <c r="A839" s="9">
        <v>2731</v>
      </c>
      <c r="B839" s="10" t="s">
        <v>3239</v>
      </c>
      <c r="C839" s="10" t="s">
        <v>3242</v>
      </c>
      <c r="D839" s="10" t="s">
        <v>15</v>
      </c>
      <c r="E839" s="11">
        <v>42183</v>
      </c>
      <c r="F839" s="10" t="s">
        <v>2793</v>
      </c>
      <c r="G839" s="9">
        <v>52507175</v>
      </c>
      <c r="H839" s="10" t="s">
        <v>3243</v>
      </c>
      <c r="I839" s="9">
        <v>0</v>
      </c>
      <c r="J839" s="10" t="s">
        <v>34</v>
      </c>
      <c r="K839" s="10" t="s">
        <v>35</v>
      </c>
      <c r="L839" s="10" t="s">
        <v>841</v>
      </c>
      <c r="M839" s="10" t="s">
        <v>885</v>
      </c>
      <c r="N839" s="9">
        <v>100</v>
      </c>
    </row>
    <row r="840" spans="1:14" ht="16" customHeight="1" x14ac:dyDescent="0.2">
      <c r="A840" s="9">
        <v>3209</v>
      </c>
      <c r="B840" s="10" t="s">
        <v>3244</v>
      </c>
      <c r="C840" s="10" t="s">
        <v>3245</v>
      </c>
      <c r="D840" s="10" t="s">
        <v>377</v>
      </c>
      <c r="E840" s="11">
        <v>41437</v>
      </c>
      <c r="F840" s="10" t="s">
        <v>1654</v>
      </c>
      <c r="G840" s="9">
        <v>0</v>
      </c>
      <c r="H840" s="9">
        <v>0</v>
      </c>
      <c r="I840" s="9">
        <v>0</v>
      </c>
      <c r="J840" s="10" t="s">
        <v>34</v>
      </c>
      <c r="K840" s="10" t="s">
        <v>35</v>
      </c>
      <c r="L840" s="10" t="s">
        <v>841</v>
      </c>
      <c r="M840" s="10" t="s">
        <v>848</v>
      </c>
      <c r="N840" s="9">
        <v>150</v>
      </c>
    </row>
    <row r="841" spans="1:14" ht="16" customHeight="1" x14ac:dyDescent="0.2">
      <c r="A841" s="9">
        <v>1069</v>
      </c>
      <c r="B841" s="10" t="s">
        <v>3246</v>
      </c>
      <c r="C841" s="10" t="s">
        <v>3216</v>
      </c>
      <c r="D841" s="10" t="s">
        <v>15</v>
      </c>
      <c r="E841" s="11">
        <v>41009</v>
      </c>
      <c r="F841" s="10" t="s">
        <v>3247</v>
      </c>
      <c r="G841" s="10" t="s">
        <v>3248</v>
      </c>
      <c r="H841" s="9">
        <v>0</v>
      </c>
      <c r="I841" s="10" t="s">
        <v>3249</v>
      </c>
      <c r="J841" s="10" t="s">
        <v>34</v>
      </c>
      <c r="K841" s="10" t="s">
        <v>35</v>
      </c>
      <c r="L841" s="10" t="s">
        <v>841</v>
      </c>
      <c r="M841" s="10" t="s">
        <v>25</v>
      </c>
      <c r="N841" s="9">
        <v>150</v>
      </c>
    </row>
    <row r="842" spans="1:14" ht="16" customHeight="1" x14ac:dyDescent="0.2">
      <c r="A842" s="9">
        <v>3211</v>
      </c>
      <c r="B842" s="10" t="s">
        <v>3250</v>
      </c>
      <c r="C842" s="10" t="s">
        <v>3251</v>
      </c>
      <c r="D842" s="10" t="s">
        <v>15</v>
      </c>
      <c r="E842" s="11">
        <v>41352</v>
      </c>
      <c r="F842" s="10" t="s">
        <v>1819</v>
      </c>
      <c r="G842" s="9">
        <v>52531447</v>
      </c>
      <c r="H842" s="9">
        <v>0</v>
      </c>
      <c r="I842" s="10" t="s">
        <v>3252</v>
      </c>
      <c r="J842" s="10" t="s">
        <v>34</v>
      </c>
      <c r="K842" s="10" t="s">
        <v>35</v>
      </c>
      <c r="L842" s="10" t="s">
        <v>841</v>
      </c>
      <c r="M842" s="10" t="s">
        <v>848</v>
      </c>
      <c r="N842" s="9">
        <v>150</v>
      </c>
    </row>
    <row r="843" spans="1:14" ht="16" customHeight="1" x14ac:dyDescent="0.2">
      <c r="A843" s="9">
        <v>3212</v>
      </c>
      <c r="B843" s="10" t="s">
        <v>3253</v>
      </c>
      <c r="C843" s="10" t="s">
        <v>2069</v>
      </c>
      <c r="D843" s="10" t="s">
        <v>15</v>
      </c>
      <c r="E843" s="11">
        <v>41434</v>
      </c>
      <c r="F843" s="10" t="s">
        <v>1819</v>
      </c>
      <c r="G843" s="9">
        <v>52531447</v>
      </c>
      <c r="H843" s="9">
        <v>0</v>
      </c>
      <c r="I843" s="10" t="s">
        <v>3252</v>
      </c>
      <c r="J843" s="10" t="s">
        <v>34</v>
      </c>
      <c r="K843" s="10" t="s">
        <v>35</v>
      </c>
      <c r="L843" s="10" t="s">
        <v>841</v>
      </c>
      <c r="M843" s="10" t="s">
        <v>848</v>
      </c>
      <c r="N843" s="9">
        <v>150</v>
      </c>
    </row>
    <row r="844" spans="1:14" ht="16" customHeight="1" x14ac:dyDescent="0.2">
      <c r="A844" s="9">
        <v>3213</v>
      </c>
      <c r="B844" s="10" t="s">
        <v>3253</v>
      </c>
      <c r="C844" s="10" t="s">
        <v>3216</v>
      </c>
      <c r="D844" s="10" t="s">
        <v>15</v>
      </c>
      <c r="E844" s="11">
        <v>41434</v>
      </c>
      <c r="F844" s="10" t="s">
        <v>2070</v>
      </c>
      <c r="G844" s="9">
        <v>0</v>
      </c>
      <c r="H844" s="9">
        <v>0</v>
      </c>
      <c r="I844" s="9">
        <v>0</v>
      </c>
      <c r="J844" s="10" t="s">
        <v>34</v>
      </c>
      <c r="K844" s="10" t="s">
        <v>35</v>
      </c>
      <c r="L844" s="10" t="s">
        <v>841</v>
      </c>
      <c r="M844" s="10" t="s">
        <v>848</v>
      </c>
      <c r="N844" s="9">
        <v>150</v>
      </c>
    </row>
    <row r="845" spans="1:14" ht="16" customHeight="1" x14ac:dyDescent="0.2">
      <c r="A845" s="9">
        <v>4175</v>
      </c>
      <c r="B845" s="10" t="s">
        <v>3254</v>
      </c>
      <c r="C845" s="10" t="s">
        <v>3255</v>
      </c>
      <c r="D845" s="10" t="s">
        <v>15</v>
      </c>
      <c r="E845" s="11">
        <v>41831</v>
      </c>
      <c r="F845" s="10" t="s">
        <v>3256</v>
      </c>
      <c r="G845" s="9">
        <v>57697247</v>
      </c>
      <c r="H845" s="10" t="s">
        <v>3257</v>
      </c>
      <c r="I845" s="10" t="s">
        <v>3258</v>
      </c>
      <c r="J845" s="10" t="s">
        <v>34</v>
      </c>
      <c r="K845" s="10" t="s">
        <v>35</v>
      </c>
      <c r="L845" s="10" t="s">
        <v>841</v>
      </c>
      <c r="M845" s="10" t="s">
        <v>848</v>
      </c>
      <c r="N845" s="9">
        <v>150</v>
      </c>
    </row>
    <row r="846" spans="1:14" ht="16" customHeight="1" x14ac:dyDescent="0.2">
      <c r="A846" s="9">
        <v>3223</v>
      </c>
      <c r="B846" s="10" t="s">
        <v>772</v>
      </c>
      <c r="C846" s="10" t="s">
        <v>773</v>
      </c>
      <c r="D846" s="10" t="s">
        <v>377</v>
      </c>
      <c r="E846" s="11">
        <v>39991</v>
      </c>
      <c r="F846" s="10" t="s">
        <v>1819</v>
      </c>
      <c r="G846" s="9">
        <v>0</v>
      </c>
      <c r="H846" s="9">
        <v>0</v>
      </c>
      <c r="I846" s="9">
        <v>0</v>
      </c>
      <c r="J846" s="10" t="s">
        <v>34</v>
      </c>
      <c r="K846" s="10" t="s">
        <v>35</v>
      </c>
      <c r="L846" s="10" t="s">
        <v>841</v>
      </c>
      <c r="M846" s="10" t="s">
        <v>16</v>
      </c>
      <c r="N846" s="9">
        <v>200</v>
      </c>
    </row>
    <row r="847" spans="1:14" ht="16" customHeight="1" x14ac:dyDescent="0.2">
      <c r="A847" s="9">
        <v>3227</v>
      </c>
      <c r="B847" s="10" t="s">
        <v>267</v>
      </c>
      <c r="C847" s="10" t="s">
        <v>268</v>
      </c>
      <c r="D847" s="10" t="s">
        <v>15</v>
      </c>
      <c r="E847" s="11">
        <v>35642</v>
      </c>
      <c r="F847" s="10" t="s">
        <v>2820</v>
      </c>
      <c r="G847" s="9">
        <v>57663124</v>
      </c>
      <c r="H847" s="10" t="s">
        <v>3259</v>
      </c>
      <c r="I847" s="10" t="s">
        <v>3125</v>
      </c>
      <c r="J847" s="10" t="s">
        <v>34</v>
      </c>
      <c r="K847" s="10" t="s">
        <v>35</v>
      </c>
      <c r="L847" s="10" t="s">
        <v>841</v>
      </c>
      <c r="M847" s="10" t="s">
        <v>58</v>
      </c>
      <c r="N847" s="9">
        <v>400</v>
      </c>
    </row>
    <row r="848" spans="1:14" ht="16" customHeight="1" x14ac:dyDescent="0.2">
      <c r="A848" s="9">
        <v>2255</v>
      </c>
      <c r="B848" s="10" t="s">
        <v>575</v>
      </c>
      <c r="C848" s="10" t="s">
        <v>3260</v>
      </c>
      <c r="D848" s="10" t="s">
        <v>377</v>
      </c>
      <c r="E848" s="11">
        <v>22659</v>
      </c>
      <c r="F848" s="10" t="s">
        <v>3261</v>
      </c>
      <c r="G848" s="10" t="s">
        <v>3262</v>
      </c>
      <c r="H848" s="9">
        <v>0</v>
      </c>
      <c r="I848" s="10" t="s">
        <v>3263</v>
      </c>
      <c r="J848" s="10" t="s">
        <v>34</v>
      </c>
      <c r="K848" s="10" t="s">
        <v>35</v>
      </c>
      <c r="L848" s="10" t="s">
        <v>1170</v>
      </c>
      <c r="M848" s="10" t="s">
        <v>215</v>
      </c>
      <c r="N848" s="9">
        <v>2500</v>
      </c>
    </row>
    <row r="849" spans="1:14" ht="16" customHeight="1" x14ac:dyDescent="0.2">
      <c r="A849" s="9">
        <v>4800</v>
      </c>
      <c r="B849" s="10" t="s">
        <v>3264</v>
      </c>
      <c r="C849" s="10" t="s">
        <v>3265</v>
      </c>
      <c r="D849" s="10" t="s">
        <v>15</v>
      </c>
      <c r="E849" s="11">
        <v>30485</v>
      </c>
      <c r="F849" s="10" t="s">
        <v>3266</v>
      </c>
      <c r="G849" s="9">
        <v>57762761</v>
      </c>
      <c r="H849" s="10" t="s">
        <v>3267</v>
      </c>
      <c r="I849" s="10" t="s">
        <v>3268</v>
      </c>
      <c r="J849" s="10" t="s">
        <v>34</v>
      </c>
      <c r="K849" s="10" t="s">
        <v>35</v>
      </c>
      <c r="L849" s="10" t="s">
        <v>876</v>
      </c>
      <c r="M849" s="10" t="s">
        <v>215</v>
      </c>
      <c r="N849" s="9">
        <v>600</v>
      </c>
    </row>
    <row r="850" spans="1:14" ht="16" customHeight="1" x14ac:dyDescent="0.2">
      <c r="A850" s="9">
        <v>4801</v>
      </c>
      <c r="B850" s="10" t="s">
        <v>276</v>
      </c>
      <c r="C850" s="10" t="s">
        <v>277</v>
      </c>
      <c r="D850" s="10" t="s">
        <v>15</v>
      </c>
      <c r="E850" s="11">
        <v>40754</v>
      </c>
      <c r="F850" s="10" t="s">
        <v>3269</v>
      </c>
      <c r="G850" s="9">
        <v>54740478</v>
      </c>
      <c r="H850" s="10" t="s">
        <v>3270</v>
      </c>
      <c r="I850" s="10" t="s">
        <v>3271</v>
      </c>
      <c r="J850" s="10" t="s">
        <v>34</v>
      </c>
      <c r="K850" s="10" t="s">
        <v>35</v>
      </c>
      <c r="L850" s="10" t="s">
        <v>841</v>
      </c>
      <c r="M850" s="10" t="s">
        <v>25</v>
      </c>
      <c r="N850" s="9">
        <v>150</v>
      </c>
    </row>
    <row r="851" spans="1:14" ht="16" customHeight="1" x14ac:dyDescent="0.2">
      <c r="A851" s="9">
        <v>4802</v>
      </c>
      <c r="B851" s="10" t="s">
        <v>264</v>
      </c>
      <c r="C851" s="10" t="s">
        <v>265</v>
      </c>
      <c r="D851" s="10" t="s">
        <v>15</v>
      </c>
      <c r="E851" s="11">
        <v>39940</v>
      </c>
      <c r="F851" s="10" t="s">
        <v>3272</v>
      </c>
      <c r="G851" s="9">
        <v>57179910</v>
      </c>
      <c r="H851" s="10" t="s">
        <v>3273</v>
      </c>
      <c r="I851" s="10" t="s">
        <v>3274</v>
      </c>
      <c r="J851" s="10" t="s">
        <v>34</v>
      </c>
      <c r="K851" s="10" t="s">
        <v>35</v>
      </c>
      <c r="L851" s="10" t="s">
        <v>841</v>
      </c>
      <c r="M851" s="10" t="s">
        <v>16</v>
      </c>
      <c r="N851" s="9">
        <v>200</v>
      </c>
    </row>
    <row r="852" spans="1:14" ht="16" customHeight="1" x14ac:dyDescent="0.2">
      <c r="A852" s="9">
        <v>3578</v>
      </c>
      <c r="B852" s="10" t="s">
        <v>1821</v>
      </c>
      <c r="C852" s="10" t="s">
        <v>678</v>
      </c>
      <c r="D852" s="10" t="s">
        <v>377</v>
      </c>
      <c r="E852" s="11">
        <v>31428</v>
      </c>
      <c r="F852" s="10" t="s">
        <v>1654</v>
      </c>
      <c r="G852" s="9">
        <v>23057434238</v>
      </c>
      <c r="H852" s="10" t="s">
        <v>3275</v>
      </c>
      <c r="I852" s="10" t="s">
        <v>1942</v>
      </c>
      <c r="J852" s="10" t="s">
        <v>51</v>
      </c>
      <c r="K852" s="10" t="s">
        <v>22</v>
      </c>
      <c r="L852" s="10" t="s">
        <v>841</v>
      </c>
      <c r="M852" s="10" t="s">
        <v>707</v>
      </c>
      <c r="N852" s="9">
        <v>600</v>
      </c>
    </row>
    <row r="853" spans="1:14" ht="16" customHeight="1" x14ac:dyDescent="0.2">
      <c r="A853" s="9">
        <v>3318</v>
      </c>
      <c r="B853" s="10" t="s">
        <v>2807</v>
      </c>
      <c r="C853" s="10" t="s">
        <v>3276</v>
      </c>
      <c r="D853" s="10" t="s">
        <v>377</v>
      </c>
      <c r="E853" s="11">
        <v>40577</v>
      </c>
      <c r="F853" s="10" t="s">
        <v>3277</v>
      </c>
      <c r="G853" s="9">
        <v>0</v>
      </c>
      <c r="H853" s="10" t="s">
        <v>3278</v>
      </c>
      <c r="I853" s="9">
        <v>0</v>
      </c>
      <c r="J853" s="10" t="s">
        <v>51</v>
      </c>
      <c r="K853" s="10" t="s">
        <v>22</v>
      </c>
      <c r="L853" s="10" t="s">
        <v>841</v>
      </c>
      <c r="M853" s="10" t="s">
        <v>25</v>
      </c>
      <c r="N853" s="9">
        <v>150</v>
      </c>
    </row>
    <row r="854" spans="1:14" ht="16" customHeight="1" x14ac:dyDescent="0.2">
      <c r="A854" s="9">
        <v>3326</v>
      </c>
      <c r="B854" s="10" t="s">
        <v>138</v>
      </c>
      <c r="C854" s="10" t="s">
        <v>139</v>
      </c>
      <c r="D854" s="10" t="s">
        <v>15</v>
      </c>
      <c r="E854" s="11">
        <v>39822</v>
      </c>
      <c r="F854" s="10" t="s">
        <v>1819</v>
      </c>
      <c r="G854" s="9">
        <v>0</v>
      </c>
      <c r="H854" s="10" t="s">
        <v>3279</v>
      </c>
      <c r="I854" s="9">
        <v>0</v>
      </c>
      <c r="J854" s="10" t="s">
        <v>51</v>
      </c>
      <c r="K854" s="10" t="s">
        <v>22</v>
      </c>
      <c r="L854" s="10" t="s">
        <v>841</v>
      </c>
      <c r="M854" s="10" t="s">
        <v>16</v>
      </c>
      <c r="N854" s="9">
        <v>200</v>
      </c>
    </row>
    <row r="855" spans="1:14" ht="29" customHeight="1" x14ac:dyDescent="0.2">
      <c r="A855" s="9">
        <v>1174</v>
      </c>
      <c r="B855" s="10" t="s">
        <v>746</v>
      </c>
      <c r="C855" s="10" t="s">
        <v>747</v>
      </c>
      <c r="D855" s="10" t="s">
        <v>377</v>
      </c>
      <c r="E855" s="11">
        <v>40480</v>
      </c>
      <c r="F855" s="14" t="s">
        <v>3280</v>
      </c>
      <c r="G855" s="9">
        <v>52520271</v>
      </c>
      <c r="H855" s="10" t="s">
        <v>3281</v>
      </c>
      <c r="I855" s="10" t="s">
        <v>3282</v>
      </c>
      <c r="J855" s="10" t="s">
        <v>51</v>
      </c>
      <c r="K855" s="10" t="s">
        <v>22</v>
      </c>
      <c r="L855" s="10" t="s">
        <v>841</v>
      </c>
      <c r="M855" s="10" t="s">
        <v>16</v>
      </c>
      <c r="N855" s="9">
        <v>200</v>
      </c>
    </row>
    <row r="856" spans="1:14" ht="29" customHeight="1" x14ac:dyDescent="0.2">
      <c r="A856" s="9">
        <v>1176</v>
      </c>
      <c r="B856" s="10" t="s">
        <v>746</v>
      </c>
      <c r="C856" s="10" t="s">
        <v>3283</v>
      </c>
      <c r="D856" s="10" t="s">
        <v>15</v>
      </c>
      <c r="E856" s="11">
        <v>42504</v>
      </c>
      <c r="F856" s="14" t="s">
        <v>3280</v>
      </c>
      <c r="G856" s="9">
        <v>52520271</v>
      </c>
      <c r="H856" s="10" t="s">
        <v>3284</v>
      </c>
      <c r="I856" s="10" t="s">
        <v>3282</v>
      </c>
      <c r="J856" s="10" t="s">
        <v>51</v>
      </c>
      <c r="K856" s="10" t="s">
        <v>22</v>
      </c>
      <c r="L856" s="10" t="s">
        <v>841</v>
      </c>
      <c r="M856" s="10" t="s">
        <v>885</v>
      </c>
      <c r="N856" s="9">
        <v>100</v>
      </c>
    </row>
    <row r="857" spans="1:14" ht="29" customHeight="1" x14ac:dyDescent="0.2">
      <c r="A857" s="9">
        <v>1175</v>
      </c>
      <c r="B857" s="10" t="s">
        <v>746</v>
      </c>
      <c r="C857" s="10" t="s">
        <v>286</v>
      </c>
      <c r="D857" s="10" t="s">
        <v>15</v>
      </c>
      <c r="E857" s="11">
        <v>41174</v>
      </c>
      <c r="F857" s="14" t="s">
        <v>3280</v>
      </c>
      <c r="G857" s="9">
        <v>52520271</v>
      </c>
      <c r="H857" s="10" t="s">
        <v>3285</v>
      </c>
      <c r="I857" s="10" t="s">
        <v>3282</v>
      </c>
      <c r="J857" s="10" t="s">
        <v>51</v>
      </c>
      <c r="K857" s="10" t="s">
        <v>22</v>
      </c>
      <c r="L857" s="10" t="s">
        <v>841</v>
      </c>
      <c r="M857" s="10" t="s">
        <v>25</v>
      </c>
      <c r="N857" s="9">
        <v>150</v>
      </c>
    </row>
    <row r="858" spans="1:14" ht="16" customHeight="1" x14ac:dyDescent="0.2">
      <c r="A858" s="9">
        <v>3573</v>
      </c>
      <c r="B858" s="10" t="s">
        <v>3286</v>
      </c>
      <c r="C858" s="10" t="s">
        <v>3287</v>
      </c>
      <c r="D858" s="10" t="s">
        <v>15</v>
      </c>
      <c r="E858" s="11">
        <v>39433</v>
      </c>
      <c r="F858" s="10" t="s">
        <v>1733</v>
      </c>
      <c r="G858" s="9">
        <v>23057093804</v>
      </c>
      <c r="H858" s="10" t="s">
        <v>3288</v>
      </c>
      <c r="I858" s="10" t="s">
        <v>1942</v>
      </c>
      <c r="J858" s="10" t="s">
        <v>51</v>
      </c>
      <c r="K858" s="10" t="s">
        <v>22</v>
      </c>
      <c r="L858" s="10" t="s">
        <v>841</v>
      </c>
      <c r="M858" s="10" t="s">
        <v>42</v>
      </c>
      <c r="N858" s="9">
        <v>300</v>
      </c>
    </row>
    <row r="859" spans="1:14" ht="16" customHeight="1" x14ac:dyDescent="0.2">
      <c r="A859" s="9">
        <v>1627</v>
      </c>
      <c r="B859" s="10" t="s">
        <v>2210</v>
      </c>
      <c r="C859" s="10" t="s">
        <v>3289</v>
      </c>
      <c r="D859" s="10" t="s">
        <v>377</v>
      </c>
      <c r="E859" s="11">
        <v>38981</v>
      </c>
      <c r="F859" s="10" t="s">
        <v>3290</v>
      </c>
      <c r="G859" s="9">
        <v>58095346</v>
      </c>
      <c r="H859" s="9">
        <v>0</v>
      </c>
      <c r="I859" s="10" t="s">
        <v>3291</v>
      </c>
      <c r="J859" s="10" t="s">
        <v>51</v>
      </c>
      <c r="K859" s="10" t="s">
        <v>22</v>
      </c>
      <c r="L859" s="10" t="s">
        <v>841</v>
      </c>
      <c r="M859" s="10" t="s">
        <v>58</v>
      </c>
      <c r="N859" s="9">
        <v>400</v>
      </c>
    </row>
    <row r="860" spans="1:14" ht="16" customHeight="1" x14ac:dyDescent="0.2">
      <c r="A860" s="9">
        <v>3971</v>
      </c>
      <c r="B860" s="10" t="s">
        <v>411</v>
      </c>
      <c r="C860" s="10" t="s">
        <v>412</v>
      </c>
      <c r="D860" s="10" t="s">
        <v>377</v>
      </c>
      <c r="E860" s="11">
        <v>39364</v>
      </c>
      <c r="F860" s="10" t="s">
        <v>3292</v>
      </c>
      <c r="G860" s="9">
        <v>0</v>
      </c>
      <c r="H860" s="10" t="s">
        <v>3293</v>
      </c>
      <c r="I860" s="10" t="s">
        <v>1942</v>
      </c>
      <c r="J860" s="10" t="s">
        <v>51</v>
      </c>
      <c r="K860" s="10" t="s">
        <v>22</v>
      </c>
      <c r="L860" s="10" t="s">
        <v>841</v>
      </c>
      <c r="M860" s="10" t="s">
        <v>42</v>
      </c>
      <c r="N860" s="9">
        <v>300</v>
      </c>
    </row>
    <row r="861" spans="1:14" ht="16" customHeight="1" x14ac:dyDescent="0.2">
      <c r="A861" s="9">
        <v>1616</v>
      </c>
      <c r="B861" s="10" t="s">
        <v>3294</v>
      </c>
      <c r="C861" s="10" t="s">
        <v>3295</v>
      </c>
      <c r="D861" s="10" t="s">
        <v>377</v>
      </c>
      <c r="E861" s="11">
        <v>42599</v>
      </c>
      <c r="F861" s="10" t="s">
        <v>3296</v>
      </c>
      <c r="G861" s="10" t="s">
        <v>3297</v>
      </c>
      <c r="H861" s="9">
        <v>0</v>
      </c>
      <c r="I861" s="10" t="s">
        <v>3298</v>
      </c>
      <c r="J861" s="10" t="s">
        <v>51</v>
      </c>
      <c r="K861" s="10" t="s">
        <v>22</v>
      </c>
      <c r="L861" s="10" t="s">
        <v>841</v>
      </c>
      <c r="M861" s="10" t="s">
        <v>885</v>
      </c>
      <c r="N861" s="9">
        <v>100</v>
      </c>
    </row>
    <row r="862" spans="1:14" ht="16" customHeight="1" x14ac:dyDescent="0.2">
      <c r="A862" s="9">
        <v>1615</v>
      </c>
      <c r="B862" s="10" t="s">
        <v>3294</v>
      </c>
      <c r="C862" s="10" t="s">
        <v>3299</v>
      </c>
      <c r="D862" s="10" t="s">
        <v>377</v>
      </c>
      <c r="E862" s="11">
        <v>41817</v>
      </c>
      <c r="F862" s="10" t="s">
        <v>3296</v>
      </c>
      <c r="G862" s="10" t="s">
        <v>3297</v>
      </c>
      <c r="H862" s="9">
        <v>0</v>
      </c>
      <c r="I862" s="10" t="s">
        <v>3298</v>
      </c>
      <c r="J862" s="10" t="s">
        <v>51</v>
      </c>
      <c r="K862" s="10" t="s">
        <v>22</v>
      </c>
      <c r="L862" s="10" t="s">
        <v>841</v>
      </c>
      <c r="M862" s="10" t="s">
        <v>848</v>
      </c>
      <c r="N862" s="9">
        <v>150</v>
      </c>
    </row>
    <row r="863" spans="1:14" ht="16" customHeight="1" x14ac:dyDescent="0.2">
      <c r="A863" s="9">
        <v>4803</v>
      </c>
      <c r="B863" s="10" t="s">
        <v>495</v>
      </c>
      <c r="C863" s="10" t="s">
        <v>496</v>
      </c>
      <c r="D863" s="10" t="s">
        <v>377</v>
      </c>
      <c r="E863" s="11">
        <v>40085</v>
      </c>
      <c r="F863" s="10" t="s">
        <v>3300</v>
      </c>
      <c r="G863" s="9">
        <v>0</v>
      </c>
      <c r="H863" s="10" t="s">
        <v>3301</v>
      </c>
      <c r="I863" s="9">
        <v>0</v>
      </c>
      <c r="J863" s="10" t="s">
        <v>51</v>
      </c>
      <c r="K863" s="10" t="s">
        <v>22</v>
      </c>
      <c r="L863" s="10" t="s">
        <v>841</v>
      </c>
      <c r="M863" s="10" t="s">
        <v>16</v>
      </c>
      <c r="N863" s="9">
        <v>200</v>
      </c>
    </row>
    <row r="864" spans="1:14" ht="16" customHeight="1" x14ac:dyDescent="0.2">
      <c r="A864" s="9">
        <v>4804</v>
      </c>
      <c r="B864" s="10" t="s">
        <v>3302</v>
      </c>
      <c r="C864" s="10" t="s">
        <v>3303</v>
      </c>
      <c r="D864" s="10" t="s">
        <v>15</v>
      </c>
      <c r="E864" s="11">
        <v>40211</v>
      </c>
      <c r="F864" s="10" t="s">
        <v>2793</v>
      </c>
      <c r="G864" s="9">
        <v>52506032</v>
      </c>
      <c r="H864" s="9">
        <v>0</v>
      </c>
      <c r="I864" s="9">
        <v>0</v>
      </c>
      <c r="J864" s="10" t="s">
        <v>51</v>
      </c>
      <c r="K864" s="10" t="s">
        <v>22</v>
      </c>
      <c r="L864" s="10" t="s">
        <v>841</v>
      </c>
      <c r="M864" s="10" t="s">
        <v>16</v>
      </c>
      <c r="N864" s="9">
        <v>200</v>
      </c>
    </row>
    <row r="865" spans="1:14" ht="16" customHeight="1" x14ac:dyDescent="0.2">
      <c r="A865" s="9">
        <v>4805</v>
      </c>
      <c r="B865" s="10" t="s">
        <v>3304</v>
      </c>
      <c r="C865" s="10" t="s">
        <v>3305</v>
      </c>
      <c r="D865" s="10" t="s">
        <v>377</v>
      </c>
      <c r="E865" s="11">
        <v>40102</v>
      </c>
      <c r="F865" s="10" t="s">
        <v>1733</v>
      </c>
      <c r="G865" s="9">
        <v>59225929</v>
      </c>
      <c r="H865" s="10" t="s">
        <v>3306</v>
      </c>
      <c r="I865" s="10" t="s">
        <v>3307</v>
      </c>
      <c r="J865" s="10" t="s">
        <v>51</v>
      </c>
      <c r="K865" s="10" t="s">
        <v>22</v>
      </c>
      <c r="L865" s="10" t="s">
        <v>841</v>
      </c>
      <c r="M865" s="10" t="s">
        <v>16</v>
      </c>
      <c r="N865" s="9">
        <v>200</v>
      </c>
    </row>
    <row r="866" spans="1:14" ht="16" customHeight="1" x14ac:dyDescent="0.2">
      <c r="A866" s="9">
        <v>4806</v>
      </c>
      <c r="B866" s="10" t="s">
        <v>3286</v>
      </c>
      <c r="C866" s="10" t="s">
        <v>3308</v>
      </c>
      <c r="D866" s="10" t="s">
        <v>377</v>
      </c>
      <c r="E866" s="11">
        <v>39882</v>
      </c>
      <c r="F866" s="10" t="s">
        <v>1733</v>
      </c>
      <c r="G866" s="9">
        <v>57547308</v>
      </c>
      <c r="H866" s="9">
        <v>0</v>
      </c>
      <c r="I866" s="10" t="s">
        <v>3309</v>
      </c>
      <c r="J866" s="10" t="s">
        <v>51</v>
      </c>
      <c r="K866" s="10" t="s">
        <v>22</v>
      </c>
      <c r="L866" s="10" t="s">
        <v>841</v>
      </c>
      <c r="M866" s="10" t="s">
        <v>16</v>
      </c>
      <c r="N866" s="9">
        <v>200</v>
      </c>
    </row>
    <row r="867" spans="1:14" ht="16" customHeight="1" x14ac:dyDescent="0.2">
      <c r="A867" s="9">
        <v>4807</v>
      </c>
      <c r="B867" s="10" t="s">
        <v>2823</v>
      </c>
      <c r="C867" s="10" t="s">
        <v>3310</v>
      </c>
      <c r="D867" s="10" t="s">
        <v>15</v>
      </c>
      <c r="E867" s="11">
        <v>43599</v>
      </c>
      <c r="F867" s="10" t="s">
        <v>2820</v>
      </c>
      <c r="G867" s="9">
        <v>57679430</v>
      </c>
      <c r="H867" s="10" t="s">
        <v>3311</v>
      </c>
      <c r="I867" s="10" t="s">
        <v>3312</v>
      </c>
      <c r="J867" s="10" t="s">
        <v>51</v>
      </c>
      <c r="K867" s="10" t="s">
        <v>22</v>
      </c>
      <c r="L867" s="10" t="s">
        <v>841</v>
      </c>
      <c r="M867" s="10" t="s">
        <v>842</v>
      </c>
      <c r="N867" s="9">
        <v>100</v>
      </c>
    </row>
    <row r="868" spans="1:14" ht="16" customHeight="1" x14ac:dyDescent="0.2">
      <c r="A868" s="9">
        <v>2449</v>
      </c>
      <c r="B868" s="10" t="s">
        <v>3313</v>
      </c>
      <c r="C868" s="10" t="s">
        <v>3314</v>
      </c>
      <c r="D868" s="10" t="s">
        <v>377</v>
      </c>
      <c r="E868" s="11">
        <v>21707</v>
      </c>
      <c r="F868" s="10" t="s">
        <v>3315</v>
      </c>
      <c r="G868" s="10" t="s">
        <v>3316</v>
      </c>
      <c r="H868" s="10" t="s">
        <v>3317</v>
      </c>
      <c r="I868" s="10" t="s">
        <v>3318</v>
      </c>
      <c r="J868" s="10" t="s">
        <v>38</v>
      </c>
      <c r="K868" s="10" t="s">
        <v>39</v>
      </c>
      <c r="L868" s="10" t="s">
        <v>876</v>
      </c>
      <c r="M868" s="10" t="s">
        <v>215</v>
      </c>
      <c r="N868" s="9">
        <v>600</v>
      </c>
    </row>
    <row r="869" spans="1:14" ht="16" customHeight="1" x14ac:dyDescent="0.2">
      <c r="A869" s="9">
        <v>2067</v>
      </c>
      <c r="B869" s="10" t="s">
        <v>36</v>
      </c>
      <c r="C869" s="10" t="s">
        <v>37</v>
      </c>
      <c r="D869" s="10" t="s">
        <v>15</v>
      </c>
      <c r="E869" s="11">
        <v>39533</v>
      </c>
      <c r="F869" s="10" t="s">
        <v>3319</v>
      </c>
      <c r="G869" s="9">
        <v>0</v>
      </c>
      <c r="H869" s="10" t="s">
        <v>3320</v>
      </c>
      <c r="I869" s="9">
        <v>0</v>
      </c>
      <c r="J869" s="10" t="s">
        <v>38</v>
      </c>
      <c r="K869" s="10" t="s">
        <v>39</v>
      </c>
      <c r="L869" s="10" t="s">
        <v>841</v>
      </c>
      <c r="M869" s="10" t="s">
        <v>42</v>
      </c>
      <c r="N869" s="9">
        <v>300</v>
      </c>
    </row>
    <row r="870" spans="1:14" ht="16" customHeight="1" x14ac:dyDescent="0.2">
      <c r="A870" s="9">
        <v>2068</v>
      </c>
      <c r="B870" s="10" t="s">
        <v>3321</v>
      </c>
      <c r="C870" s="10" t="s">
        <v>3322</v>
      </c>
      <c r="D870" s="10" t="s">
        <v>377</v>
      </c>
      <c r="E870" s="11">
        <v>27349</v>
      </c>
      <c r="F870" s="10" t="s">
        <v>3319</v>
      </c>
      <c r="G870" s="10" t="s">
        <v>3323</v>
      </c>
      <c r="H870" s="10" t="s">
        <v>3324</v>
      </c>
      <c r="I870" s="9">
        <v>0</v>
      </c>
      <c r="J870" s="10" t="s">
        <v>38</v>
      </c>
      <c r="K870" s="10" t="s">
        <v>39</v>
      </c>
      <c r="L870" s="10" t="s">
        <v>967</v>
      </c>
      <c r="M870" s="10" t="s">
        <v>215</v>
      </c>
      <c r="N870" s="9">
        <v>600</v>
      </c>
    </row>
    <row r="871" spans="1:14" ht="16" customHeight="1" x14ac:dyDescent="0.2">
      <c r="A871" s="9">
        <v>3634</v>
      </c>
      <c r="B871" s="10" t="s">
        <v>3325</v>
      </c>
      <c r="C871" s="10" t="s">
        <v>2764</v>
      </c>
      <c r="D871" s="10" t="s">
        <v>15</v>
      </c>
      <c r="E871" s="11">
        <v>40365</v>
      </c>
      <c r="F871" s="10" t="s">
        <v>3326</v>
      </c>
      <c r="G871" s="9">
        <v>58596647</v>
      </c>
      <c r="H871" s="9">
        <v>0</v>
      </c>
      <c r="I871" s="9">
        <v>0</v>
      </c>
      <c r="J871" s="10" t="s">
        <v>3327</v>
      </c>
      <c r="K871" s="10" t="s">
        <v>22</v>
      </c>
      <c r="L871" s="10" t="s">
        <v>841</v>
      </c>
      <c r="M871" s="10" t="s">
        <v>16</v>
      </c>
      <c r="N871" s="9">
        <v>200</v>
      </c>
    </row>
    <row r="872" spans="1:14" ht="16" customHeight="1" x14ac:dyDescent="0.2">
      <c r="A872" s="9">
        <v>3635</v>
      </c>
      <c r="B872" s="10" t="s">
        <v>3328</v>
      </c>
      <c r="C872" s="10" t="s">
        <v>3329</v>
      </c>
      <c r="D872" s="10" t="s">
        <v>377</v>
      </c>
      <c r="E872" s="11">
        <v>39468</v>
      </c>
      <c r="F872" s="10" t="s">
        <v>3330</v>
      </c>
      <c r="G872" s="9">
        <v>59352879</v>
      </c>
      <c r="H872" s="9">
        <v>0</v>
      </c>
      <c r="I872" s="9">
        <v>0</v>
      </c>
      <c r="J872" s="10" t="s">
        <v>3327</v>
      </c>
      <c r="K872" s="10" t="s">
        <v>22</v>
      </c>
      <c r="L872" s="10" t="s">
        <v>841</v>
      </c>
      <c r="M872" s="10" t="s">
        <v>42</v>
      </c>
      <c r="N872" s="9">
        <v>300</v>
      </c>
    </row>
    <row r="873" spans="1:14" ht="16" customHeight="1" x14ac:dyDescent="0.2">
      <c r="A873" s="9">
        <v>3636</v>
      </c>
      <c r="B873" s="10" t="s">
        <v>3331</v>
      </c>
      <c r="C873" s="10" t="s">
        <v>3332</v>
      </c>
      <c r="D873" s="10" t="s">
        <v>15</v>
      </c>
      <c r="E873" s="11">
        <v>40296</v>
      </c>
      <c r="F873" s="10" t="s">
        <v>3333</v>
      </c>
      <c r="G873" s="9">
        <v>59703322</v>
      </c>
      <c r="H873" s="9">
        <v>0</v>
      </c>
      <c r="I873" s="9">
        <v>0</v>
      </c>
      <c r="J873" s="10" t="s">
        <v>3327</v>
      </c>
      <c r="K873" s="10" t="s">
        <v>22</v>
      </c>
      <c r="L873" s="10" t="s">
        <v>841</v>
      </c>
      <c r="M873" s="10" t="s">
        <v>16</v>
      </c>
      <c r="N873" s="9">
        <v>200</v>
      </c>
    </row>
    <row r="874" spans="1:14" ht="16" customHeight="1" x14ac:dyDescent="0.2">
      <c r="A874" s="9">
        <v>4808</v>
      </c>
      <c r="B874" s="10" t="s">
        <v>3334</v>
      </c>
      <c r="C874" s="10" t="s">
        <v>3335</v>
      </c>
      <c r="D874" s="10" t="s">
        <v>377</v>
      </c>
      <c r="E874" s="11">
        <v>36036</v>
      </c>
      <c r="F874" s="9">
        <v>0</v>
      </c>
      <c r="G874" s="9">
        <v>58761998</v>
      </c>
      <c r="H874" s="10" t="s">
        <v>3336</v>
      </c>
      <c r="I874" s="10" t="s">
        <v>3337</v>
      </c>
      <c r="J874" s="10" t="s">
        <v>3327</v>
      </c>
      <c r="K874" s="10" t="s">
        <v>22</v>
      </c>
      <c r="L874" s="10" t="s">
        <v>841</v>
      </c>
      <c r="M874" s="10" t="s">
        <v>58</v>
      </c>
      <c r="N874" s="9">
        <v>400</v>
      </c>
    </row>
    <row r="875" spans="1:14" ht="16" customHeight="1" x14ac:dyDescent="0.2">
      <c r="A875" s="9">
        <v>3349</v>
      </c>
      <c r="B875" s="10" t="s">
        <v>405</v>
      </c>
      <c r="C875" s="10" t="s">
        <v>406</v>
      </c>
      <c r="D875" s="10" t="s">
        <v>377</v>
      </c>
      <c r="E875" s="11">
        <v>38893</v>
      </c>
      <c r="F875" s="10" t="s">
        <v>3338</v>
      </c>
      <c r="G875" s="9">
        <v>0</v>
      </c>
      <c r="H875" s="10" t="s">
        <v>3339</v>
      </c>
      <c r="I875" s="10" t="s">
        <v>3340</v>
      </c>
      <c r="J875" s="10" t="s">
        <v>34</v>
      </c>
      <c r="K875" s="10" t="s">
        <v>35</v>
      </c>
      <c r="L875" s="10" t="s">
        <v>841</v>
      </c>
      <c r="M875" s="10" t="s">
        <v>58</v>
      </c>
      <c r="N875" s="9">
        <v>400</v>
      </c>
    </row>
    <row r="876" spans="1:14" ht="16" customHeight="1" x14ac:dyDescent="0.2">
      <c r="A876" s="9">
        <v>1911</v>
      </c>
      <c r="B876" s="10" t="s">
        <v>713</v>
      </c>
      <c r="C876" s="10" t="s">
        <v>714</v>
      </c>
      <c r="D876" s="10" t="s">
        <v>377</v>
      </c>
      <c r="E876" s="11">
        <v>40078</v>
      </c>
      <c r="F876" s="10" t="s">
        <v>3341</v>
      </c>
      <c r="G876" s="9">
        <v>52509393</v>
      </c>
      <c r="H876" s="9">
        <v>0</v>
      </c>
      <c r="I876" s="10" t="s">
        <v>3342</v>
      </c>
      <c r="J876" s="10" t="s">
        <v>34</v>
      </c>
      <c r="K876" s="10" t="s">
        <v>35</v>
      </c>
      <c r="L876" s="10" t="s">
        <v>841</v>
      </c>
      <c r="M876" s="10" t="s">
        <v>16</v>
      </c>
      <c r="N876" s="9">
        <v>200</v>
      </c>
    </row>
    <row r="877" spans="1:14" ht="16" customHeight="1" x14ac:dyDescent="0.2">
      <c r="A877" s="9">
        <v>1907</v>
      </c>
      <c r="B877" s="10" t="s">
        <v>382</v>
      </c>
      <c r="C877" s="10" t="s">
        <v>383</v>
      </c>
      <c r="D877" s="10" t="s">
        <v>377</v>
      </c>
      <c r="E877" s="11">
        <v>33879</v>
      </c>
      <c r="F877" s="10" t="s">
        <v>3343</v>
      </c>
      <c r="G877" s="9">
        <v>58247634</v>
      </c>
      <c r="H877" s="9">
        <v>0</v>
      </c>
      <c r="I877" s="10" t="s">
        <v>3344</v>
      </c>
      <c r="J877" s="10" t="s">
        <v>34</v>
      </c>
      <c r="K877" s="10" t="s">
        <v>35</v>
      </c>
      <c r="L877" s="10" t="s">
        <v>841</v>
      </c>
      <c r="M877" s="10" t="s">
        <v>58</v>
      </c>
      <c r="N877" s="9">
        <v>400</v>
      </c>
    </row>
    <row r="878" spans="1:14" ht="16" customHeight="1" x14ac:dyDescent="0.2">
      <c r="A878" s="9">
        <v>1967</v>
      </c>
      <c r="B878" s="10" t="s">
        <v>289</v>
      </c>
      <c r="C878" s="10" t="s">
        <v>706</v>
      </c>
      <c r="D878" s="10" t="s">
        <v>377</v>
      </c>
      <c r="E878" s="11">
        <v>28875</v>
      </c>
      <c r="F878" s="10" t="s">
        <v>2070</v>
      </c>
      <c r="G878" s="9">
        <v>57380173</v>
      </c>
      <c r="H878" s="10" t="s">
        <v>3345</v>
      </c>
      <c r="I878" s="10" t="s">
        <v>3346</v>
      </c>
      <c r="J878" s="10" t="s">
        <v>34</v>
      </c>
      <c r="K878" s="10" t="s">
        <v>35</v>
      </c>
      <c r="L878" s="10" t="s">
        <v>841</v>
      </c>
      <c r="M878" s="10" t="s">
        <v>707</v>
      </c>
      <c r="N878" s="9">
        <v>600</v>
      </c>
    </row>
    <row r="879" spans="1:14" ht="16" customHeight="1" x14ac:dyDescent="0.2">
      <c r="A879" s="9">
        <v>2601</v>
      </c>
      <c r="B879" s="10" t="s">
        <v>107</v>
      </c>
      <c r="C879" s="10" t="s">
        <v>108</v>
      </c>
      <c r="D879" s="10" t="s">
        <v>15</v>
      </c>
      <c r="E879" s="11">
        <v>36755</v>
      </c>
      <c r="F879" s="10" t="s">
        <v>3347</v>
      </c>
      <c r="G879" s="10" t="s">
        <v>3348</v>
      </c>
      <c r="H879" s="9">
        <v>0</v>
      </c>
      <c r="I879" s="10" t="s">
        <v>3349</v>
      </c>
      <c r="J879" s="10" t="s">
        <v>34</v>
      </c>
      <c r="K879" s="10" t="s">
        <v>35</v>
      </c>
      <c r="L879" s="10" t="s">
        <v>841</v>
      </c>
      <c r="M879" s="10" t="s">
        <v>58</v>
      </c>
      <c r="N879" s="9">
        <v>400</v>
      </c>
    </row>
    <row r="880" spans="1:14" ht="16" customHeight="1" x14ac:dyDescent="0.2">
      <c r="A880" s="9">
        <v>1908</v>
      </c>
      <c r="B880" s="10" t="s">
        <v>636</v>
      </c>
      <c r="C880" s="10" t="s">
        <v>392</v>
      </c>
      <c r="D880" s="10" t="s">
        <v>377</v>
      </c>
      <c r="E880" s="11">
        <v>39471</v>
      </c>
      <c r="F880" s="10" t="s">
        <v>3350</v>
      </c>
      <c r="G880" s="9">
        <v>54545756</v>
      </c>
      <c r="H880" s="9">
        <v>0</v>
      </c>
      <c r="I880" s="10" t="s">
        <v>3351</v>
      </c>
      <c r="J880" s="10" t="s">
        <v>34</v>
      </c>
      <c r="K880" s="10" t="s">
        <v>35</v>
      </c>
      <c r="L880" s="10" t="s">
        <v>841</v>
      </c>
      <c r="M880" s="10" t="s">
        <v>42</v>
      </c>
      <c r="N880" s="9">
        <v>300</v>
      </c>
    </row>
    <row r="881" spans="1:14" ht="16" customHeight="1" x14ac:dyDescent="0.2">
      <c r="A881" s="9">
        <v>3350</v>
      </c>
      <c r="B881" s="10" t="s">
        <v>228</v>
      </c>
      <c r="C881" s="10" t="s">
        <v>229</v>
      </c>
      <c r="D881" s="10" t="s">
        <v>15</v>
      </c>
      <c r="E881" s="11">
        <v>38896</v>
      </c>
      <c r="F881" s="10" t="s">
        <v>3352</v>
      </c>
      <c r="G881" s="9">
        <v>59186820</v>
      </c>
      <c r="H881" s="10" t="s">
        <v>3353</v>
      </c>
      <c r="I881" s="10" t="s">
        <v>3354</v>
      </c>
      <c r="J881" s="10" t="s">
        <v>34</v>
      </c>
      <c r="K881" s="10" t="s">
        <v>35</v>
      </c>
      <c r="L881" s="10" t="s">
        <v>841</v>
      </c>
      <c r="M881" s="10" t="s">
        <v>58</v>
      </c>
      <c r="N881" s="9">
        <v>400</v>
      </c>
    </row>
    <row r="882" spans="1:14" ht="16" customHeight="1" x14ac:dyDescent="0.2">
      <c r="A882" s="9">
        <v>3531</v>
      </c>
      <c r="B882" s="10" t="s">
        <v>543</v>
      </c>
      <c r="C882" s="10" t="s">
        <v>3355</v>
      </c>
      <c r="D882" s="10" t="s">
        <v>377</v>
      </c>
      <c r="E882" s="11">
        <v>38769</v>
      </c>
      <c r="F882" s="10" t="s">
        <v>3356</v>
      </c>
      <c r="G882" s="9">
        <v>57433571</v>
      </c>
      <c r="H882" s="10" t="s">
        <v>3357</v>
      </c>
      <c r="I882" s="10" t="s">
        <v>3358</v>
      </c>
      <c r="J882" s="10" t="s">
        <v>34</v>
      </c>
      <c r="K882" s="10" t="s">
        <v>35</v>
      </c>
      <c r="L882" s="10" t="s">
        <v>841</v>
      </c>
      <c r="M882" s="10" t="s">
        <v>58</v>
      </c>
      <c r="N882" s="9">
        <v>400</v>
      </c>
    </row>
    <row r="883" spans="1:14" ht="16" customHeight="1" x14ac:dyDescent="0.2">
      <c r="A883" s="9">
        <v>3345</v>
      </c>
      <c r="B883" s="10" t="s">
        <v>653</v>
      </c>
      <c r="C883" s="10" t="s">
        <v>654</v>
      </c>
      <c r="D883" s="10" t="s">
        <v>377</v>
      </c>
      <c r="E883" s="11">
        <v>39102</v>
      </c>
      <c r="F883" s="10" t="s">
        <v>3359</v>
      </c>
      <c r="G883" s="9">
        <v>58265156</v>
      </c>
      <c r="H883" s="10" t="s">
        <v>3360</v>
      </c>
      <c r="I883" s="9">
        <v>0</v>
      </c>
      <c r="J883" s="10" t="s">
        <v>34</v>
      </c>
      <c r="K883" s="10" t="s">
        <v>35</v>
      </c>
      <c r="L883" s="10" t="s">
        <v>841</v>
      </c>
      <c r="M883" s="10" t="s">
        <v>42</v>
      </c>
      <c r="N883" s="9">
        <v>300</v>
      </c>
    </row>
    <row r="884" spans="1:14" ht="16" customHeight="1" x14ac:dyDescent="0.2">
      <c r="A884" s="9">
        <v>2590</v>
      </c>
      <c r="B884" s="10" t="s">
        <v>89</v>
      </c>
      <c r="C884" s="10" t="s">
        <v>90</v>
      </c>
      <c r="D884" s="10" t="s">
        <v>15</v>
      </c>
      <c r="E884" s="11">
        <v>39805</v>
      </c>
      <c r="F884" s="10" t="s">
        <v>3361</v>
      </c>
      <c r="G884" s="9">
        <v>57683044</v>
      </c>
      <c r="H884" s="9">
        <v>0</v>
      </c>
      <c r="I884" s="9">
        <v>0</v>
      </c>
      <c r="J884" s="10" t="s">
        <v>34</v>
      </c>
      <c r="K884" s="10" t="s">
        <v>35</v>
      </c>
      <c r="L884" s="10" t="s">
        <v>841</v>
      </c>
      <c r="M884" s="10" t="s">
        <v>42</v>
      </c>
      <c r="N884" s="9">
        <v>300</v>
      </c>
    </row>
    <row r="885" spans="1:14" ht="16" customHeight="1" x14ac:dyDescent="0.2">
      <c r="A885" s="9">
        <v>2828</v>
      </c>
      <c r="B885" s="10" t="s">
        <v>3362</v>
      </c>
      <c r="C885" s="10" t="s">
        <v>3363</v>
      </c>
      <c r="D885" s="10" t="s">
        <v>15</v>
      </c>
      <c r="E885" s="11">
        <v>40400</v>
      </c>
      <c r="F885" s="10" t="s">
        <v>3364</v>
      </c>
      <c r="G885" s="9">
        <v>57250057</v>
      </c>
      <c r="H885" s="9">
        <v>0</v>
      </c>
      <c r="I885" s="10" t="s">
        <v>3365</v>
      </c>
      <c r="J885" s="10" t="s">
        <v>34</v>
      </c>
      <c r="K885" s="10" t="s">
        <v>35</v>
      </c>
      <c r="L885" s="10" t="s">
        <v>841</v>
      </c>
      <c r="M885" s="10" t="s">
        <v>16</v>
      </c>
      <c r="N885" s="9">
        <v>200</v>
      </c>
    </row>
    <row r="886" spans="1:14" ht="16" customHeight="1" x14ac:dyDescent="0.2">
      <c r="A886" s="9">
        <v>1882</v>
      </c>
      <c r="B886" s="10" t="s">
        <v>3020</v>
      </c>
      <c r="C886" s="10" t="s">
        <v>1211</v>
      </c>
      <c r="D886" s="10" t="s">
        <v>377</v>
      </c>
      <c r="E886" s="11">
        <v>27546</v>
      </c>
      <c r="F886" s="10" t="s">
        <v>3366</v>
      </c>
      <c r="G886" s="9">
        <v>57320144</v>
      </c>
      <c r="H886" s="9">
        <v>0</v>
      </c>
      <c r="I886" s="10" t="s">
        <v>3349</v>
      </c>
      <c r="J886" s="10" t="s">
        <v>34</v>
      </c>
      <c r="K886" s="10" t="s">
        <v>35</v>
      </c>
      <c r="L886" s="10" t="s">
        <v>967</v>
      </c>
      <c r="M886" s="10" t="s">
        <v>215</v>
      </c>
      <c r="N886" s="9">
        <v>600</v>
      </c>
    </row>
    <row r="887" spans="1:14" ht="16" customHeight="1" x14ac:dyDescent="0.2">
      <c r="A887" s="9">
        <v>2917</v>
      </c>
      <c r="B887" s="10" t="s">
        <v>322</v>
      </c>
      <c r="C887" s="10" t="s">
        <v>3367</v>
      </c>
      <c r="D887" s="10" t="s">
        <v>377</v>
      </c>
      <c r="E887" s="11">
        <v>28360</v>
      </c>
      <c r="F887" s="10" t="s">
        <v>3368</v>
      </c>
      <c r="G887" s="9">
        <v>57817887</v>
      </c>
      <c r="H887" s="9">
        <v>0</v>
      </c>
      <c r="I887" s="10" t="s">
        <v>3369</v>
      </c>
      <c r="J887" s="10" t="s">
        <v>34</v>
      </c>
      <c r="K887" s="10" t="s">
        <v>35</v>
      </c>
      <c r="L887" s="10" t="s">
        <v>967</v>
      </c>
      <c r="M887" s="10" t="s">
        <v>215</v>
      </c>
      <c r="N887" s="9">
        <v>600</v>
      </c>
    </row>
    <row r="888" spans="1:14" ht="16" customHeight="1" x14ac:dyDescent="0.2">
      <c r="A888" s="9">
        <v>3228</v>
      </c>
      <c r="B888" s="10" t="s">
        <v>322</v>
      </c>
      <c r="C888" s="10" t="s">
        <v>3370</v>
      </c>
      <c r="D888" s="10" t="s">
        <v>15</v>
      </c>
      <c r="E888" s="11">
        <v>29592</v>
      </c>
      <c r="F888" s="10" t="s">
        <v>1819</v>
      </c>
      <c r="G888" s="9">
        <v>52574262</v>
      </c>
      <c r="H888" s="10" t="s">
        <v>3371</v>
      </c>
      <c r="I888" s="10" t="s">
        <v>3372</v>
      </c>
      <c r="J888" s="10" t="s">
        <v>34</v>
      </c>
      <c r="K888" s="10" t="s">
        <v>35</v>
      </c>
      <c r="L888" s="10" t="s">
        <v>841</v>
      </c>
      <c r="M888" s="10" t="s">
        <v>707</v>
      </c>
      <c r="N888" s="9">
        <v>600</v>
      </c>
    </row>
    <row r="889" spans="1:14" ht="16" customHeight="1" x14ac:dyDescent="0.2">
      <c r="A889" s="9">
        <v>1427</v>
      </c>
      <c r="B889" s="10" t="s">
        <v>322</v>
      </c>
      <c r="C889" s="10" t="s">
        <v>712</v>
      </c>
      <c r="D889" s="10" t="s">
        <v>377</v>
      </c>
      <c r="E889" s="11">
        <v>39117</v>
      </c>
      <c r="F889" s="10" t="s">
        <v>3368</v>
      </c>
      <c r="G889" s="9">
        <v>57551004</v>
      </c>
      <c r="H889" s="9">
        <v>0</v>
      </c>
      <c r="I889" s="10" t="s">
        <v>3373</v>
      </c>
      <c r="J889" s="10" t="s">
        <v>34</v>
      </c>
      <c r="K889" s="10" t="s">
        <v>35</v>
      </c>
      <c r="L889" s="10" t="s">
        <v>841</v>
      </c>
      <c r="M889" s="10" t="s">
        <v>42</v>
      </c>
      <c r="N889" s="9">
        <v>300</v>
      </c>
    </row>
    <row r="890" spans="1:14" ht="16" customHeight="1" x14ac:dyDescent="0.2">
      <c r="A890" s="9">
        <v>1395</v>
      </c>
      <c r="B890" s="10" t="s">
        <v>322</v>
      </c>
      <c r="C890" s="10" t="s">
        <v>323</v>
      </c>
      <c r="D890" s="10" t="s">
        <v>15</v>
      </c>
      <c r="E890" s="11">
        <v>40713</v>
      </c>
      <c r="F890" s="10" t="s">
        <v>3368</v>
      </c>
      <c r="G890" s="9">
        <v>57817887</v>
      </c>
      <c r="H890" s="9">
        <v>0</v>
      </c>
      <c r="I890" s="10" t="s">
        <v>3369</v>
      </c>
      <c r="J890" s="10" t="s">
        <v>34</v>
      </c>
      <c r="K890" s="10" t="s">
        <v>35</v>
      </c>
      <c r="L890" s="10" t="s">
        <v>841</v>
      </c>
      <c r="M890" s="10" t="s">
        <v>25</v>
      </c>
      <c r="N890" s="9">
        <v>150</v>
      </c>
    </row>
    <row r="891" spans="1:14" ht="16" customHeight="1" x14ac:dyDescent="0.2">
      <c r="A891" s="9">
        <v>2254</v>
      </c>
      <c r="B891" s="10" t="s">
        <v>3374</v>
      </c>
      <c r="C891" s="10" t="s">
        <v>3375</v>
      </c>
      <c r="D891" s="10" t="s">
        <v>377</v>
      </c>
      <c r="E891" s="11">
        <v>23016</v>
      </c>
      <c r="F891" s="10" t="s">
        <v>3376</v>
      </c>
      <c r="G891" s="9">
        <v>52511819</v>
      </c>
      <c r="H891" s="9">
        <v>0</v>
      </c>
      <c r="I891" s="10" t="s">
        <v>3377</v>
      </c>
      <c r="J891" s="10" t="s">
        <v>34</v>
      </c>
      <c r="K891" s="10" t="s">
        <v>35</v>
      </c>
      <c r="L891" s="10" t="s">
        <v>967</v>
      </c>
      <c r="M891" s="10" t="s">
        <v>215</v>
      </c>
      <c r="N891" s="9">
        <v>600</v>
      </c>
    </row>
    <row r="892" spans="1:14" ht="16" customHeight="1" x14ac:dyDescent="0.2">
      <c r="A892" s="9">
        <v>2729</v>
      </c>
      <c r="B892" s="10" t="s">
        <v>385</v>
      </c>
      <c r="C892" s="10" t="s">
        <v>386</v>
      </c>
      <c r="D892" s="10" t="s">
        <v>377</v>
      </c>
      <c r="E892" s="11">
        <v>39239</v>
      </c>
      <c r="F892" s="10" t="s">
        <v>3378</v>
      </c>
      <c r="G892" s="9">
        <v>54824627</v>
      </c>
      <c r="H892" s="10" t="s">
        <v>3379</v>
      </c>
      <c r="I892" s="10" t="s">
        <v>3380</v>
      </c>
      <c r="J892" s="10" t="s">
        <v>34</v>
      </c>
      <c r="K892" s="10" t="s">
        <v>35</v>
      </c>
      <c r="L892" s="10" t="s">
        <v>841</v>
      </c>
      <c r="M892" s="10" t="s">
        <v>42</v>
      </c>
      <c r="N892" s="9">
        <v>300</v>
      </c>
    </row>
    <row r="893" spans="1:14" ht="16" customHeight="1" x14ac:dyDescent="0.2">
      <c r="A893" s="9">
        <v>1391</v>
      </c>
      <c r="B893" s="10" t="s">
        <v>32</v>
      </c>
      <c r="C893" s="10" t="s">
        <v>33</v>
      </c>
      <c r="D893" s="10" t="s">
        <v>15</v>
      </c>
      <c r="E893" s="11">
        <v>40836</v>
      </c>
      <c r="F893" s="10" t="s">
        <v>3381</v>
      </c>
      <c r="G893" s="10" t="s">
        <v>3382</v>
      </c>
      <c r="H893" s="9">
        <v>0</v>
      </c>
      <c r="I893" s="10" t="s">
        <v>3383</v>
      </c>
      <c r="J893" s="10" t="s">
        <v>34</v>
      </c>
      <c r="K893" s="10" t="s">
        <v>35</v>
      </c>
      <c r="L893" s="10" t="s">
        <v>841</v>
      </c>
      <c r="M893" s="10" t="s">
        <v>25</v>
      </c>
      <c r="N893" s="9">
        <v>150</v>
      </c>
    </row>
    <row r="894" spans="1:14" ht="16" customHeight="1" x14ac:dyDescent="0.2">
      <c r="A894" s="9">
        <v>1078</v>
      </c>
      <c r="B894" s="10" t="s">
        <v>3384</v>
      </c>
      <c r="C894" s="10" t="s">
        <v>3385</v>
      </c>
      <c r="D894" s="10" t="s">
        <v>377</v>
      </c>
      <c r="E894" s="11">
        <v>40105</v>
      </c>
      <c r="F894" s="10" t="s">
        <v>3386</v>
      </c>
      <c r="G894" s="10" t="s">
        <v>3123</v>
      </c>
      <c r="H894" s="10" t="s">
        <v>3387</v>
      </c>
      <c r="I894" s="10" t="s">
        <v>3125</v>
      </c>
      <c r="J894" s="10" t="s">
        <v>34</v>
      </c>
      <c r="K894" s="10" t="s">
        <v>35</v>
      </c>
      <c r="L894" s="10" t="s">
        <v>841</v>
      </c>
      <c r="M894" s="10" t="s">
        <v>16</v>
      </c>
      <c r="N894" s="9">
        <v>200</v>
      </c>
    </row>
    <row r="895" spans="1:14" ht="16" customHeight="1" x14ac:dyDescent="0.2">
      <c r="A895" s="9">
        <v>3222</v>
      </c>
      <c r="B895" s="10" t="s">
        <v>380</v>
      </c>
      <c r="C895" s="10" t="s">
        <v>381</v>
      </c>
      <c r="D895" s="10" t="s">
        <v>377</v>
      </c>
      <c r="E895" s="11">
        <v>39885</v>
      </c>
      <c r="F895" s="10" t="s">
        <v>3388</v>
      </c>
      <c r="G895" s="9">
        <v>0</v>
      </c>
      <c r="H895" s="9">
        <v>0</v>
      </c>
      <c r="I895" s="9">
        <v>0</v>
      </c>
      <c r="J895" s="10" t="s">
        <v>34</v>
      </c>
      <c r="K895" s="10" t="s">
        <v>35</v>
      </c>
      <c r="L895" s="10" t="s">
        <v>841</v>
      </c>
      <c r="M895" s="10" t="s">
        <v>16</v>
      </c>
      <c r="N895" s="9">
        <v>200</v>
      </c>
    </row>
    <row r="896" spans="1:14" ht="16" customHeight="1" x14ac:dyDescent="0.2">
      <c r="A896" s="9">
        <v>1401</v>
      </c>
      <c r="B896" s="10" t="s">
        <v>259</v>
      </c>
      <c r="C896" s="10" t="s">
        <v>260</v>
      </c>
      <c r="D896" s="10" t="s">
        <v>15</v>
      </c>
      <c r="E896" s="11">
        <v>40437</v>
      </c>
      <c r="F896" s="10" t="s">
        <v>3389</v>
      </c>
      <c r="G896" s="10" t="s">
        <v>3390</v>
      </c>
      <c r="H896" s="9">
        <v>0</v>
      </c>
      <c r="I896" s="10" t="s">
        <v>3391</v>
      </c>
      <c r="J896" s="10" t="s">
        <v>34</v>
      </c>
      <c r="K896" s="10" t="s">
        <v>35</v>
      </c>
      <c r="L896" s="10" t="s">
        <v>841</v>
      </c>
      <c r="M896" s="10" t="s">
        <v>16</v>
      </c>
      <c r="N896" s="9">
        <v>200</v>
      </c>
    </row>
    <row r="897" spans="1:14" ht="16" customHeight="1" x14ac:dyDescent="0.2">
      <c r="A897" s="9">
        <v>1410</v>
      </c>
      <c r="B897" s="10" t="s">
        <v>3392</v>
      </c>
      <c r="C897" s="10" t="s">
        <v>3393</v>
      </c>
      <c r="D897" s="10" t="s">
        <v>15</v>
      </c>
      <c r="E897" s="11">
        <v>40204</v>
      </c>
      <c r="F897" s="10" t="s">
        <v>3394</v>
      </c>
      <c r="G897" s="9">
        <v>59137987</v>
      </c>
      <c r="H897" s="9">
        <v>0</v>
      </c>
      <c r="I897" s="10" t="s">
        <v>3395</v>
      </c>
      <c r="J897" s="10" t="s">
        <v>34</v>
      </c>
      <c r="K897" s="10" t="s">
        <v>35</v>
      </c>
      <c r="L897" s="10" t="s">
        <v>841</v>
      </c>
      <c r="M897" s="10" t="s">
        <v>16</v>
      </c>
      <c r="N897" s="9">
        <v>200</v>
      </c>
    </row>
    <row r="898" spans="1:14" ht="16" customHeight="1" x14ac:dyDescent="0.2">
      <c r="A898" s="9">
        <v>3220</v>
      </c>
      <c r="B898" s="10" t="s">
        <v>3396</v>
      </c>
      <c r="C898" s="10" t="s">
        <v>3235</v>
      </c>
      <c r="D898" s="10" t="s">
        <v>15</v>
      </c>
      <c r="E898" s="11">
        <v>40309</v>
      </c>
      <c r="F898" s="10" t="s">
        <v>3397</v>
      </c>
      <c r="G898" s="9">
        <v>55002601</v>
      </c>
      <c r="H898" s="9">
        <v>0</v>
      </c>
      <c r="I898" s="10" t="s">
        <v>3398</v>
      </c>
      <c r="J898" s="10" t="s">
        <v>34</v>
      </c>
      <c r="K898" s="10" t="s">
        <v>35</v>
      </c>
      <c r="L898" s="10" t="s">
        <v>841</v>
      </c>
      <c r="M898" s="10" t="s">
        <v>16</v>
      </c>
      <c r="N898" s="9">
        <v>200</v>
      </c>
    </row>
    <row r="899" spans="1:14" ht="16" customHeight="1" x14ac:dyDescent="0.2">
      <c r="A899" s="9">
        <v>3229</v>
      </c>
      <c r="B899" s="10" t="s">
        <v>3399</v>
      </c>
      <c r="C899" s="10" t="s">
        <v>3400</v>
      </c>
      <c r="D899" s="10" t="s">
        <v>15</v>
      </c>
      <c r="E899" s="11">
        <v>27756</v>
      </c>
      <c r="F899" s="13"/>
      <c r="G899" s="9">
        <v>0</v>
      </c>
      <c r="H899" s="9">
        <v>0</v>
      </c>
      <c r="I899" s="9">
        <v>0</v>
      </c>
      <c r="J899" s="10" t="s">
        <v>34</v>
      </c>
      <c r="K899" s="10" t="s">
        <v>35</v>
      </c>
      <c r="L899" s="10" t="s">
        <v>876</v>
      </c>
      <c r="M899" s="10" t="s">
        <v>215</v>
      </c>
      <c r="N899" s="9">
        <v>600</v>
      </c>
    </row>
    <row r="900" spans="1:14" ht="16" customHeight="1" x14ac:dyDescent="0.2">
      <c r="A900" s="9">
        <v>3215</v>
      </c>
      <c r="B900" s="10" t="s">
        <v>257</v>
      </c>
      <c r="C900" s="10" t="s">
        <v>258</v>
      </c>
      <c r="D900" s="10" t="s">
        <v>15</v>
      </c>
      <c r="E900" s="11">
        <v>40416</v>
      </c>
      <c r="F900" s="10" t="s">
        <v>3154</v>
      </c>
      <c r="G900" s="9">
        <v>54944227</v>
      </c>
      <c r="H900" s="9">
        <v>0</v>
      </c>
      <c r="I900" s="10" t="s">
        <v>3156</v>
      </c>
      <c r="J900" s="10" t="s">
        <v>34</v>
      </c>
      <c r="K900" s="10" t="s">
        <v>35</v>
      </c>
      <c r="L900" s="10" t="s">
        <v>841</v>
      </c>
      <c r="M900" s="10" t="s">
        <v>16</v>
      </c>
      <c r="N900" s="9">
        <v>200</v>
      </c>
    </row>
    <row r="901" spans="1:14" ht="16" customHeight="1" x14ac:dyDescent="0.2">
      <c r="A901" s="9">
        <v>1426</v>
      </c>
      <c r="B901" s="10" t="s">
        <v>569</v>
      </c>
      <c r="C901" s="10" t="s">
        <v>570</v>
      </c>
      <c r="D901" s="10" t="s">
        <v>377</v>
      </c>
      <c r="E901" s="11">
        <v>39717</v>
      </c>
      <c r="F901" s="10" t="s">
        <v>3401</v>
      </c>
      <c r="G901" s="9">
        <v>57266517</v>
      </c>
      <c r="H901" s="9">
        <v>0</v>
      </c>
      <c r="I901" s="10" t="s">
        <v>3402</v>
      </c>
      <c r="J901" s="10" t="s">
        <v>34</v>
      </c>
      <c r="K901" s="10" t="s">
        <v>35</v>
      </c>
      <c r="L901" s="10" t="s">
        <v>841</v>
      </c>
      <c r="M901" s="10" t="s">
        <v>42</v>
      </c>
      <c r="N901" s="9">
        <v>300</v>
      </c>
    </row>
    <row r="902" spans="1:14" ht="16" customHeight="1" x14ac:dyDescent="0.2">
      <c r="A902" s="9">
        <v>4809</v>
      </c>
      <c r="B902" s="10" t="s">
        <v>405</v>
      </c>
      <c r="C902" s="10" t="s">
        <v>432</v>
      </c>
      <c r="D902" s="10" t="s">
        <v>377</v>
      </c>
      <c r="E902" s="10" t="s">
        <v>3403</v>
      </c>
      <c r="F902" s="10" t="s">
        <v>3404</v>
      </c>
      <c r="G902" s="9">
        <v>58522527</v>
      </c>
      <c r="H902" s="10" t="s">
        <v>3405</v>
      </c>
      <c r="I902" s="10" t="s">
        <v>3406</v>
      </c>
      <c r="J902" s="10" t="s">
        <v>34</v>
      </c>
      <c r="K902" s="10" t="s">
        <v>35</v>
      </c>
      <c r="L902" s="10" t="s">
        <v>841</v>
      </c>
      <c r="M902" s="10" t="s">
        <v>42</v>
      </c>
      <c r="N902" s="9">
        <v>300</v>
      </c>
    </row>
    <row r="903" spans="1:14" ht="16" customHeight="1" x14ac:dyDescent="0.2">
      <c r="A903" s="9">
        <v>4810</v>
      </c>
      <c r="B903" s="10" t="s">
        <v>176</v>
      </c>
      <c r="C903" s="10" t="s">
        <v>177</v>
      </c>
      <c r="D903" s="10" t="s">
        <v>15</v>
      </c>
      <c r="E903" s="10" t="s">
        <v>3407</v>
      </c>
      <c r="F903" s="10" t="s">
        <v>3408</v>
      </c>
      <c r="G903" s="9">
        <v>58328445</v>
      </c>
      <c r="H903" s="10" t="s">
        <v>3409</v>
      </c>
      <c r="I903" s="10" t="s">
        <v>3410</v>
      </c>
      <c r="J903" s="10" t="s">
        <v>34</v>
      </c>
      <c r="K903" s="10" t="s">
        <v>35</v>
      </c>
      <c r="L903" s="10" t="s">
        <v>841</v>
      </c>
      <c r="M903" s="10" t="s">
        <v>16</v>
      </c>
      <c r="N903" s="9">
        <v>200</v>
      </c>
    </row>
    <row r="904" spans="1:14" ht="16" customHeight="1" x14ac:dyDescent="0.2">
      <c r="A904" s="9">
        <v>4811</v>
      </c>
      <c r="B904" s="10" t="s">
        <v>216</v>
      </c>
      <c r="C904" s="10" t="s">
        <v>217</v>
      </c>
      <c r="D904" s="10" t="s">
        <v>15</v>
      </c>
      <c r="E904" s="10" t="s">
        <v>3411</v>
      </c>
      <c r="F904" s="10" t="s">
        <v>3412</v>
      </c>
      <c r="G904" s="9">
        <v>59087150</v>
      </c>
      <c r="H904" s="10" t="s">
        <v>3413</v>
      </c>
      <c r="I904" s="10" t="s">
        <v>3414</v>
      </c>
      <c r="J904" s="10" t="s">
        <v>34</v>
      </c>
      <c r="K904" s="10" t="s">
        <v>35</v>
      </c>
      <c r="L904" s="10" t="s">
        <v>841</v>
      </c>
      <c r="M904" s="10" t="s">
        <v>58</v>
      </c>
      <c r="N904" s="9">
        <v>400</v>
      </c>
    </row>
    <row r="905" spans="1:14" ht="16" customHeight="1" x14ac:dyDescent="0.2">
      <c r="A905" s="9">
        <v>4812</v>
      </c>
      <c r="B905" s="10" t="s">
        <v>575</v>
      </c>
      <c r="C905" s="10" t="s">
        <v>576</v>
      </c>
      <c r="D905" s="10" t="s">
        <v>377</v>
      </c>
      <c r="E905" s="10" t="s">
        <v>3415</v>
      </c>
      <c r="F905" s="10" t="s">
        <v>3416</v>
      </c>
      <c r="G905" s="9">
        <v>54521106</v>
      </c>
      <c r="H905" s="10" t="s">
        <v>3417</v>
      </c>
      <c r="I905" s="10" t="s">
        <v>3418</v>
      </c>
      <c r="J905" s="10" t="s">
        <v>34</v>
      </c>
      <c r="K905" s="10" t="s">
        <v>35</v>
      </c>
      <c r="L905" s="10" t="s">
        <v>841</v>
      </c>
      <c r="M905" s="10" t="s">
        <v>16</v>
      </c>
      <c r="N905" s="9">
        <v>200</v>
      </c>
    </row>
    <row r="906" spans="1:14" ht="16" customHeight="1" x14ac:dyDescent="0.2">
      <c r="A906" s="9">
        <v>4813</v>
      </c>
      <c r="B906" s="10" t="s">
        <v>424</v>
      </c>
      <c r="C906" s="10" t="s">
        <v>425</v>
      </c>
      <c r="D906" s="10" t="s">
        <v>377</v>
      </c>
      <c r="E906" s="11">
        <v>39745</v>
      </c>
      <c r="F906" s="10" t="s">
        <v>3419</v>
      </c>
      <c r="G906" s="9">
        <v>59283554</v>
      </c>
      <c r="H906" s="10" t="s">
        <v>3420</v>
      </c>
      <c r="I906" s="10" t="s">
        <v>3421</v>
      </c>
      <c r="J906" s="10" t="s">
        <v>34</v>
      </c>
      <c r="K906" s="10" t="s">
        <v>35</v>
      </c>
      <c r="L906" s="10" t="s">
        <v>841</v>
      </c>
      <c r="M906" s="10" t="s">
        <v>42</v>
      </c>
      <c r="N906" s="9">
        <v>300</v>
      </c>
    </row>
    <row r="907" spans="1:14" ht="16" customHeight="1" x14ac:dyDescent="0.2">
      <c r="A907" s="9">
        <v>4814</v>
      </c>
      <c r="B907" s="10" t="s">
        <v>3422</v>
      </c>
      <c r="C907" s="10" t="s">
        <v>3423</v>
      </c>
      <c r="D907" s="10" t="s">
        <v>377</v>
      </c>
      <c r="E907" s="10" t="s">
        <v>3424</v>
      </c>
      <c r="F907" s="10" t="s">
        <v>3425</v>
      </c>
      <c r="G907" s="10" t="s">
        <v>3426</v>
      </c>
      <c r="H907" s="10" t="s">
        <v>3427</v>
      </c>
      <c r="I907" s="10" t="s">
        <v>3428</v>
      </c>
      <c r="J907" s="10" t="s">
        <v>34</v>
      </c>
      <c r="K907" s="10" t="s">
        <v>35</v>
      </c>
      <c r="L907" s="10" t="s">
        <v>841</v>
      </c>
      <c r="M907" s="10" t="s">
        <v>848</v>
      </c>
      <c r="N907" s="9">
        <v>150</v>
      </c>
    </row>
    <row r="908" spans="1:14" ht="16" customHeight="1" x14ac:dyDescent="0.2">
      <c r="A908" s="9">
        <v>4815</v>
      </c>
      <c r="B908" s="10" t="s">
        <v>3429</v>
      </c>
      <c r="C908" s="12" t="s">
        <v>3430</v>
      </c>
      <c r="D908" s="10" t="s">
        <v>377</v>
      </c>
      <c r="E908" s="10" t="s">
        <v>3431</v>
      </c>
      <c r="F908" s="10" t="s">
        <v>3432</v>
      </c>
      <c r="G908" s="10" t="s">
        <v>3433</v>
      </c>
      <c r="H908" s="10" t="s">
        <v>3434</v>
      </c>
      <c r="I908" s="10" t="s">
        <v>3435</v>
      </c>
      <c r="J908" s="10" t="s">
        <v>34</v>
      </c>
      <c r="K908" s="10" t="s">
        <v>35</v>
      </c>
      <c r="L908" s="10" t="s">
        <v>841</v>
      </c>
      <c r="M908" s="10" t="s">
        <v>848</v>
      </c>
      <c r="N908" s="9">
        <v>150</v>
      </c>
    </row>
    <row r="909" spans="1:14" ht="16" customHeight="1" x14ac:dyDescent="0.2">
      <c r="A909" s="9">
        <v>4816</v>
      </c>
      <c r="B909" s="10" t="s">
        <v>3436</v>
      </c>
      <c r="C909" s="10" t="s">
        <v>1087</v>
      </c>
      <c r="D909" s="10" t="s">
        <v>15</v>
      </c>
      <c r="E909" s="11">
        <v>41442</v>
      </c>
      <c r="F909" s="10" t="s">
        <v>3437</v>
      </c>
      <c r="G909" s="9">
        <v>59888566</v>
      </c>
      <c r="H909" s="9">
        <v>0</v>
      </c>
      <c r="I909" s="10" t="s">
        <v>3438</v>
      </c>
      <c r="J909" s="10" t="s">
        <v>34</v>
      </c>
      <c r="K909" s="10" t="s">
        <v>35</v>
      </c>
      <c r="L909" s="10" t="s">
        <v>841</v>
      </c>
      <c r="M909" s="10" t="s">
        <v>848</v>
      </c>
      <c r="N909" s="9">
        <v>150</v>
      </c>
    </row>
    <row r="910" spans="1:14" ht="16" customHeight="1" x14ac:dyDescent="0.2">
      <c r="A910" s="9">
        <v>4817</v>
      </c>
      <c r="B910" s="10" t="s">
        <v>3439</v>
      </c>
      <c r="C910" s="10" t="s">
        <v>3440</v>
      </c>
      <c r="D910" s="10" t="s">
        <v>377</v>
      </c>
      <c r="E910" s="10" t="s">
        <v>3441</v>
      </c>
      <c r="F910" s="10" t="s">
        <v>3442</v>
      </c>
      <c r="G910" s="10" t="s">
        <v>3443</v>
      </c>
      <c r="H910" s="10" t="s">
        <v>3434</v>
      </c>
      <c r="I910" s="10" t="s">
        <v>3444</v>
      </c>
      <c r="J910" s="10" t="s">
        <v>34</v>
      </c>
      <c r="K910" s="10" t="s">
        <v>35</v>
      </c>
      <c r="L910" s="10" t="s">
        <v>841</v>
      </c>
      <c r="M910" s="10" t="s">
        <v>848</v>
      </c>
      <c r="N910" s="9">
        <v>150</v>
      </c>
    </row>
    <row r="911" spans="1:14" ht="16" customHeight="1" x14ac:dyDescent="0.2">
      <c r="A911" s="9">
        <v>4818</v>
      </c>
      <c r="B911" s="10" t="s">
        <v>3445</v>
      </c>
      <c r="C911" s="10" t="s">
        <v>3446</v>
      </c>
      <c r="D911" s="10" t="s">
        <v>15</v>
      </c>
      <c r="E911" s="11">
        <v>42542</v>
      </c>
      <c r="F911" s="10" t="s">
        <v>3447</v>
      </c>
      <c r="G911" s="9">
        <v>55057961</v>
      </c>
      <c r="H911" s="9">
        <v>0</v>
      </c>
      <c r="I911" s="10" t="s">
        <v>3448</v>
      </c>
      <c r="J911" s="10" t="s">
        <v>34</v>
      </c>
      <c r="K911" s="10" t="s">
        <v>35</v>
      </c>
      <c r="L911" s="10" t="s">
        <v>841</v>
      </c>
      <c r="M911" s="10" t="s">
        <v>885</v>
      </c>
      <c r="N911" s="9">
        <v>100</v>
      </c>
    </row>
    <row r="912" spans="1:14" ht="16" customHeight="1" x14ac:dyDescent="0.2">
      <c r="A912" s="9">
        <v>4819</v>
      </c>
      <c r="B912" s="10" t="s">
        <v>3449</v>
      </c>
      <c r="C912" s="10" t="s">
        <v>1900</v>
      </c>
      <c r="D912" s="10" t="s">
        <v>377</v>
      </c>
      <c r="E912" s="10" t="s">
        <v>3450</v>
      </c>
      <c r="F912" s="10" t="s">
        <v>3451</v>
      </c>
      <c r="G912" s="9">
        <v>58563826</v>
      </c>
      <c r="H912" s="9">
        <v>0</v>
      </c>
      <c r="I912" s="10" t="s">
        <v>3452</v>
      </c>
      <c r="J912" s="10" t="s">
        <v>34</v>
      </c>
      <c r="K912" s="10" t="s">
        <v>35</v>
      </c>
      <c r="L912" s="10" t="s">
        <v>841</v>
      </c>
      <c r="M912" s="10" t="s">
        <v>848</v>
      </c>
      <c r="N912" s="9">
        <v>150</v>
      </c>
    </row>
    <row r="913" spans="1:14" ht="16" customHeight="1" x14ac:dyDescent="0.2">
      <c r="A913" s="9">
        <v>4820</v>
      </c>
      <c r="B913" s="10" t="s">
        <v>2157</v>
      </c>
      <c r="C913" s="10" t="s">
        <v>3453</v>
      </c>
      <c r="D913" s="10" t="s">
        <v>377</v>
      </c>
      <c r="E913" s="11">
        <v>41803</v>
      </c>
      <c r="F913" s="10" t="s">
        <v>3454</v>
      </c>
      <c r="G913" s="10" t="s">
        <v>3455</v>
      </c>
      <c r="H913" s="10" t="s">
        <v>3456</v>
      </c>
      <c r="I913" s="10" t="s">
        <v>3457</v>
      </c>
      <c r="J913" s="10" t="s">
        <v>34</v>
      </c>
      <c r="K913" s="10" t="s">
        <v>35</v>
      </c>
      <c r="L913" s="10" t="s">
        <v>841</v>
      </c>
      <c r="M913" s="10" t="s">
        <v>848</v>
      </c>
      <c r="N913" s="9">
        <v>150</v>
      </c>
    </row>
    <row r="914" spans="1:14" ht="16" customHeight="1" x14ac:dyDescent="0.2">
      <c r="A914" s="9">
        <v>4821</v>
      </c>
      <c r="B914" s="10" t="s">
        <v>119</v>
      </c>
      <c r="C914" s="10" t="s">
        <v>120</v>
      </c>
      <c r="D914" s="10" t="s">
        <v>15</v>
      </c>
      <c r="E914" s="11">
        <v>39857</v>
      </c>
      <c r="F914" s="10" t="s">
        <v>3458</v>
      </c>
      <c r="G914" s="9">
        <v>58319931</v>
      </c>
      <c r="H914" s="10" t="s">
        <v>3459</v>
      </c>
      <c r="I914" s="10" t="s">
        <v>3460</v>
      </c>
      <c r="J914" s="10" t="s">
        <v>34</v>
      </c>
      <c r="K914" s="10" t="s">
        <v>35</v>
      </c>
      <c r="L914" s="10" t="s">
        <v>841</v>
      </c>
      <c r="M914" s="10" t="s">
        <v>16</v>
      </c>
      <c r="N914" s="9">
        <v>200</v>
      </c>
    </row>
    <row r="915" spans="1:14" ht="16" customHeight="1" x14ac:dyDescent="0.2">
      <c r="A915" s="9">
        <v>4822</v>
      </c>
      <c r="B915" s="10" t="s">
        <v>3461</v>
      </c>
      <c r="C915" s="10" t="s">
        <v>3462</v>
      </c>
      <c r="D915" s="10" t="s">
        <v>15</v>
      </c>
      <c r="E915" s="11">
        <v>41708</v>
      </c>
      <c r="F915" s="10" t="s">
        <v>3463</v>
      </c>
      <c r="G915" s="10" t="s">
        <v>3464</v>
      </c>
      <c r="H915" s="10" t="s">
        <v>3465</v>
      </c>
      <c r="I915" s="10" t="s">
        <v>3466</v>
      </c>
      <c r="J915" s="10" t="s">
        <v>34</v>
      </c>
      <c r="K915" s="10" t="s">
        <v>35</v>
      </c>
      <c r="L915" s="10" t="s">
        <v>841</v>
      </c>
      <c r="M915" s="10" t="s">
        <v>848</v>
      </c>
      <c r="N915" s="9">
        <v>150</v>
      </c>
    </row>
    <row r="916" spans="1:14" ht="16" customHeight="1" x14ac:dyDescent="0.2">
      <c r="A916" s="9">
        <v>4823</v>
      </c>
      <c r="B916" s="10" t="s">
        <v>3467</v>
      </c>
      <c r="C916" s="10" t="s">
        <v>1076</v>
      </c>
      <c r="D916" s="10" t="s">
        <v>377</v>
      </c>
      <c r="E916" s="11">
        <v>40805</v>
      </c>
      <c r="F916" s="10" t="s">
        <v>3468</v>
      </c>
      <c r="G916" s="9">
        <v>52538000</v>
      </c>
      <c r="H916" s="9">
        <v>0</v>
      </c>
      <c r="I916" s="10" t="s">
        <v>3469</v>
      </c>
      <c r="J916" s="10" t="s">
        <v>34</v>
      </c>
      <c r="K916" s="10" t="s">
        <v>35</v>
      </c>
      <c r="L916" s="10" t="s">
        <v>841</v>
      </c>
      <c r="M916" s="10" t="s">
        <v>25</v>
      </c>
      <c r="N916" s="9">
        <v>150</v>
      </c>
    </row>
    <row r="917" spans="1:14" ht="16" customHeight="1" x14ac:dyDescent="0.2">
      <c r="A917" s="9">
        <v>4824</v>
      </c>
      <c r="B917" s="10" t="s">
        <v>3470</v>
      </c>
      <c r="C917" s="12" t="s">
        <v>3471</v>
      </c>
      <c r="D917" s="10" t="s">
        <v>15</v>
      </c>
      <c r="E917" s="11">
        <v>41148</v>
      </c>
      <c r="F917" s="10" t="s">
        <v>3472</v>
      </c>
      <c r="G917" s="9">
        <v>57551058</v>
      </c>
      <c r="H917" s="10" t="s">
        <v>3473</v>
      </c>
      <c r="I917" s="10" t="s">
        <v>3474</v>
      </c>
      <c r="J917" s="10" t="s">
        <v>34</v>
      </c>
      <c r="K917" s="10" t="s">
        <v>35</v>
      </c>
      <c r="L917" s="10" t="s">
        <v>841</v>
      </c>
      <c r="M917" s="10" t="s">
        <v>25</v>
      </c>
      <c r="N917" s="9">
        <v>150</v>
      </c>
    </row>
    <row r="918" spans="1:14" ht="16" customHeight="1" x14ac:dyDescent="0.2">
      <c r="A918" s="9">
        <v>4825</v>
      </c>
      <c r="B918" s="10" t="s">
        <v>3475</v>
      </c>
      <c r="C918" s="10" t="s">
        <v>1495</v>
      </c>
      <c r="D918" s="10" t="s">
        <v>15</v>
      </c>
      <c r="E918" s="11">
        <v>41569</v>
      </c>
      <c r="F918" s="10" t="s">
        <v>3476</v>
      </c>
      <c r="G918" s="9">
        <v>52510184</v>
      </c>
      <c r="H918" s="9">
        <v>0</v>
      </c>
      <c r="I918" s="10" t="s">
        <v>3477</v>
      </c>
      <c r="J918" s="10" t="s">
        <v>34</v>
      </c>
      <c r="K918" s="10" t="s">
        <v>35</v>
      </c>
      <c r="L918" s="10" t="s">
        <v>841</v>
      </c>
      <c r="M918" s="10" t="s">
        <v>848</v>
      </c>
      <c r="N918" s="9">
        <v>150</v>
      </c>
    </row>
    <row r="919" spans="1:14" ht="16" customHeight="1" x14ac:dyDescent="0.2">
      <c r="A919" s="9">
        <v>4826</v>
      </c>
      <c r="B919" s="10" t="s">
        <v>3478</v>
      </c>
      <c r="C919" s="10" t="s">
        <v>3479</v>
      </c>
      <c r="D919" s="10" t="s">
        <v>377</v>
      </c>
      <c r="E919" s="11">
        <v>41841</v>
      </c>
      <c r="F919" s="10" t="s">
        <v>3480</v>
      </c>
      <c r="G919" s="9">
        <v>59238120</v>
      </c>
      <c r="H919" s="10" t="s">
        <v>3434</v>
      </c>
      <c r="I919" s="10" t="s">
        <v>3481</v>
      </c>
      <c r="J919" s="10" t="s">
        <v>34</v>
      </c>
      <c r="K919" s="10" t="s">
        <v>35</v>
      </c>
      <c r="L919" s="10" t="s">
        <v>841</v>
      </c>
      <c r="M919" s="10" t="s">
        <v>848</v>
      </c>
      <c r="N919" s="9">
        <v>150</v>
      </c>
    </row>
    <row r="920" spans="1:14" ht="16" customHeight="1" x14ac:dyDescent="0.2">
      <c r="A920" s="9">
        <v>4827</v>
      </c>
      <c r="B920" s="10" t="s">
        <v>267</v>
      </c>
      <c r="C920" s="10" t="s">
        <v>3482</v>
      </c>
      <c r="D920" s="10" t="s">
        <v>377</v>
      </c>
      <c r="E920" s="11">
        <v>41651</v>
      </c>
      <c r="F920" s="10" t="s">
        <v>3483</v>
      </c>
      <c r="G920" s="9">
        <v>55371505</v>
      </c>
      <c r="H920" s="9">
        <v>0</v>
      </c>
      <c r="I920" s="10" t="s">
        <v>3484</v>
      </c>
      <c r="J920" s="10" t="s">
        <v>34</v>
      </c>
      <c r="K920" s="10" t="s">
        <v>35</v>
      </c>
      <c r="L920" s="10" t="s">
        <v>841</v>
      </c>
      <c r="M920" s="10" t="s">
        <v>848</v>
      </c>
      <c r="N920" s="9">
        <v>150</v>
      </c>
    </row>
    <row r="921" spans="1:14" ht="16" customHeight="1" x14ac:dyDescent="0.2">
      <c r="A921" s="9">
        <v>4828</v>
      </c>
      <c r="B921" s="10" t="s">
        <v>3485</v>
      </c>
      <c r="C921" s="10" t="s">
        <v>3486</v>
      </c>
      <c r="D921" s="10" t="s">
        <v>377</v>
      </c>
      <c r="E921" s="11">
        <v>40931</v>
      </c>
      <c r="F921" s="10" t="s">
        <v>3487</v>
      </c>
      <c r="G921" s="9">
        <v>58283669</v>
      </c>
      <c r="H921" s="9">
        <v>0</v>
      </c>
      <c r="I921" s="10" t="s">
        <v>3488</v>
      </c>
      <c r="J921" s="10" t="s">
        <v>34</v>
      </c>
      <c r="K921" s="10" t="s">
        <v>35</v>
      </c>
      <c r="L921" s="10" t="s">
        <v>841</v>
      </c>
      <c r="M921" s="10" t="s">
        <v>25</v>
      </c>
      <c r="N921" s="9">
        <v>150</v>
      </c>
    </row>
    <row r="922" spans="1:14" ht="16" customHeight="1" x14ac:dyDescent="0.2">
      <c r="A922" s="9">
        <v>2202</v>
      </c>
      <c r="B922" s="10" t="s">
        <v>571</v>
      </c>
      <c r="C922" s="10" t="s">
        <v>572</v>
      </c>
      <c r="D922" s="10" t="s">
        <v>377</v>
      </c>
      <c r="E922" s="11">
        <v>40213</v>
      </c>
      <c r="F922" s="10" t="s">
        <v>3489</v>
      </c>
      <c r="G922" s="9">
        <v>0</v>
      </c>
      <c r="H922" s="9">
        <v>0</v>
      </c>
      <c r="I922" s="10" t="s">
        <v>3490</v>
      </c>
      <c r="J922" s="10" t="s">
        <v>282</v>
      </c>
      <c r="K922" s="10" t="s">
        <v>39</v>
      </c>
      <c r="L922" s="10" t="s">
        <v>841</v>
      </c>
      <c r="M922" s="10" t="s">
        <v>16</v>
      </c>
      <c r="N922" s="9">
        <v>200</v>
      </c>
    </row>
    <row r="923" spans="1:14" ht="16" customHeight="1" x14ac:dyDescent="0.2">
      <c r="A923" s="9">
        <v>2827</v>
      </c>
      <c r="B923" s="10" t="s">
        <v>681</v>
      </c>
      <c r="C923" s="10" t="s">
        <v>682</v>
      </c>
      <c r="D923" s="10" t="s">
        <v>377</v>
      </c>
      <c r="E923" s="11">
        <v>40191</v>
      </c>
      <c r="F923" s="10" t="s">
        <v>3491</v>
      </c>
      <c r="G923" s="9">
        <v>57127926</v>
      </c>
      <c r="H923" s="9">
        <v>0</v>
      </c>
      <c r="I923" s="10" t="s">
        <v>3492</v>
      </c>
      <c r="J923" s="10" t="s">
        <v>282</v>
      </c>
      <c r="K923" s="10" t="s">
        <v>39</v>
      </c>
      <c r="L923" s="10" t="s">
        <v>841</v>
      </c>
      <c r="M923" s="10" t="s">
        <v>16</v>
      </c>
      <c r="N923" s="9">
        <v>200</v>
      </c>
    </row>
    <row r="924" spans="1:14" ht="16" customHeight="1" x14ac:dyDescent="0.2">
      <c r="A924" s="9">
        <v>1472</v>
      </c>
      <c r="B924" s="10" t="s">
        <v>691</v>
      </c>
      <c r="C924" s="10" t="s">
        <v>483</v>
      </c>
      <c r="D924" s="10" t="s">
        <v>377</v>
      </c>
      <c r="E924" s="11">
        <v>38719</v>
      </c>
      <c r="F924" s="10" t="s">
        <v>3493</v>
      </c>
      <c r="G924" s="9">
        <v>58187900</v>
      </c>
      <c r="H924" s="9">
        <v>0</v>
      </c>
      <c r="I924" s="10" t="s">
        <v>3494</v>
      </c>
      <c r="J924" s="10" t="s">
        <v>282</v>
      </c>
      <c r="K924" s="10" t="s">
        <v>39</v>
      </c>
      <c r="L924" s="10" t="s">
        <v>841</v>
      </c>
      <c r="M924" s="10" t="s">
        <v>58</v>
      </c>
      <c r="N924" s="9">
        <v>400</v>
      </c>
    </row>
    <row r="925" spans="1:14" ht="16" customHeight="1" x14ac:dyDescent="0.2">
      <c r="A925" s="9">
        <v>1473</v>
      </c>
      <c r="B925" s="10" t="s">
        <v>691</v>
      </c>
      <c r="C925" s="10" t="s">
        <v>3495</v>
      </c>
      <c r="D925" s="10" t="s">
        <v>377</v>
      </c>
      <c r="E925" s="11">
        <v>25484</v>
      </c>
      <c r="F925" s="10" t="s">
        <v>3493</v>
      </c>
      <c r="G925" s="9">
        <v>57786568</v>
      </c>
      <c r="H925" s="10" t="s">
        <v>3496</v>
      </c>
      <c r="I925" s="10" t="s">
        <v>3497</v>
      </c>
      <c r="J925" s="10" t="s">
        <v>282</v>
      </c>
      <c r="K925" s="10" t="s">
        <v>39</v>
      </c>
      <c r="L925" s="10" t="s">
        <v>967</v>
      </c>
      <c r="M925" s="10" t="s">
        <v>215</v>
      </c>
      <c r="N925" s="9">
        <v>600</v>
      </c>
    </row>
    <row r="926" spans="1:14" ht="16" customHeight="1" x14ac:dyDescent="0.2">
      <c r="A926" s="9">
        <v>1944</v>
      </c>
      <c r="B926" s="10" t="s">
        <v>3498</v>
      </c>
      <c r="C926" s="10" t="s">
        <v>3499</v>
      </c>
      <c r="D926" s="10" t="s">
        <v>377</v>
      </c>
      <c r="E926" s="11">
        <v>25069</v>
      </c>
      <c r="F926" s="10" t="s">
        <v>3500</v>
      </c>
      <c r="G926" s="9">
        <v>57577751</v>
      </c>
      <c r="H926" s="10" t="s">
        <v>3501</v>
      </c>
      <c r="I926" s="10" t="s">
        <v>3502</v>
      </c>
      <c r="J926" s="10" t="s">
        <v>282</v>
      </c>
      <c r="K926" s="10" t="s">
        <v>39</v>
      </c>
      <c r="L926" s="10" t="s">
        <v>967</v>
      </c>
      <c r="M926" s="10" t="s">
        <v>215</v>
      </c>
      <c r="N926" s="9">
        <v>600</v>
      </c>
    </row>
    <row r="927" spans="1:14" ht="16" customHeight="1" x14ac:dyDescent="0.2">
      <c r="A927" s="9">
        <v>4829</v>
      </c>
      <c r="B927" s="10" t="s">
        <v>3503</v>
      </c>
      <c r="C927" s="12" t="s">
        <v>3504</v>
      </c>
      <c r="D927" s="10" t="s">
        <v>15</v>
      </c>
      <c r="E927" s="11">
        <v>41524</v>
      </c>
      <c r="F927" s="10" t="s">
        <v>3505</v>
      </c>
      <c r="G927" s="9">
        <v>59058506</v>
      </c>
      <c r="H927" s="10" t="s">
        <v>3506</v>
      </c>
      <c r="I927" s="10" t="s">
        <v>3507</v>
      </c>
      <c r="J927" s="10" t="s">
        <v>282</v>
      </c>
      <c r="K927" s="10" t="s">
        <v>39</v>
      </c>
      <c r="L927" s="10" t="s">
        <v>841</v>
      </c>
      <c r="M927" s="10" t="s">
        <v>848</v>
      </c>
      <c r="N927" s="9">
        <v>150</v>
      </c>
    </row>
    <row r="928" spans="1:14" ht="16" customHeight="1" x14ac:dyDescent="0.2">
      <c r="A928" s="9">
        <v>4554</v>
      </c>
      <c r="B928" s="10" t="s">
        <v>127</v>
      </c>
      <c r="C928" s="10" t="s">
        <v>128</v>
      </c>
      <c r="D928" s="10" t="s">
        <v>15</v>
      </c>
      <c r="E928" s="11">
        <v>40651</v>
      </c>
      <c r="F928" s="10" t="s">
        <v>3508</v>
      </c>
      <c r="G928" s="9">
        <v>58253749</v>
      </c>
      <c r="H928" s="9">
        <v>0</v>
      </c>
      <c r="I928" s="10" t="s">
        <v>3509</v>
      </c>
      <c r="J928" s="10" t="s">
        <v>21</v>
      </c>
      <c r="K928" s="10" t="s">
        <v>22</v>
      </c>
      <c r="L928" s="10" t="s">
        <v>841</v>
      </c>
      <c r="M928" s="10" t="s">
        <v>25</v>
      </c>
      <c r="N928" s="9">
        <v>150</v>
      </c>
    </row>
    <row r="929" spans="1:14" ht="16" customHeight="1" x14ac:dyDescent="0.2">
      <c r="A929" s="9">
        <v>3750</v>
      </c>
      <c r="B929" s="10" t="s">
        <v>403</v>
      </c>
      <c r="C929" s="10" t="s">
        <v>404</v>
      </c>
      <c r="D929" s="10" t="s">
        <v>377</v>
      </c>
      <c r="E929" s="11">
        <v>37344</v>
      </c>
      <c r="F929" s="10" t="s">
        <v>3510</v>
      </c>
      <c r="G929" s="9">
        <v>57960107</v>
      </c>
      <c r="H929" s="10" t="s">
        <v>3511</v>
      </c>
      <c r="I929" s="10" t="s">
        <v>3512</v>
      </c>
      <c r="J929" s="10" t="s">
        <v>21</v>
      </c>
      <c r="K929" s="10" t="s">
        <v>22</v>
      </c>
      <c r="L929" s="10" t="s">
        <v>841</v>
      </c>
      <c r="M929" s="10" t="s">
        <v>58</v>
      </c>
      <c r="N929" s="9">
        <v>400</v>
      </c>
    </row>
    <row r="930" spans="1:14" ht="16" customHeight="1" x14ac:dyDescent="0.2">
      <c r="A930" s="9">
        <v>2485</v>
      </c>
      <c r="B930" s="10" t="s">
        <v>711</v>
      </c>
      <c r="C930" s="10" t="s">
        <v>712</v>
      </c>
      <c r="D930" s="10" t="s">
        <v>377</v>
      </c>
      <c r="E930" s="11">
        <v>38969</v>
      </c>
      <c r="F930" s="10" t="s">
        <v>3513</v>
      </c>
      <c r="G930" s="9">
        <v>55023801</v>
      </c>
      <c r="H930" s="9">
        <v>0</v>
      </c>
      <c r="I930" s="10" t="s">
        <v>3514</v>
      </c>
      <c r="J930" s="10" t="s">
        <v>21</v>
      </c>
      <c r="K930" s="10" t="s">
        <v>22</v>
      </c>
      <c r="L930" s="10" t="s">
        <v>841</v>
      </c>
      <c r="M930" s="10" t="s">
        <v>58</v>
      </c>
      <c r="N930" s="9">
        <v>400</v>
      </c>
    </row>
    <row r="931" spans="1:14" ht="16" customHeight="1" x14ac:dyDescent="0.2">
      <c r="A931" s="9">
        <v>2218</v>
      </c>
      <c r="B931" s="10" t="s">
        <v>639</v>
      </c>
      <c r="C931" s="10" t="s">
        <v>640</v>
      </c>
      <c r="D931" s="10" t="s">
        <v>377</v>
      </c>
      <c r="E931" s="11">
        <v>38644</v>
      </c>
      <c r="F931" s="10" t="s">
        <v>3515</v>
      </c>
      <c r="G931" s="9">
        <v>59775887</v>
      </c>
      <c r="H931" s="9">
        <v>0</v>
      </c>
      <c r="I931" s="10" t="s">
        <v>3516</v>
      </c>
      <c r="J931" s="10" t="s">
        <v>21</v>
      </c>
      <c r="K931" s="10" t="s">
        <v>22</v>
      </c>
      <c r="L931" s="10" t="s">
        <v>841</v>
      </c>
      <c r="M931" s="10" t="s">
        <v>58</v>
      </c>
      <c r="N931" s="9">
        <v>400</v>
      </c>
    </row>
    <row r="932" spans="1:14" ht="16" customHeight="1" x14ac:dyDescent="0.2">
      <c r="A932" s="9">
        <v>3795</v>
      </c>
      <c r="B932" s="10" t="s">
        <v>3517</v>
      </c>
      <c r="C932" s="10" t="s">
        <v>3518</v>
      </c>
      <c r="D932" s="10" t="s">
        <v>15</v>
      </c>
      <c r="E932" s="11">
        <v>39561</v>
      </c>
      <c r="F932" s="10" t="s">
        <v>3519</v>
      </c>
      <c r="G932" s="9">
        <v>58529625</v>
      </c>
      <c r="H932" s="9">
        <v>0</v>
      </c>
      <c r="I932" s="10" t="s">
        <v>3520</v>
      </c>
      <c r="J932" s="10" t="s">
        <v>21</v>
      </c>
      <c r="K932" s="10" t="s">
        <v>22</v>
      </c>
      <c r="L932" s="10" t="s">
        <v>841</v>
      </c>
      <c r="M932" s="10" t="s">
        <v>42</v>
      </c>
      <c r="N932" s="9">
        <v>300</v>
      </c>
    </row>
    <row r="933" spans="1:14" ht="16" customHeight="1" x14ac:dyDescent="0.2">
      <c r="A933" s="9">
        <v>1657</v>
      </c>
      <c r="B933" s="10" t="s">
        <v>3521</v>
      </c>
      <c r="C933" s="10" t="s">
        <v>2411</v>
      </c>
      <c r="D933" s="10" t="s">
        <v>377</v>
      </c>
      <c r="E933" s="11">
        <v>35524</v>
      </c>
      <c r="F933" s="10" t="s">
        <v>3522</v>
      </c>
      <c r="G933" s="9">
        <v>57557329</v>
      </c>
      <c r="H933" s="9">
        <v>0</v>
      </c>
      <c r="I933" s="10" t="s">
        <v>3523</v>
      </c>
      <c r="J933" s="10" t="s">
        <v>21</v>
      </c>
      <c r="K933" s="10" t="s">
        <v>22</v>
      </c>
      <c r="L933" s="10" t="s">
        <v>841</v>
      </c>
      <c r="M933" s="10" t="s">
        <v>58</v>
      </c>
      <c r="N933" s="9">
        <v>400</v>
      </c>
    </row>
    <row r="934" spans="1:14" ht="16" customHeight="1" x14ac:dyDescent="0.2">
      <c r="A934" s="9">
        <v>2304</v>
      </c>
      <c r="B934" s="10" t="s">
        <v>761</v>
      </c>
      <c r="C934" s="10" t="s">
        <v>3524</v>
      </c>
      <c r="D934" s="10" t="s">
        <v>377</v>
      </c>
      <c r="E934" s="11">
        <v>38730</v>
      </c>
      <c r="F934" s="10" t="s">
        <v>3525</v>
      </c>
      <c r="G934" s="9">
        <v>59755029</v>
      </c>
      <c r="H934" s="10" t="s">
        <v>3526</v>
      </c>
      <c r="I934" s="9">
        <v>0</v>
      </c>
      <c r="J934" s="10" t="s">
        <v>21</v>
      </c>
      <c r="K934" s="10" t="s">
        <v>22</v>
      </c>
      <c r="L934" s="10" t="s">
        <v>841</v>
      </c>
      <c r="M934" s="10" t="s">
        <v>58</v>
      </c>
      <c r="N934" s="9">
        <v>400</v>
      </c>
    </row>
    <row r="935" spans="1:14" ht="16" customHeight="1" x14ac:dyDescent="0.2">
      <c r="A935" s="9">
        <v>4830</v>
      </c>
      <c r="B935" s="10" t="s">
        <v>3527</v>
      </c>
      <c r="C935" s="10" t="s">
        <v>414</v>
      </c>
      <c r="D935" s="10" t="s">
        <v>377</v>
      </c>
      <c r="E935" s="11">
        <v>41101</v>
      </c>
      <c r="F935" s="10" t="s">
        <v>3528</v>
      </c>
      <c r="G935" s="9">
        <v>54832820</v>
      </c>
      <c r="H935" s="9">
        <v>0</v>
      </c>
      <c r="I935" s="10" t="s">
        <v>3529</v>
      </c>
      <c r="J935" s="10" t="s">
        <v>21</v>
      </c>
      <c r="K935" s="10" t="s">
        <v>22</v>
      </c>
      <c r="L935" s="10" t="s">
        <v>841</v>
      </c>
      <c r="M935" s="10" t="s">
        <v>25</v>
      </c>
      <c r="N935" s="9">
        <v>150</v>
      </c>
    </row>
    <row r="936" spans="1:14" ht="16" customHeight="1" x14ac:dyDescent="0.2">
      <c r="A936" s="9">
        <v>4831</v>
      </c>
      <c r="B936" s="10" t="s">
        <v>490</v>
      </c>
      <c r="C936" s="10" t="s">
        <v>491</v>
      </c>
      <c r="D936" s="10" t="s">
        <v>377</v>
      </c>
      <c r="E936" s="11">
        <v>39844</v>
      </c>
      <c r="F936" s="10" t="s">
        <v>3530</v>
      </c>
      <c r="G936" s="9">
        <v>54566096</v>
      </c>
      <c r="H936" s="9">
        <v>0</v>
      </c>
      <c r="I936" s="10" t="s">
        <v>3531</v>
      </c>
      <c r="J936" s="10" t="s">
        <v>21</v>
      </c>
      <c r="K936" s="10" t="s">
        <v>22</v>
      </c>
      <c r="L936" s="10" t="s">
        <v>841</v>
      </c>
      <c r="M936" s="10" t="s">
        <v>16</v>
      </c>
      <c r="N936" s="9">
        <v>200</v>
      </c>
    </row>
    <row r="937" spans="1:14" ht="16" customHeight="1" x14ac:dyDescent="0.2">
      <c r="A937" s="9">
        <v>4832</v>
      </c>
      <c r="B937" s="10" t="s">
        <v>3532</v>
      </c>
      <c r="C937" s="10" t="s">
        <v>3533</v>
      </c>
      <c r="D937" s="10" t="s">
        <v>15</v>
      </c>
      <c r="E937" s="11">
        <v>41270</v>
      </c>
      <c r="F937" s="10" t="s">
        <v>3530</v>
      </c>
      <c r="G937" s="9">
        <v>54566094</v>
      </c>
      <c r="H937" s="9">
        <v>0</v>
      </c>
      <c r="I937" s="10" t="s">
        <v>3534</v>
      </c>
      <c r="J937" s="10" t="s">
        <v>21</v>
      </c>
      <c r="K937" s="10" t="s">
        <v>22</v>
      </c>
      <c r="L937" s="10" t="s">
        <v>841</v>
      </c>
      <c r="M937" s="10" t="s">
        <v>25</v>
      </c>
      <c r="N937" s="9">
        <v>150</v>
      </c>
    </row>
    <row r="938" spans="1:14" ht="16" customHeight="1" x14ac:dyDescent="0.2">
      <c r="A938" s="9">
        <v>4833</v>
      </c>
      <c r="B938" s="10" t="s">
        <v>99</v>
      </c>
      <c r="C938" s="10" t="s">
        <v>100</v>
      </c>
      <c r="D938" s="10" t="s">
        <v>15</v>
      </c>
      <c r="E938" s="11">
        <v>40391</v>
      </c>
      <c r="F938" s="10" t="s">
        <v>3530</v>
      </c>
      <c r="G938" s="9">
        <v>54566095</v>
      </c>
      <c r="H938" s="9">
        <v>0</v>
      </c>
      <c r="I938" s="10" t="s">
        <v>3535</v>
      </c>
      <c r="J938" s="10" t="s">
        <v>21</v>
      </c>
      <c r="K938" s="10" t="s">
        <v>22</v>
      </c>
      <c r="L938" s="10" t="s">
        <v>841</v>
      </c>
      <c r="M938" s="10" t="s">
        <v>16</v>
      </c>
      <c r="N938" s="9">
        <v>200</v>
      </c>
    </row>
    <row r="939" spans="1:14" ht="16" customHeight="1" x14ac:dyDescent="0.2">
      <c r="A939" s="9">
        <v>4834</v>
      </c>
      <c r="B939" s="10" t="s">
        <v>162</v>
      </c>
      <c r="C939" s="10" t="s">
        <v>163</v>
      </c>
      <c r="D939" s="10" t="s">
        <v>15</v>
      </c>
      <c r="E939" s="11">
        <v>40481</v>
      </c>
      <c r="F939" s="10" t="s">
        <v>3536</v>
      </c>
      <c r="G939" s="9">
        <v>59301933</v>
      </c>
      <c r="H939" s="9">
        <v>0</v>
      </c>
      <c r="I939" s="10" t="s">
        <v>3537</v>
      </c>
      <c r="J939" s="10" t="s">
        <v>21</v>
      </c>
      <c r="K939" s="10" t="s">
        <v>22</v>
      </c>
      <c r="L939" s="10" t="s">
        <v>841</v>
      </c>
      <c r="M939" s="10" t="s">
        <v>16</v>
      </c>
      <c r="N939" s="9">
        <v>200</v>
      </c>
    </row>
    <row r="940" spans="1:14" ht="16" customHeight="1" x14ac:dyDescent="0.2">
      <c r="A940" s="9">
        <v>3391</v>
      </c>
      <c r="B940" s="10" t="s">
        <v>2475</v>
      </c>
      <c r="C940" s="10" t="s">
        <v>3538</v>
      </c>
      <c r="D940" s="10" t="s">
        <v>377</v>
      </c>
      <c r="E940" s="11">
        <v>36931</v>
      </c>
      <c r="F940" s="10" t="s">
        <v>3539</v>
      </c>
      <c r="G940" s="9">
        <v>57033595</v>
      </c>
      <c r="H940" s="10" t="s">
        <v>3540</v>
      </c>
      <c r="I940" s="9">
        <v>0</v>
      </c>
      <c r="J940" s="10" t="s">
        <v>192</v>
      </c>
      <c r="K940" s="10" t="s">
        <v>193</v>
      </c>
      <c r="L940" s="10" t="s">
        <v>841</v>
      </c>
      <c r="M940" s="10" t="s">
        <v>58</v>
      </c>
      <c r="N940" s="9">
        <v>400</v>
      </c>
    </row>
    <row r="941" spans="1:14" ht="16" customHeight="1" x14ac:dyDescent="0.2">
      <c r="A941" s="9">
        <v>4076</v>
      </c>
      <c r="B941" s="10" t="s">
        <v>3541</v>
      </c>
      <c r="C941" s="10" t="s">
        <v>737</v>
      </c>
      <c r="D941" s="10" t="s">
        <v>377</v>
      </c>
      <c r="E941" s="11">
        <v>34345</v>
      </c>
      <c r="F941" s="10" t="s">
        <v>3542</v>
      </c>
      <c r="G941" s="9">
        <v>59226508</v>
      </c>
      <c r="H941" s="10" t="s">
        <v>3543</v>
      </c>
      <c r="I941" s="10" t="s">
        <v>3544</v>
      </c>
      <c r="J941" s="10" t="s">
        <v>192</v>
      </c>
      <c r="K941" s="10" t="s">
        <v>193</v>
      </c>
      <c r="L941" s="10" t="s">
        <v>841</v>
      </c>
      <c r="M941" s="10" t="s">
        <v>58</v>
      </c>
      <c r="N941" s="9">
        <v>400</v>
      </c>
    </row>
    <row r="942" spans="1:14" ht="16" customHeight="1" x14ac:dyDescent="0.2">
      <c r="A942" s="9">
        <v>4271</v>
      </c>
      <c r="B942" s="10" t="s">
        <v>3545</v>
      </c>
      <c r="C942" s="10" t="s">
        <v>1602</v>
      </c>
      <c r="D942" s="10" t="s">
        <v>15</v>
      </c>
      <c r="E942" s="11">
        <v>33391</v>
      </c>
      <c r="F942" s="10" t="s">
        <v>1819</v>
      </c>
      <c r="G942" s="9">
        <v>57171486</v>
      </c>
      <c r="H942" s="10" t="s">
        <v>3546</v>
      </c>
      <c r="I942" s="10" t="s">
        <v>3547</v>
      </c>
      <c r="J942" s="10" t="s">
        <v>192</v>
      </c>
      <c r="K942" s="10" t="s">
        <v>193</v>
      </c>
      <c r="L942" s="10" t="s">
        <v>841</v>
      </c>
      <c r="M942" s="10" t="s">
        <v>707</v>
      </c>
      <c r="N942" s="9">
        <v>600</v>
      </c>
    </row>
    <row r="943" spans="1:14" ht="16" customHeight="1" x14ac:dyDescent="0.2">
      <c r="A943" s="9">
        <v>4835</v>
      </c>
      <c r="B943" s="10" t="s">
        <v>3548</v>
      </c>
      <c r="C943" s="10" t="s">
        <v>943</v>
      </c>
      <c r="D943" s="10" t="s">
        <v>15</v>
      </c>
      <c r="E943" s="11">
        <v>41367</v>
      </c>
      <c r="F943" s="10" t="s">
        <v>3549</v>
      </c>
      <c r="G943" s="9">
        <v>52506782</v>
      </c>
      <c r="H943" s="10" t="s">
        <v>3550</v>
      </c>
      <c r="I943" s="10" t="s">
        <v>3551</v>
      </c>
      <c r="J943" s="10" t="s">
        <v>192</v>
      </c>
      <c r="K943" s="10" t="s">
        <v>193</v>
      </c>
      <c r="L943" s="10" t="s">
        <v>841</v>
      </c>
      <c r="M943" s="10" t="s">
        <v>848</v>
      </c>
      <c r="N943" s="9">
        <v>150</v>
      </c>
    </row>
    <row r="944" spans="1:14" ht="16" customHeight="1" x14ac:dyDescent="0.2">
      <c r="A944" s="9">
        <v>4836</v>
      </c>
      <c r="B944" s="10" t="s">
        <v>670</v>
      </c>
      <c r="C944" s="10" t="s">
        <v>671</v>
      </c>
      <c r="D944" s="10" t="s">
        <v>377</v>
      </c>
      <c r="E944" s="11">
        <v>40384</v>
      </c>
      <c r="F944" s="10" t="s">
        <v>3552</v>
      </c>
      <c r="G944" s="13"/>
      <c r="H944" s="13"/>
      <c r="I944" s="10" t="s">
        <v>1942</v>
      </c>
      <c r="J944" s="10" t="s">
        <v>113</v>
      </c>
      <c r="K944" s="10" t="s">
        <v>35</v>
      </c>
      <c r="L944" s="10" t="s">
        <v>841</v>
      </c>
      <c r="M944" s="10" t="s">
        <v>16</v>
      </c>
      <c r="N944" s="9">
        <v>200</v>
      </c>
    </row>
    <row r="945" spans="1:14" ht="16" customHeight="1" x14ac:dyDescent="0.2">
      <c r="A945" s="9">
        <v>4837</v>
      </c>
      <c r="B945" s="10" t="s">
        <v>539</v>
      </c>
      <c r="C945" s="10" t="s">
        <v>540</v>
      </c>
      <c r="D945" s="10" t="s">
        <v>377</v>
      </c>
      <c r="E945" s="11">
        <v>40707</v>
      </c>
      <c r="F945" s="10" t="s">
        <v>3553</v>
      </c>
      <c r="G945" s="13"/>
      <c r="H945" s="13"/>
      <c r="I945" s="10" t="s">
        <v>1942</v>
      </c>
      <c r="J945" s="10" t="s">
        <v>113</v>
      </c>
      <c r="K945" s="10" t="s">
        <v>35</v>
      </c>
      <c r="L945" s="10" t="s">
        <v>841</v>
      </c>
      <c r="M945" s="10" t="s">
        <v>25</v>
      </c>
      <c r="N945" s="9">
        <v>150</v>
      </c>
    </row>
    <row r="946" spans="1:14" ht="16" customHeight="1" x14ac:dyDescent="0.2">
      <c r="A946" s="9">
        <v>4838</v>
      </c>
      <c r="B946" s="10" t="s">
        <v>733</v>
      </c>
      <c r="C946" s="10" t="s">
        <v>520</v>
      </c>
      <c r="D946" s="10" t="s">
        <v>377</v>
      </c>
      <c r="E946" s="11">
        <v>40198</v>
      </c>
      <c r="F946" s="10" t="s">
        <v>3554</v>
      </c>
      <c r="G946" s="13"/>
      <c r="H946" s="13"/>
      <c r="I946" s="10" t="s">
        <v>1942</v>
      </c>
      <c r="J946" s="10" t="s">
        <v>113</v>
      </c>
      <c r="K946" s="10" t="s">
        <v>35</v>
      </c>
      <c r="L946" s="10" t="s">
        <v>841</v>
      </c>
      <c r="M946" s="10" t="s">
        <v>16</v>
      </c>
      <c r="N946" s="9">
        <v>200</v>
      </c>
    </row>
    <row r="947" spans="1:14" ht="16" customHeight="1" x14ac:dyDescent="0.2">
      <c r="A947" s="9">
        <v>4839</v>
      </c>
      <c r="B947" s="10" t="s">
        <v>129</v>
      </c>
      <c r="C947" s="10" t="s">
        <v>420</v>
      </c>
      <c r="D947" s="10" t="s">
        <v>377</v>
      </c>
      <c r="E947" s="11">
        <v>38352</v>
      </c>
      <c r="F947" s="13"/>
      <c r="G947" s="9">
        <v>59359383</v>
      </c>
      <c r="H947" s="10" t="s">
        <v>3555</v>
      </c>
      <c r="I947" s="10" t="s">
        <v>3337</v>
      </c>
      <c r="J947" s="10" t="s">
        <v>3327</v>
      </c>
      <c r="K947" s="10" t="s">
        <v>22</v>
      </c>
      <c r="L947" s="10" t="s">
        <v>841</v>
      </c>
      <c r="M947" s="10" t="s">
        <v>58</v>
      </c>
      <c r="N947" s="9">
        <v>400</v>
      </c>
    </row>
    <row r="948" spans="1:14" ht="16" customHeight="1" x14ac:dyDescent="0.2">
      <c r="A948" s="9">
        <v>4566</v>
      </c>
      <c r="B948" s="10" t="s">
        <v>3556</v>
      </c>
      <c r="C948" s="10" t="s">
        <v>3557</v>
      </c>
      <c r="D948" s="10" t="s">
        <v>15</v>
      </c>
      <c r="E948" s="10" t="s">
        <v>3558</v>
      </c>
      <c r="F948" s="10" t="s">
        <v>3559</v>
      </c>
      <c r="G948" s="9">
        <v>54938997</v>
      </c>
      <c r="H948" s="10" t="s">
        <v>3560</v>
      </c>
      <c r="I948" s="10" t="s">
        <v>3561</v>
      </c>
      <c r="J948" s="10" t="s">
        <v>131</v>
      </c>
      <c r="K948" s="10" t="s">
        <v>132</v>
      </c>
      <c r="L948" s="10" t="s">
        <v>841</v>
      </c>
      <c r="M948" s="10" t="s">
        <v>16</v>
      </c>
      <c r="N948" s="9">
        <v>200</v>
      </c>
    </row>
    <row r="949" spans="1:14" ht="16" customHeight="1" x14ac:dyDescent="0.2">
      <c r="A949" s="9">
        <v>4207</v>
      </c>
      <c r="B949" s="10" t="s">
        <v>3562</v>
      </c>
      <c r="C949" s="10" t="s">
        <v>3563</v>
      </c>
      <c r="D949" s="10" t="s">
        <v>15</v>
      </c>
      <c r="E949" s="11">
        <v>40569</v>
      </c>
      <c r="F949" s="10" t="s">
        <v>2194</v>
      </c>
      <c r="G949" s="9">
        <v>54536214</v>
      </c>
      <c r="H949" s="10" t="s">
        <v>3564</v>
      </c>
      <c r="I949" s="10" t="s">
        <v>2196</v>
      </c>
      <c r="J949" s="10" t="s">
        <v>131</v>
      </c>
      <c r="K949" s="10" t="s">
        <v>132</v>
      </c>
      <c r="L949" s="10" t="s">
        <v>841</v>
      </c>
      <c r="M949" s="10" t="s">
        <v>25</v>
      </c>
      <c r="N949" s="9">
        <v>150</v>
      </c>
    </row>
    <row r="950" spans="1:14" ht="16" customHeight="1" x14ac:dyDescent="0.2">
      <c r="A950" s="9">
        <v>4298</v>
      </c>
      <c r="B950" s="10" t="s">
        <v>3565</v>
      </c>
      <c r="C950" s="10" t="s">
        <v>3566</v>
      </c>
      <c r="D950" s="10" t="s">
        <v>15</v>
      </c>
      <c r="E950" s="11">
        <v>40466</v>
      </c>
      <c r="F950" s="10" t="s">
        <v>3567</v>
      </c>
      <c r="G950" s="9">
        <v>57741179</v>
      </c>
      <c r="H950" s="10" t="s">
        <v>3568</v>
      </c>
      <c r="I950" s="9">
        <v>0</v>
      </c>
      <c r="J950" s="10" t="s">
        <v>131</v>
      </c>
      <c r="K950" s="10" t="s">
        <v>132</v>
      </c>
      <c r="L950" s="10" t="s">
        <v>841</v>
      </c>
      <c r="M950" s="10" t="s">
        <v>16</v>
      </c>
      <c r="N950" s="9">
        <v>200</v>
      </c>
    </row>
    <row r="951" spans="1:14" ht="16" customHeight="1" x14ac:dyDescent="0.2">
      <c r="A951" s="9">
        <v>4840</v>
      </c>
      <c r="B951" s="10" t="s">
        <v>3569</v>
      </c>
      <c r="C951" s="10" t="s">
        <v>3570</v>
      </c>
      <c r="D951" s="10" t="s">
        <v>15</v>
      </c>
      <c r="E951" s="11">
        <v>39757</v>
      </c>
      <c r="F951" s="10" t="s">
        <v>3571</v>
      </c>
      <c r="G951" s="9">
        <v>59482795</v>
      </c>
      <c r="H951" s="10" t="s">
        <v>3572</v>
      </c>
      <c r="I951" s="10" t="s">
        <v>3573</v>
      </c>
      <c r="J951" s="10" t="s">
        <v>131</v>
      </c>
      <c r="K951" s="10" t="s">
        <v>132</v>
      </c>
      <c r="L951" s="10" t="s">
        <v>841</v>
      </c>
      <c r="M951" s="10" t="s">
        <v>42</v>
      </c>
      <c r="N951" s="9">
        <v>300</v>
      </c>
    </row>
    <row r="952" spans="1:14" ht="16" customHeight="1" x14ac:dyDescent="0.2">
      <c r="A952" s="9">
        <v>4841</v>
      </c>
      <c r="B952" s="10" t="s">
        <v>775</v>
      </c>
      <c r="C952" s="10" t="s">
        <v>776</v>
      </c>
      <c r="D952" s="10" t="s">
        <v>377</v>
      </c>
      <c r="E952" s="11">
        <v>39938</v>
      </c>
      <c r="F952" s="10" t="s">
        <v>3574</v>
      </c>
      <c r="G952" s="9">
        <v>57946788</v>
      </c>
      <c r="H952" s="10" t="s">
        <v>3575</v>
      </c>
      <c r="I952" s="10" t="s">
        <v>3576</v>
      </c>
      <c r="J952" s="10" t="s">
        <v>166</v>
      </c>
      <c r="K952" s="10" t="s">
        <v>18</v>
      </c>
      <c r="L952" s="10" t="s">
        <v>841</v>
      </c>
      <c r="M952" s="10" t="s">
        <v>16</v>
      </c>
      <c r="N952" s="9">
        <v>200</v>
      </c>
    </row>
    <row r="953" spans="1:14" ht="16" customHeight="1" x14ac:dyDescent="0.2">
      <c r="A953" s="9">
        <v>4842</v>
      </c>
      <c r="B953" s="10" t="s">
        <v>3577</v>
      </c>
      <c r="C953" s="10" t="s">
        <v>3578</v>
      </c>
      <c r="D953" s="10" t="s">
        <v>377</v>
      </c>
      <c r="E953" s="11">
        <v>41385</v>
      </c>
      <c r="F953" s="10" t="s">
        <v>3579</v>
      </c>
      <c r="G953" s="9">
        <v>58496122</v>
      </c>
      <c r="H953" s="10" t="s">
        <v>3580</v>
      </c>
      <c r="I953" s="10" t="s">
        <v>3581</v>
      </c>
      <c r="J953" s="10" t="s">
        <v>166</v>
      </c>
      <c r="K953" s="10" t="s">
        <v>18</v>
      </c>
      <c r="L953" s="10" t="s">
        <v>841</v>
      </c>
      <c r="M953" s="10" t="s">
        <v>848</v>
      </c>
      <c r="N953" s="9">
        <v>150</v>
      </c>
    </row>
    <row r="954" spans="1:14" ht="16" customHeight="1" x14ac:dyDescent="0.2">
      <c r="A954" s="9">
        <v>4843</v>
      </c>
      <c r="B954" s="10" t="s">
        <v>3577</v>
      </c>
      <c r="C954" s="10" t="s">
        <v>3582</v>
      </c>
      <c r="D954" s="10" t="s">
        <v>377</v>
      </c>
      <c r="E954" s="11">
        <v>40682</v>
      </c>
      <c r="F954" s="10" t="s">
        <v>3579</v>
      </c>
      <c r="G954" s="9">
        <v>58496122</v>
      </c>
      <c r="H954" s="10" t="s">
        <v>3583</v>
      </c>
      <c r="I954" s="10" t="s">
        <v>3581</v>
      </c>
      <c r="J954" s="10" t="s">
        <v>166</v>
      </c>
      <c r="K954" s="10" t="s">
        <v>18</v>
      </c>
      <c r="L954" s="10" t="s">
        <v>841</v>
      </c>
      <c r="M954" s="10" t="s">
        <v>25</v>
      </c>
      <c r="N954" s="9">
        <v>150</v>
      </c>
    </row>
    <row r="955" spans="1:14" ht="16" customHeight="1" x14ac:dyDescent="0.2">
      <c r="A955" s="9">
        <v>4844</v>
      </c>
      <c r="B955" s="10" t="s">
        <v>590</v>
      </c>
      <c r="C955" s="10" t="s">
        <v>3584</v>
      </c>
      <c r="D955" s="10" t="s">
        <v>377</v>
      </c>
      <c r="E955" s="11">
        <v>37188</v>
      </c>
      <c r="F955" s="10" t="s">
        <v>3585</v>
      </c>
      <c r="G955" s="9">
        <v>57524591</v>
      </c>
      <c r="H955" s="10" t="s">
        <v>3586</v>
      </c>
      <c r="I955" s="10" t="s">
        <v>3587</v>
      </c>
      <c r="J955" s="10" t="s">
        <v>166</v>
      </c>
      <c r="K955" s="10" t="s">
        <v>18</v>
      </c>
      <c r="L955" s="10" t="s">
        <v>841</v>
      </c>
      <c r="M955" s="10" t="s">
        <v>58</v>
      </c>
      <c r="N955" s="9">
        <v>400</v>
      </c>
    </row>
    <row r="956" spans="1:14" ht="16" customHeight="1" x14ac:dyDescent="0.2">
      <c r="A956" s="9">
        <v>4845</v>
      </c>
      <c r="B956" s="10" t="s">
        <v>3588</v>
      </c>
      <c r="C956" s="10" t="s">
        <v>3589</v>
      </c>
      <c r="D956" s="10" t="s">
        <v>377</v>
      </c>
      <c r="E956" s="11">
        <v>33902</v>
      </c>
      <c r="F956" s="10" t="s">
        <v>3590</v>
      </c>
      <c r="G956" s="9">
        <v>58999603</v>
      </c>
      <c r="H956" s="10" t="s">
        <v>3591</v>
      </c>
      <c r="I956" s="10" t="s">
        <v>3592</v>
      </c>
      <c r="J956" s="10" t="s">
        <v>166</v>
      </c>
      <c r="K956" s="10" t="s">
        <v>18</v>
      </c>
      <c r="L956" s="10" t="s">
        <v>841</v>
      </c>
      <c r="M956" s="10" t="s">
        <v>58</v>
      </c>
      <c r="N956" s="9">
        <v>400</v>
      </c>
    </row>
    <row r="957" spans="1:14" ht="16" customHeight="1" x14ac:dyDescent="0.2">
      <c r="A957" s="9">
        <v>4846</v>
      </c>
      <c r="B957" s="10" t="s">
        <v>3593</v>
      </c>
      <c r="C957" s="10" t="s">
        <v>3594</v>
      </c>
      <c r="D957" s="10" t="s">
        <v>377</v>
      </c>
      <c r="E957" s="11">
        <v>38914</v>
      </c>
      <c r="F957" s="10" t="s">
        <v>3595</v>
      </c>
      <c r="G957" s="9">
        <v>59275259</v>
      </c>
      <c r="H957" s="10" t="s">
        <v>3596</v>
      </c>
      <c r="I957" s="10" t="s">
        <v>3597</v>
      </c>
      <c r="J957" s="10" t="s">
        <v>166</v>
      </c>
      <c r="K957" s="10" t="s">
        <v>18</v>
      </c>
      <c r="L957" s="10" t="s">
        <v>841</v>
      </c>
      <c r="M957" s="10" t="s">
        <v>58</v>
      </c>
      <c r="N957" s="9">
        <v>400</v>
      </c>
    </row>
    <row r="958" spans="1:14" ht="16" customHeight="1" x14ac:dyDescent="0.2">
      <c r="A958" s="9">
        <v>4847</v>
      </c>
      <c r="B958" s="10" t="s">
        <v>3598</v>
      </c>
      <c r="C958" s="10" t="s">
        <v>3599</v>
      </c>
      <c r="D958" s="10" t="s">
        <v>377</v>
      </c>
      <c r="E958" s="11">
        <v>30111</v>
      </c>
      <c r="F958" s="10" t="s">
        <v>3600</v>
      </c>
      <c r="G958" s="9">
        <v>54730822</v>
      </c>
      <c r="H958" s="10" t="s">
        <v>3601</v>
      </c>
      <c r="I958" s="10" t="s">
        <v>3602</v>
      </c>
      <c r="J958" s="10" t="s">
        <v>166</v>
      </c>
      <c r="K958" s="10" t="s">
        <v>18</v>
      </c>
      <c r="L958" s="10" t="s">
        <v>876</v>
      </c>
      <c r="M958" s="10" t="s">
        <v>215</v>
      </c>
      <c r="N958" s="9">
        <v>600</v>
      </c>
    </row>
    <row r="959" spans="1:14" ht="16" customHeight="1" x14ac:dyDescent="0.2">
      <c r="A959" s="9">
        <v>4848</v>
      </c>
      <c r="B959" s="10" t="s">
        <v>3598</v>
      </c>
      <c r="C959" s="10" t="s">
        <v>3603</v>
      </c>
      <c r="D959" s="10" t="s">
        <v>377</v>
      </c>
      <c r="E959" s="11">
        <v>41577</v>
      </c>
      <c r="F959" s="10" t="s">
        <v>3600</v>
      </c>
      <c r="G959" s="9">
        <v>54938481</v>
      </c>
      <c r="H959" s="10" t="s">
        <v>3604</v>
      </c>
      <c r="I959" s="10" t="s">
        <v>3602</v>
      </c>
      <c r="J959" s="10" t="s">
        <v>166</v>
      </c>
      <c r="K959" s="10" t="s">
        <v>18</v>
      </c>
      <c r="L959" s="10" t="s">
        <v>841</v>
      </c>
      <c r="M959" s="10" t="s">
        <v>848</v>
      </c>
      <c r="N959" s="9">
        <v>150</v>
      </c>
    </row>
    <row r="960" spans="1:14" ht="16" customHeight="1" x14ac:dyDescent="0.2">
      <c r="A960" s="9">
        <v>1216</v>
      </c>
      <c r="B960" s="10" t="s">
        <v>160</v>
      </c>
      <c r="C960" s="10" t="s">
        <v>3605</v>
      </c>
      <c r="D960" s="10" t="s">
        <v>15</v>
      </c>
      <c r="E960" s="11">
        <v>41316</v>
      </c>
      <c r="F960" s="10" t="s">
        <v>3606</v>
      </c>
      <c r="G960" s="9">
        <v>57159226</v>
      </c>
      <c r="H960" s="9">
        <v>0</v>
      </c>
      <c r="I960" s="9">
        <v>0</v>
      </c>
      <c r="J960" s="10" t="s">
        <v>3607</v>
      </c>
      <c r="K960" s="10" t="s">
        <v>60</v>
      </c>
      <c r="L960" s="10" t="s">
        <v>841</v>
      </c>
      <c r="M960" s="10" t="s">
        <v>848</v>
      </c>
      <c r="N960" s="9">
        <v>150</v>
      </c>
    </row>
    <row r="961" spans="1:14" ht="16" customHeight="1" x14ac:dyDescent="0.2">
      <c r="A961" s="9">
        <v>4849</v>
      </c>
      <c r="B961" s="10" t="s">
        <v>335</v>
      </c>
      <c r="C961" s="10" t="s">
        <v>479</v>
      </c>
      <c r="D961" s="10" t="s">
        <v>377</v>
      </c>
      <c r="E961" s="11">
        <v>40313</v>
      </c>
      <c r="F961" s="10" t="s">
        <v>3608</v>
      </c>
      <c r="G961" s="9">
        <v>0</v>
      </c>
      <c r="H961" s="9">
        <v>0</v>
      </c>
      <c r="I961" s="10" t="s">
        <v>1942</v>
      </c>
      <c r="J961" s="10" t="s">
        <v>305</v>
      </c>
      <c r="K961" s="10" t="s">
        <v>27</v>
      </c>
      <c r="L961" s="10" t="s">
        <v>841</v>
      </c>
      <c r="M961" s="10" t="s">
        <v>16</v>
      </c>
      <c r="N961" s="9">
        <v>200</v>
      </c>
    </row>
    <row r="962" spans="1:14" ht="16" customHeight="1" x14ac:dyDescent="0.2">
      <c r="A962" s="9">
        <v>4850</v>
      </c>
      <c r="B962" s="10" t="s">
        <v>818</v>
      </c>
      <c r="C962" s="10" t="s">
        <v>420</v>
      </c>
      <c r="D962" s="10" t="s">
        <v>377</v>
      </c>
      <c r="E962" s="11">
        <v>40906</v>
      </c>
      <c r="F962" s="10" t="s">
        <v>3609</v>
      </c>
      <c r="G962" s="9">
        <v>0</v>
      </c>
      <c r="H962" s="9">
        <v>0</v>
      </c>
      <c r="I962" s="10" t="s">
        <v>1942</v>
      </c>
      <c r="J962" s="10" t="s">
        <v>305</v>
      </c>
      <c r="K962" s="10" t="s">
        <v>27</v>
      </c>
      <c r="L962" s="10" t="s">
        <v>841</v>
      </c>
      <c r="M962" s="10" t="s">
        <v>25</v>
      </c>
      <c r="N962" s="9">
        <v>150</v>
      </c>
    </row>
    <row r="963" spans="1:14" ht="16" customHeight="1" x14ac:dyDescent="0.2">
      <c r="A963" s="9">
        <v>1555</v>
      </c>
      <c r="B963" s="10" t="s">
        <v>461</v>
      </c>
      <c r="C963" s="10" t="s">
        <v>3610</v>
      </c>
      <c r="D963" s="10" t="s">
        <v>377</v>
      </c>
      <c r="E963" s="11">
        <v>21955</v>
      </c>
      <c r="F963" s="10" t="s">
        <v>3611</v>
      </c>
      <c r="G963" s="9">
        <v>58050341</v>
      </c>
      <c r="H963" s="9">
        <v>0</v>
      </c>
      <c r="I963" s="10" t="s">
        <v>3612</v>
      </c>
      <c r="J963" s="10" t="s">
        <v>131</v>
      </c>
      <c r="K963" s="10" t="s">
        <v>132</v>
      </c>
      <c r="L963" s="10" t="s">
        <v>967</v>
      </c>
      <c r="M963" s="10" t="s">
        <v>215</v>
      </c>
      <c r="N963" s="9">
        <v>600</v>
      </c>
    </row>
    <row r="964" spans="1:14" ht="16" customHeight="1" x14ac:dyDescent="0.2">
      <c r="A964" s="9">
        <v>4210</v>
      </c>
      <c r="B964" s="10" t="s">
        <v>2192</v>
      </c>
      <c r="C964" s="10" t="s">
        <v>3613</v>
      </c>
      <c r="D964" s="10" t="s">
        <v>15</v>
      </c>
      <c r="E964" s="11">
        <v>39054</v>
      </c>
      <c r="F964" s="10" t="s">
        <v>2194</v>
      </c>
      <c r="G964" s="9">
        <v>54536214</v>
      </c>
      <c r="H964" s="10" t="s">
        <v>3614</v>
      </c>
      <c r="I964" s="10" t="s">
        <v>3615</v>
      </c>
      <c r="J964" s="10" t="s">
        <v>131</v>
      </c>
      <c r="K964" s="10" t="s">
        <v>132</v>
      </c>
      <c r="L964" s="10" t="s">
        <v>841</v>
      </c>
      <c r="M964" s="10" t="s">
        <v>58</v>
      </c>
      <c r="N964" s="9">
        <v>400</v>
      </c>
    </row>
    <row r="965" spans="1:14" ht="16" customHeight="1" x14ac:dyDescent="0.2">
      <c r="A965" s="9">
        <v>4374</v>
      </c>
      <c r="B965" s="10" t="s">
        <v>3616</v>
      </c>
      <c r="C965" s="10" t="s">
        <v>3617</v>
      </c>
      <c r="D965" s="10" t="s">
        <v>15</v>
      </c>
      <c r="E965" s="11">
        <v>41197</v>
      </c>
      <c r="F965" s="10" t="s">
        <v>3618</v>
      </c>
      <c r="G965" s="9">
        <v>54856161</v>
      </c>
      <c r="H965" s="9">
        <v>0</v>
      </c>
      <c r="I965" s="9">
        <v>0</v>
      </c>
      <c r="J965" s="10" t="s">
        <v>131</v>
      </c>
      <c r="K965" s="10" t="s">
        <v>132</v>
      </c>
      <c r="L965" s="10" t="s">
        <v>841</v>
      </c>
      <c r="M965" s="10" t="s">
        <v>25</v>
      </c>
      <c r="N965" s="9">
        <v>150</v>
      </c>
    </row>
    <row r="966" spans="1:14" ht="16" customHeight="1" x14ac:dyDescent="0.2">
      <c r="A966" s="9">
        <v>4387</v>
      </c>
      <c r="B966" s="10" t="s">
        <v>3616</v>
      </c>
      <c r="C966" s="10" t="s">
        <v>3619</v>
      </c>
      <c r="D966" s="10" t="s">
        <v>377</v>
      </c>
      <c r="E966" s="11">
        <v>42180</v>
      </c>
      <c r="F966" s="10" t="s">
        <v>3618</v>
      </c>
      <c r="G966" s="9">
        <v>54856161</v>
      </c>
      <c r="H966" s="9">
        <v>0</v>
      </c>
      <c r="I966" s="9">
        <v>0</v>
      </c>
      <c r="J966" s="10" t="s">
        <v>131</v>
      </c>
      <c r="K966" s="10" t="s">
        <v>132</v>
      </c>
      <c r="L966" s="10" t="s">
        <v>841</v>
      </c>
      <c r="M966" s="10" t="s">
        <v>885</v>
      </c>
      <c r="N966" s="9">
        <v>100</v>
      </c>
    </row>
    <row r="967" spans="1:14" ht="16" customHeight="1" x14ac:dyDescent="0.2">
      <c r="A967" s="9">
        <v>4277</v>
      </c>
      <c r="B967" s="10" t="s">
        <v>3620</v>
      </c>
      <c r="C967" s="10" t="s">
        <v>3621</v>
      </c>
      <c r="D967" s="10" t="s">
        <v>15</v>
      </c>
      <c r="E967" s="11">
        <v>42746</v>
      </c>
      <c r="F967" s="10" t="s">
        <v>3622</v>
      </c>
      <c r="G967" s="9">
        <v>55029757</v>
      </c>
      <c r="H967" s="9">
        <v>0</v>
      </c>
      <c r="I967" s="10" t="s">
        <v>3623</v>
      </c>
      <c r="J967" s="10" t="s">
        <v>131</v>
      </c>
      <c r="K967" s="10" t="s">
        <v>132</v>
      </c>
      <c r="L967" s="10" t="s">
        <v>841</v>
      </c>
      <c r="M967" s="10" t="s">
        <v>842</v>
      </c>
      <c r="N967" s="9">
        <v>100</v>
      </c>
    </row>
    <row r="968" spans="1:14" ht="16" customHeight="1" x14ac:dyDescent="0.2">
      <c r="A968" s="9">
        <v>4299</v>
      </c>
      <c r="B968" s="10" t="s">
        <v>3624</v>
      </c>
      <c r="C968" s="10" t="s">
        <v>3625</v>
      </c>
      <c r="D968" s="10" t="s">
        <v>15</v>
      </c>
      <c r="E968" s="11">
        <v>39709</v>
      </c>
      <c r="F968" s="10" t="s">
        <v>3567</v>
      </c>
      <c r="G968" s="9">
        <v>57741179</v>
      </c>
      <c r="H968" s="10" t="s">
        <v>3626</v>
      </c>
      <c r="I968" s="9">
        <v>0</v>
      </c>
      <c r="J968" s="10" t="s">
        <v>131</v>
      </c>
      <c r="K968" s="10" t="s">
        <v>132</v>
      </c>
      <c r="L968" s="10" t="s">
        <v>841</v>
      </c>
      <c r="M968" s="10" t="s">
        <v>42</v>
      </c>
      <c r="N968" s="9">
        <v>300</v>
      </c>
    </row>
    <row r="969" spans="1:14" ht="16" customHeight="1" x14ac:dyDescent="0.2">
      <c r="A969" s="9">
        <v>1519</v>
      </c>
      <c r="B969" s="10" t="s">
        <v>3627</v>
      </c>
      <c r="C969" s="10" t="s">
        <v>3628</v>
      </c>
      <c r="D969" s="10" t="s">
        <v>377</v>
      </c>
      <c r="E969" s="11">
        <v>41556</v>
      </c>
      <c r="F969" s="10" t="s">
        <v>3629</v>
      </c>
      <c r="G969" s="9">
        <v>57610418</v>
      </c>
      <c r="H969" s="9">
        <v>0</v>
      </c>
      <c r="I969" s="10" t="s">
        <v>3630</v>
      </c>
      <c r="J969" s="10" t="s">
        <v>131</v>
      </c>
      <c r="K969" s="10" t="s">
        <v>132</v>
      </c>
      <c r="L969" s="10" t="s">
        <v>841</v>
      </c>
      <c r="M969" s="10" t="s">
        <v>848</v>
      </c>
      <c r="N969" s="9">
        <v>150</v>
      </c>
    </row>
    <row r="970" spans="1:14" ht="16" customHeight="1" x14ac:dyDescent="0.2">
      <c r="A970" s="9">
        <v>1518</v>
      </c>
      <c r="B970" s="10" t="s">
        <v>3631</v>
      </c>
      <c r="C970" s="10" t="s">
        <v>714</v>
      </c>
      <c r="D970" s="10" t="s">
        <v>377</v>
      </c>
      <c r="E970" s="11">
        <v>41984</v>
      </c>
      <c r="F970" s="10" t="s">
        <v>3632</v>
      </c>
      <c r="G970" s="9">
        <v>57610418</v>
      </c>
      <c r="H970" s="9">
        <v>0</v>
      </c>
      <c r="I970" s="10" t="s">
        <v>3633</v>
      </c>
      <c r="J970" s="10" t="s">
        <v>131</v>
      </c>
      <c r="K970" s="10" t="s">
        <v>132</v>
      </c>
      <c r="L970" s="10" t="s">
        <v>841</v>
      </c>
      <c r="M970" s="10" t="s">
        <v>848</v>
      </c>
      <c r="N970" s="9">
        <v>150</v>
      </c>
    </row>
    <row r="971" spans="1:14" ht="16" customHeight="1" x14ac:dyDescent="0.2">
      <c r="A971" s="9">
        <v>3338</v>
      </c>
      <c r="B971" s="10" t="s">
        <v>2647</v>
      </c>
      <c r="C971" s="10" t="s">
        <v>3634</v>
      </c>
      <c r="D971" s="10" t="s">
        <v>377</v>
      </c>
      <c r="E971" s="11">
        <v>41201</v>
      </c>
      <c r="F971" s="10" t="s">
        <v>3635</v>
      </c>
      <c r="G971" s="9">
        <v>54893388</v>
      </c>
      <c r="H971" s="9">
        <v>0</v>
      </c>
      <c r="I971" s="10" t="s">
        <v>3636</v>
      </c>
      <c r="J971" s="10" t="s">
        <v>131</v>
      </c>
      <c r="K971" s="10" t="s">
        <v>132</v>
      </c>
      <c r="L971" s="10" t="s">
        <v>841</v>
      </c>
      <c r="M971" s="10" t="s">
        <v>25</v>
      </c>
      <c r="N971" s="9">
        <v>150</v>
      </c>
    </row>
    <row r="972" spans="1:14" ht="16" customHeight="1" x14ac:dyDescent="0.2">
      <c r="A972" s="9">
        <v>4507</v>
      </c>
      <c r="B972" s="10" t="s">
        <v>3637</v>
      </c>
      <c r="C972" s="10" t="s">
        <v>3638</v>
      </c>
      <c r="D972" s="10" t="s">
        <v>377</v>
      </c>
      <c r="E972" s="11">
        <v>41552</v>
      </c>
      <c r="F972" s="10" t="s">
        <v>3639</v>
      </c>
      <c r="G972" s="9">
        <v>57458029</v>
      </c>
      <c r="H972" s="9">
        <v>0</v>
      </c>
      <c r="I972" s="9">
        <v>0</v>
      </c>
      <c r="J972" s="10" t="s">
        <v>131</v>
      </c>
      <c r="K972" s="10" t="s">
        <v>132</v>
      </c>
      <c r="L972" s="10" t="s">
        <v>841</v>
      </c>
      <c r="M972" s="10" t="s">
        <v>848</v>
      </c>
      <c r="N972" s="9">
        <v>150</v>
      </c>
    </row>
    <row r="973" spans="1:14" ht="16" customHeight="1" x14ac:dyDescent="0.2">
      <c r="A973" s="9">
        <v>4357</v>
      </c>
      <c r="B973" s="10" t="s">
        <v>3640</v>
      </c>
      <c r="C973" s="10" t="s">
        <v>3641</v>
      </c>
      <c r="D973" s="10" t="s">
        <v>377</v>
      </c>
      <c r="E973" s="11">
        <v>25722</v>
      </c>
      <c r="F973" s="10" t="s">
        <v>3642</v>
      </c>
      <c r="G973" s="9">
        <v>57133815</v>
      </c>
      <c r="H973" s="9">
        <v>0</v>
      </c>
      <c r="I973" s="9">
        <v>0</v>
      </c>
      <c r="J973" s="10" t="s">
        <v>131</v>
      </c>
      <c r="K973" s="10" t="s">
        <v>132</v>
      </c>
      <c r="L973" s="10" t="s">
        <v>841</v>
      </c>
      <c r="M973" s="10" t="s">
        <v>707</v>
      </c>
      <c r="N973" s="9">
        <v>600</v>
      </c>
    </row>
    <row r="974" spans="1:14" ht="16" customHeight="1" x14ac:dyDescent="0.2">
      <c r="A974" s="9">
        <v>4476</v>
      </c>
      <c r="B974" s="10" t="s">
        <v>3643</v>
      </c>
      <c r="C974" s="10" t="s">
        <v>3644</v>
      </c>
      <c r="D974" s="10" t="s">
        <v>377</v>
      </c>
      <c r="E974" s="11">
        <v>40595</v>
      </c>
      <c r="F974" s="10" t="s">
        <v>3645</v>
      </c>
      <c r="G974" s="9">
        <v>0</v>
      </c>
      <c r="H974" s="10" t="s">
        <v>3646</v>
      </c>
      <c r="I974" s="9">
        <v>0</v>
      </c>
      <c r="J974" s="10" t="s">
        <v>131</v>
      </c>
      <c r="K974" s="10" t="s">
        <v>132</v>
      </c>
      <c r="L974" s="10" t="s">
        <v>841</v>
      </c>
      <c r="M974" s="10" t="s">
        <v>25</v>
      </c>
      <c r="N974" s="9">
        <v>150</v>
      </c>
    </row>
    <row r="975" spans="1:14" ht="16" customHeight="1" x14ac:dyDescent="0.2">
      <c r="A975" s="9">
        <v>4371</v>
      </c>
      <c r="B975" s="10" t="s">
        <v>3647</v>
      </c>
      <c r="C975" s="10" t="s">
        <v>3648</v>
      </c>
      <c r="D975" s="10" t="s">
        <v>15</v>
      </c>
      <c r="E975" s="11">
        <v>42464</v>
      </c>
      <c r="F975" s="10" t="s">
        <v>3649</v>
      </c>
      <c r="G975" s="9">
        <v>54805302</v>
      </c>
      <c r="H975" s="9">
        <v>0</v>
      </c>
      <c r="I975" s="9">
        <v>0</v>
      </c>
      <c r="J975" s="10" t="s">
        <v>131</v>
      </c>
      <c r="K975" s="10" t="s">
        <v>132</v>
      </c>
      <c r="L975" s="10" t="s">
        <v>841</v>
      </c>
      <c r="M975" s="10" t="s">
        <v>885</v>
      </c>
      <c r="N975" s="9">
        <v>100</v>
      </c>
    </row>
    <row r="976" spans="1:14" ht="16" customHeight="1" x14ac:dyDescent="0.2">
      <c r="A976" s="9">
        <v>4205</v>
      </c>
      <c r="B976" s="10" t="s">
        <v>3562</v>
      </c>
      <c r="C976" s="10" t="s">
        <v>3650</v>
      </c>
      <c r="D976" s="10" t="s">
        <v>377</v>
      </c>
      <c r="E976" s="11">
        <v>42014</v>
      </c>
      <c r="F976" s="10" t="s">
        <v>2194</v>
      </c>
      <c r="G976" s="9">
        <v>54536214</v>
      </c>
      <c r="H976" s="10" t="s">
        <v>3651</v>
      </c>
      <c r="I976" s="10" t="s">
        <v>2196</v>
      </c>
      <c r="J976" s="10" t="s">
        <v>131</v>
      </c>
      <c r="K976" s="10" t="s">
        <v>132</v>
      </c>
      <c r="L976" s="10" t="s">
        <v>841</v>
      </c>
      <c r="M976" s="10" t="s">
        <v>885</v>
      </c>
      <c r="N976" s="9">
        <v>100</v>
      </c>
    </row>
    <row r="977" spans="1:14" ht="16" customHeight="1" x14ac:dyDescent="0.2">
      <c r="A977" s="9">
        <v>4273</v>
      </c>
      <c r="B977" s="10" t="s">
        <v>250</v>
      </c>
      <c r="C977" s="10" t="s">
        <v>3652</v>
      </c>
      <c r="D977" s="10" t="s">
        <v>15</v>
      </c>
      <c r="E977" s="11">
        <v>42871</v>
      </c>
      <c r="F977" s="10" t="s">
        <v>3653</v>
      </c>
      <c r="G977" s="9">
        <v>59757576</v>
      </c>
      <c r="H977" s="9">
        <v>0</v>
      </c>
      <c r="I977" s="10" t="s">
        <v>3654</v>
      </c>
      <c r="J977" s="10" t="s">
        <v>131</v>
      </c>
      <c r="K977" s="10" t="s">
        <v>132</v>
      </c>
      <c r="L977" s="10" t="s">
        <v>841</v>
      </c>
      <c r="M977" s="10" t="s">
        <v>842</v>
      </c>
      <c r="N977" s="9">
        <v>100</v>
      </c>
    </row>
    <row r="978" spans="1:14" ht="16" customHeight="1" x14ac:dyDescent="0.2">
      <c r="A978" s="9">
        <v>4363</v>
      </c>
      <c r="B978" s="10" t="s">
        <v>3655</v>
      </c>
      <c r="C978" s="10" t="s">
        <v>3656</v>
      </c>
      <c r="D978" s="10" t="s">
        <v>377</v>
      </c>
      <c r="E978" s="11">
        <v>43676</v>
      </c>
      <c r="F978" s="10" t="s">
        <v>3657</v>
      </c>
      <c r="G978" s="9">
        <v>57133815</v>
      </c>
      <c r="H978" s="9">
        <v>0</v>
      </c>
      <c r="I978" s="9">
        <v>0</v>
      </c>
      <c r="J978" s="10" t="s">
        <v>131</v>
      </c>
      <c r="K978" s="10" t="s">
        <v>132</v>
      </c>
      <c r="L978" s="10" t="s">
        <v>841</v>
      </c>
      <c r="M978" s="10" t="s">
        <v>842</v>
      </c>
      <c r="N978" s="9">
        <v>100</v>
      </c>
    </row>
    <row r="979" spans="1:14" ht="16" customHeight="1" x14ac:dyDescent="0.2">
      <c r="A979" s="9">
        <v>4247</v>
      </c>
      <c r="B979" s="10" t="s">
        <v>3655</v>
      </c>
      <c r="C979" s="10" t="s">
        <v>392</v>
      </c>
      <c r="D979" s="10" t="s">
        <v>377</v>
      </c>
      <c r="E979" s="11">
        <v>42525</v>
      </c>
      <c r="F979" s="10" t="s">
        <v>3658</v>
      </c>
      <c r="G979" s="9">
        <v>57133815</v>
      </c>
      <c r="H979" s="9">
        <v>0</v>
      </c>
      <c r="I979" s="9">
        <v>0</v>
      </c>
      <c r="J979" s="10" t="s">
        <v>131</v>
      </c>
      <c r="K979" s="10" t="s">
        <v>132</v>
      </c>
      <c r="L979" s="10" t="s">
        <v>841</v>
      </c>
      <c r="M979" s="10" t="s">
        <v>885</v>
      </c>
      <c r="N979" s="9">
        <v>100</v>
      </c>
    </row>
    <row r="980" spans="1:14" ht="16" customHeight="1" x14ac:dyDescent="0.2">
      <c r="A980" s="9">
        <v>4851</v>
      </c>
      <c r="B980" s="10" t="s">
        <v>3659</v>
      </c>
      <c r="C980" s="10" t="s">
        <v>3660</v>
      </c>
      <c r="D980" s="10" t="s">
        <v>377</v>
      </c>
      <c r="E980" s="11">
        <v>42941</v>
      </c>
      <c r="F980" s="10" t="s">
        <v>3661</v>
      </c>
      <c r="G980" s="9">
        <v>57990430</v>
      </c>
      <c r="H980" s="9">
        <v>0</v>
      </c>
      <c r="I980" s="10" t="s">
        <v>3662</v>
      </c>
      <c r="J980" s="10" t="s">
        <v>131</v>
      </c>
      <c r="K980" s="10" t="s">
        <v>132</v>
      </c>
      <c r="L980" s="10" t="s">
        <v>841</v>
      </c>
      <c r="M980" s="10" t="s">
        <v>842</v>
      </c>
      <c r="N980" s="9">
        <v>100</v>
      </c>
    </row>
    <row r="981" spans="1:14" ht="16" customHeight="1" x14ac:dyDescent="0.2">
      <c r="A981" s="9">
        <v>4852</v>
      </c>
      <c r="B981" s="10" t="s">
        <v>3663</v>
      </c>
      <c r="C981" s="10" t="s">
        <v>3664</v>
      </c>
      <c r="D981" s="10" t="s">
        <v>15</v>
      </c>
      <c r="E981" s="11">
        <v>43768</v>
      </c>
      <c r="F981" s="10" t="s">
        <v>3632</v>
      </c>
      <c r="G981" s="9">
        <v>59712839</v>
      </c>
      <c r="H981" s="9">
        <v>0</v>
      </c>
      <c r="I981" s="10" t="s">
        <v>3665</v>
      </c>
      <c r="J981" s="10" t="s">
        <v>131</v>
      </c>
      <c r="K981" s="10" t="s">
        <v>132</v>
      </c>
      <c r="L981" s="10" t="s">
        <v>841</v>
      </c>
      <c r="M981" s="10" t="s">
        <v>842</v>
      </c>
      <c r="N981" s="9">
        <v>100</v>
      </c>
    </row>
    <row r="982" spans="1:14" ht="16" customHeight="1" x14ac:dyDescent="0.2">
      <c r="A982" s="9">
        <v>4853</v>
      </c>
      <c r="B982" s="10" t="s">
        <v>3663</v>
      </c>
      <c r="C982" s="10" t="s">
        <v>3666</v>
      </c>
      <c r="D982" s="10" t="s">
        <v>15</v>
      </c>
      <c r="E982" s="11">
        <v>41668</v>
      </c>
      <c r="F982" s="10" t="s">
        <v>3667</v>
      </c>
      <c r="G982" s="9">
        <v>59712839</v>
      </c>
      <c r="H982" s="9">
        <v>0</v>
      </c>
      <c r="I982" s="10" t="s">
        <v>3665</v>
      </c>
      <c r="J982" s="10" t="s">
        <v>131</v>
      </c>
      <c r="K982" s="10" t="s">
        <v>132</v>
      </c>
      <c r="L982" s="10" t="s">
        <v>841</v>
      </c>
      <c r="M982" s="10" t="s">
        <v>848</v>
      </c>
      <c r="N982" s="9">
        <v>150</v>
      </c>
    </row>
    <row r="983" spans="1:14" ht="16" customHeight="1" x14ac:dyDescent="0.2">
      <c r="A983" s="9">
        <v>3219</v>
      </c>
      <c r="B983" s="10" t="s">
        <v>547</v>
      </c>
      <c r="C983" s="10" t="s">
        <v>548</v>
      </c>
      <c r="D983" s="10" t="s">
        <v>377</v>
      </c>
      <c r="E983" s="11">
        <v>40356</v>
      </c>
      <c r="F983" s="10" t="s">
        <v>3140</v>
      </c>
      <c r="G983" s="9">
        <v>58222648</v>
      </c>
      <c r="H983" s="9">
        <v>0</v>
      </c>
      <c r="I983" s="10" t="s">
        <v>3668</v>
      </c>
      <c r="J983" s="10" t="s">
        <v>34</v>
      </c>
      <c r="K983" s="10" t="s">
        <v>35</v>
      </c>
      <c r="L983" s="10" t="s">
        <v>841</v>
      </c>
      <c r="M983" s="10" t="s">
        <v>16</v>
      </c>
      <c r="N983" s="9">
        <v>200</v>
      </c>
    </row>
    <row r="984" spans="1:14" ht="16" customHeight="1" x14ac:dyDescent="0.2">
      <c r="A984" s="9">
        <v>4854</v>
      </c>
      <c r="B984" s="10" t="s">
        <v>469</v>
      </c>
      <c r="C984" s="10" t="s">
        <v>470</v>
      </c>
      <c r="D984" s="10" t="s">
        <v>377</v>
      </c>
      <c r="E984" s="11">
        <v>40315</v>
      </c>
      <c r="F984" s="10" t="s">
        <v>3669</v>
      </c>
      <c r="G984" s="10" t="s">
        <v>3670</v>
      </c>
      <c r="H984" s="10" t="s">
        <v>3671</v>
      </c>
      <c r="I984" s="10" t="s">
        <v>3672</v>
      </c>
      <c r="J984" s="10" t="s">
        <v>34</v>
      </c>
      <c r="K984" s="10" t="s">
        <v>35</v>
      </c>
      <c r="L984" s="10" t="s">
        <v>841</v>
      </c>
      <c r="M984" s="10" t="s">
        <v>16</v>
      </c>
      <c r="N984" s="9">
        <v>200</v>
      </c>
    </row>
    <row r="985" spans="1:14" ht="16" customHeight="1" x14ac:dyDescent="0.2">
      <c r="A985" s="9">
        <v>4855</v>
      </c>
      <c r="B985" s="10" t="s">
        <v>469</v>
      </c>
      <c r="C985" s="10" t="s">
        <v>3673</v>
      </c>
      <c r="D985" s="10" t="s">
        <v>377</v>
      </c>
      <c r="E985" s="11">
        <v>41113</v>
      </c>
      <c r="F985" s="10" t="s">
        <v>3669</v>
      </c>
      <c r="G985" s="10" t="s">
        <v>3674</v>
      </c>
      <c r="H985" s="10" t="s">
        <v>3675</v>
      </c>
      <c r="I985" s="10" t="s">
        <v>3672</v>
      </c>
      <c r="J985" s="10" t="s">
        <v>34</v>
      </c>
      <c r="K985" s="10" t="s">
        <v>35</v>
      </c>
      <c r="L985" s="10" t="s">
        <v>841</v>
      </c>
      <c r="M985" s="10" t="s">
        <v>25</v>
      </c>
      <c r="N985" s="9">
        <v>150</v>
      </c>
    </row>
    <row r="986" spans="1:14" ht="16" customHeight="1" x14ac:dyDescent="0.2">
      <c r="A986" s="9">
        <v>1532</v>
      </c>
      <c r="B986" s="10" t="s">
        <v>129</v>
      </c>
      <c r="C986" s="10" t="s">
        <v>130</v>
      </c>
      <c r="D986" s="10" t="s">
        <v>15</v>
      </c>
      <c r="E986" s="11">
        <v>40250</v>
      </c>
      <c r="F986" s="10" t="s">
        <v>3676</v>
      </c>
      <c r="G986" s="9">
        <v>57671328</v>
      </c>
      <c r="H986" s="9">
        <v>0</v>
      </c>
      <c r="I986" s="9">
        <v>0</v>
      </c>
      <c r="J986" s="10" t="s">
        <v>131</v>
      </c>
      <c r="K986" s="10" t="s">
        <v>132</v>
      </c>
      <c r="L986" s="10" t="s">
        <v>841</v>
      </c>
      <c r="M986" s="10" t="s">
        <v>16</v>
      </c>
      <c r="N986" s="9">
        <v>200</v>
      </c>
    </row>
    <row r="987" spans="1:14" ht="16" customHeight="1" x14ac:dyDescent="0.2">
      <c r="A987" s="9">
        <v>3944</v>
      </c>
      <c r="B987" s="10" t="s">
        <v>28</v>
      </c>
      <c r="C987" s="10" t="s">
        <v>666</v>
      </c>
      <c r="D987" s="10" t="s">
        <v>377</v>
      </c>
      <c r="E987" s="11">
        <v>40258</v>
      </c>
      <c r="F987" s="10" t="s">
        <v>3677</v>
      </c>
      <c r="G987" s="9">
        <v>1</v>
      </c>
      <c r="H987" s="9">
        <v>0</v>
      </c>
      <c r="I987" s="9">
        <v>0</v>
      </c>
      <c r="J987" s="10" t="s">
        <v>305</v>
      </c>
      <c r="K987" s="10" t="s">
        <v>27</v>
      </c>
      <c r="L987" s="10" t="s">
        <v>841</v>
      </c>
      <c r="M987" s="10" t="s">
        <v>16</v>
      </c>
      <c r="N987" s="9">
        <v>200</v>
      </c>
    </row>
    <row r="988" spans="1:14" ht="16" customHeight="1" x14ac:dyDescent="0.2">
      <c r="A988" s="9">
        <v>2942</v>
      </c>
      <c r="B988" s="10" t="s">
        <v>679</v>
      </c>
      <c r="C988" s="10" t="s">
        <v>680</v>
      </c>
      <c r="D988" s="10" t="s">
        <v>377</v>
      </c>
      <c r="E988" s="11">
        <v>40260</v>
      </c>
      <c r="F988" s="10" t="s">
        <v>3678</v>
      </c>
      <c r="G988" s="9">
        <v>0</v>
      </c>
      <c r="H988" s="9">
        <v>0</v>
      </c>
      <c r="I988" s="9">
        <v>0</v>
      </c>
      <c r="J988" s="10" t="s">
        <v>305</v>
      </c>
      <c r="K988" s="10" t="s">
        <v>27</v>
      </c>
      <c r="L988" s="10" t="s">
        <v>841</v>
      </c>
      <c r="M988" s="10" t="s">
        <v>16</v>
      </c>
      <c r="N988" s="9">
        <v>200</v>
      </c>
    </row>
    <row r="989" spans="1:14" ht="16" customHeight="1" x14ac:dyDescent="0.2">
      <c r="A989" s="9">
        <v>2431</v>
      </c>
      <c r="B989" s="10" t="s">
        <v>505</v>
      </c>
      <c r="C989" s="10" t="s">
        <v>506</v>
      </c>
      <c r="D989" s="10" t="s">
        <v>377</v>
      </c>
      <c r="E989" s="11">
        <v>40774</v>
      </c>
      <c r="F989" s="10" t="s">
        <v>3679</v>
      </c>
      <c r="G989" s="9">
        <v>0</v>
      </c>
      <c r="H989" s="9">
        <v>0</v>
      </c>
      <c r="I989" s="10" t="s">
        <v>1108</v>
      </c>
      <c r="J989" s="10" t="s">
        <v>305</v>
      </c>
      <c r="K989" s="10" t="s">
        <v>27</v>
      </c>
      <c r="L989" s="10" t="s">
        <v>841</v>
      </c>
      <c r="M989" s="10" t="s">
        <v>25</v>
      </c>
      <c r="N989" s="9">
        <v>150</v>
      </c>
    </row>
    <row r="990" spans="1:14" ht="16" customHeight="1" x14ac:dyDescent="0.2">
      <c r="A990" s="9">
        <v>4584</v>
      </c>
      <c r="B990" s="10" t="s">
        <v>443</v>
      </c>
      <c r="C990" s="10" t="s">
        <v>444</v>
      </c>
      <c r="D990" s="10" t="s">
        <v>377</v>
      </c>
      <c r="E990" s="11">
        <v>39717</v>
      </c>
      <c r="F990" s="10" t="s">
        <v>3680</v>
      </c>
      <c r="G990" s="9">
        <v>0</v>
      </c>
      <c r="H990" s="9">
        <v>0</v>
      </c>
      <c r="I990" s="9">
        <v>0</v>
      </c>
      <c r="J990" s="10" t="s">
        <v>305</v>
      </c>
      <c r="K990" s="10" t="s">
        <v>27</v>
      </c>
      <c r="L990" s="10" t="s">
        <v>841</v>
      </c>
      <c r="M990" s="10" t="s">
        <v>42</v>
      </c>
      <c r="N990" s="9">
        <v>300</v>
      </c>
    </row>
    <row r="991" spans="1:14" ht="16" customHeight="1" x14ac:dyDescent="0.2">
      <c r="A991" s="9">
        <v>4498</v>
      </c>
      <c r="B991" s="10" t="s">
        <v>792</v>
      </c>
      <c r="C991" s="10" t="s">
        <v>809</v>
      </c>
      <c r="D991" s="10" t="s">
        <v>377</v>
      </c>
      <c r="E991" s="10" t="s">
        <v>3681</v>
      </c>
      <c r="F991" s="10" t="s">
        <v>3682</v>
      </c>
      <c r="G991" s="9">
        <v>1</v>
      </c>
      <c r="H991" s="9">
        <v>0</v>
      </c>
      <c r="I991" s="9">
        <v>0</v>
      </c>
      <c r="J991" s="10" t="s">
        <v>305</v>
      </c>
      <c r="K991" s="10" t="s">
        <v>27</v>
      </c>
      <c r="L991" s="10" t="s">
        <v>841</v>
      </c>
      <c r="M991" s="10" t="s">
        <v>42</v>
      </c>
      <c r="N991" s="9">
        <v>300</v>
      </c>
    </row>
    <row r="992" spans="1:14" ht="16" customHeight="1" x14ac:dyDescent="0.2">
      <c r="A992" s="9">
        <v>3943</v>
      </c>
      <c r="B992" s="10" t="s">
        <v>3683</v>
      </c>
      <c r="C992" s="10" t="s">
        <v>448</v>
      </c>
      <c r="D992" s="10" t="s">
        <v>377</v>
      </c>
      <c r="E992" s="11">
        <v>40917</v>
      </c>
      <c r="F992" s="10" t="s">
        <v>3684</v>
      </c>
      <c r="G992" s="9">
        <v>1</v>
      </c>
      <c r="H992" s="9">
        <v>0</v>
      </c>
      <c r="I992" s="9">
        <v>0</v>
      </c>
      <c r="J992" s="10" t="s">
        <v>305</v>
      </c>
      <c r="K992" s="10" t="s">
        <v>27</v>
      </c>
      <c r="L992" s="10" t="s">
        <v>841</v>
      </c>
      <c r="M992" s="10" t="s">
        <v>25</v>
      </c>
      <c r="N992" s="9">
        <v>150</v>
      </c>
    </row>
    <row r="993" spans="1:14" ht="16" customHeight="1" x14ac:dyDescent="0.2">
      <c r="A993" s="9">
        <v>2175</v>
      </c>
      <c r="B993" s="10" t="s">
        <v>375</v>
      </c>
      <c r="C993" s="10" t="s">
        <v>376</v>
      </c>
      <c r="D993" s="10" t="s">
        <v>377</v>
      </c>
      <c r="E993" s="11">
        <v>39239</v>
      </c>
      <c r="F993" s="10" t="s">
        <v>3685</v>
      </c>
      <c r="G993" s="10" t="s">
        <v>3686</v>
      </c>
      <c r="H993" s="10" t="s">
        <v>3687</v>
      </c>
      <c r="I993" s="10" t="s">
        <v>3688</v>
      </c>
      <c r="J993" s="10" t="s">
        <v>305</v>
      </c>
      <c r="K993" s="10" t="s">
        <v>27</v>
      </c>
      <c r="L993" s="10" t="s">
        <v>841</v>
      </c>
      <c r="M993" s="10" t="s">
        <v>42</v>
      </c>
      <c r="N993" s="9">
        <v>300</v>
      </c>
    </row>
    <row r="994" spans="1:14" ht="16" customHeight="1" x14ac:dyDescent="0.2">
      <c r="A994" s="9">
        <v>2075</v>
      </c>
      <c r="B994" s="10" t="s">
        <v>761</v>
      </c>
      <c r="C994" s="10" t="s">
        <v>3689</v>
      </c>
      <c r="D994" s="10" t="s">
        <v>15</v>
      </c>
      <c r="E994" s="11">
        <v>27440</v>
      </c>
      <c r="F994" s="10" t="s">
        <v>3690</v>
      </c>
      <c r="G994" s="10" t="s">
        <v>3691</v>
      </c>
      <c r="H994" s="10" t="s">
        <v>3692</v>
      </c>
      <c r="I994" s="10" t="s">
        <v>3693</v>
      </c>
      <c r="J994" s="10" t="s">
        <v>305</v>
      </c>
      <c r="K994" s="10" t="s">
        <v>27</v>
      </c>
      <c r="L994" s="10" t="s">
        <v>967</v>
      </c>
      <c r="M994" s="10" t="s">
        <v>215</v>
      </c>
      <c r="N994" s="9">
        <v>600</v>
      </c>
    </row>
    <row r="995" spans="1:14" ht="16" customHeight="1" x14ac:dyDescent="0.2">
      <c r="A995" s="9">
        <v>3459</v>
      </c>
      <c r="B995" s="10" t="s">
        <v>543</v>
      </c>
      <c r="C995" s="10" t="s">
        <v>544</v>
      </c>
      <c r="D995" s="10" t="s">
        <v>377</v>
      </c>
      <c r="E995" s="11">
        <v>40556</v>
      </c>
      <c r="F995" s="10" t="s">
        <v>3694</v>
      </c>
      <c r="G995" s="9">
        <v>0</v>
      </c>
      <c r="H995" s="9">
        <v>0</v>
      </c>
      <c r="I995" s="9">
        <v>0</v>
      </c>
      <c r="J995" s="10" t="s">
        <v>305</v>
      </c>
      <c r="K995" s="10" t="s">
        <v>27</v>
      </c>
      <c r="L995" s="10" t="s">
        <v>841</v>
      </c>
      <c r="M995" s="10" t="s">
        <v>25</v>
      </c>
      <c r="N995" s="9">
        <v>150</v>
      </c>
    </row>
    <row r="996" spans="1:14" ht="16" customHeight="1" x14ac:dyDescent="0.2">
      <c r="A996" s="9">
        <v>2579</v>
      </c>
      <c r="B996" s="10" t="s">
        <v>507</v>
      </c>
      <c r="C996" s="10" t="s">
        <v>508</v>
      </c>
      <c r="D996" s="10" t="s">
        <v>377</v>
      </c>
      <c r="E996" s="11">
        <v>40663</v>
      </c>
      <c r="F996" s="10" t="s">
        <v>3695</v>
      </c>
      <c r="G996" s="9">
        <v>0</v>
      </c>
      <c r="H996" s="9">
        <v>0</v>
      </c>
      <c r="I996" s="9">
        <v>0</v>
      </c>
      <c r="J996" s="10" t="s">
        <v>305</v>
      </c>
      <c r="K996" s="10" t="s">
        <v>27</v>
      </c>
      <c r="L996" s="10" t="s">
        <v>841</v>
      </c>
      <c r="M996" s="10" t="s">
        <v>25</v>
      </c>
      <c r="N996" s="9">
        <v>150</v>
      </c>
    </row>
    <row r="997" spans="1:14" ht="16" customHeight="1" x14ac:dyDescent="0.2">
      <c r="A997" s="9">
        <v>4509</v>
      </c>
      <c r="B997" s="10" t="s">
        <v>3696</v>
      </c>
      <c r="C997" s="10" t="s">
        <v>3697</v>
      </c>
      <c r="D997" s="10" t="s">
        <v>377</v>
      </c>
      <c r="E997" s="11">
        <v>41490</v>
      </c>
      <c r="F997" s="10" t="s">
        <v>3698</v>
      </c>
      <c r="G997" s="9">
        <v>0</v>
      </c>
      <c r="H997" s="9">
        <v>0</v>
      </c>
      <c r="I997" s="9">
        <v>0</v>
      </c>
      <c r="J997" s="10" t="s">
        <v>305</v>
      </c>
      <c r="K997" s="10" t="s">
        <v>27</v>
      </c>
      <c r="L997" s="10" t="s">
        <v>841</v>
      </c>
      <c r="M997" s="10" t="s">
        <v>848</v>
      </c>
      <c r="N997" s="9">
        <v>150</v>
      </c>
    </row>
    <row r="998" spans="1:14" ht="16" customHeight="1" x14ac:dyDescent="0.2">
      <c r="A998" s="9">
        <v>3423</v>
      </c>
      <c r="B998" s="10" t="s">
        <v>696</v>
      </c>
      <c r="C998" s="10" t="s">
        <v>697</v>
      </c>
      <c r="D998" s="10" t="s">
        <v>377</v>
      </c>
      <c r="E998" s="11">
        <v>39448</v>
      </c>
      <c r="F998" s="10" t="s">
        <v>3699</v>
      </c>
      <c r="G998" s="9">
        <v>1</v>
      </c>
      <c r="H998" s="9">
        <v>0</v>
      </c>
      <c r="I998" s="9">
        <v>0</v>
      </c>
      <c r="J998" s="10" t="s">
        <v>305</v>
      </c>
      <c r="K998" s="10" t="s">
        <v>27</v>
      </c>
      <c r="L998" s="10" t="s">
        <v>841</v>
      </c>
      <c r="M998" s="10" t="s">
        <v>42</v>
      </c>
      <c r="N998" s="9">
        <v>300</v>
      </c>
    </row>
    <row r="999" spans="1:14" ht="16" customHeight="1" x14ac:dyDescent="0.2">
      <c r="A999" s="9">
        <v>3425</v>
      </c>
      <c r="B999" s="10" t="s">
        <v>699</v>
      </c>
      <c r="C999" s="10" t="s">
        <v>700</v>
      </c>
      <c r="D999" s="10" t="s">
        <v>377</v>
      </c>
      <c r="E999" s="11">
        <v>37247</v>
      </c>
      <c r="F999" s="10" t="s">
        <v>3700</v>
      </c>
      <c r="G999" s="9">
        <v>1</v>
      </c>
      <c r="H999" s="9">
        <v>0</v>
      </c>
      <c r="I999" s="9">
        <v>0</v>
      </c>
      <c r="J999" s="10" t="s">
        <v>305</v>
      </c>
      <c r="K999" s="10" t="s">
        <v>27</v>
      </c>
      <c r="L999" s="10" t="s">
        <v>841</v>
      </c>
      <c r="M999" s="10" t="s">
        <v>58</v>
      </c>
      <c r="N999" s="9">
        <v>400</v>
      </c>
    </row>
    <row r="1000" spans="1:14" ht="16" customHeight="1" x14ac:dyDescent="0.2">
      <c r="A1000" s="9">
        <v>3424</v>
      </c>
      <c r="B1000" s="10" t="s">
        <v>727</v>
      </c>
      <c r="C1000" s="10" t="s">
        <v>728</v>
      </c>
      <c r="D1000" s="10" t="s">
        <v>377</v>
      </c>
      <c r="E1000" s="11">
        <v>38953</v>
      </c>
      <c r="F1000" s="10" t="s">
        <v>3701</v>
      </c>
      <c r="G1000" s="9">
        <v>1</v>
      </c>
      <c r="H1000" s="9">
        <v>0</v>
      </c>
      <c r="I1000" s="9">
        <v>0</v>
      </c>
      <c r="J1000" s="10" t="s">
        <v>305</v>
      </c>
      <c r="K1000" s="10" t="s">
        <v>27</v>
      </c>
      <c r="L1000" s="10" t="s">
        <v>841</v>
      </c>
      <c r="M1000" s="10" t="s">
        <v>58</v>
      </c>
      <c r="N1000" s="9">
        <v>400</v>
      </c>
    </row>
    <row r="1001" spans="1:14" ht="16" customHeight="1" x14ac:dyDescent="0.2">
      <c r="A1001" s="9">
        <v>4464</v>
      </c>
      <c r="B1001" s="10" t="s">
        <v>578</v>
      </c>
      <c r="C1001" s="10" t="s">
        <v>579</v>
      </c>
      <c r="D1001" s="10" t="s">
        <v>377</v>
      </c>
      <c r="E1001" s="11">
        <v>37281</v>
      </c>
      <c r="F1001" s="10" t="s">
        <v>3702</v>
      </c>
      <c r="G1001" s="9">
        <v>0</v>
      </c>
      <c r="H1001" s="9">
        <v>0</v>
      </c>
      <c r="I1001" s="9">
        <v>0</v>
      </c>
      <c r="J1001" s="10" t="s">
        <v>305</v>
      </c>
      <c r="K1001" s="10" t="s">
        <v>27</v>
      </c>
      <c r="L1001" s="10" t="s">
        <v>841</v>
      </c>
      <c r="M1001" s="10" t="s">
        <v>58</v>
      </c>
      <c r="N1001" s="9">
        <v>400</v>
      </c>
    </row>
    <row r="1002" spans="1:14" ht="16" customHeight="1" x14ac:dyDescent="0.2">
      <c r="A1002" s="9">
        <v>4856</v>
      </c>
      <c r="B1002" s="10" t="s">
        <v>3703</v>
      </c>
      <c r="C1002" s="10" t="s">
        <v>3704</v>
      </c>
      <c r="D1002" s="10" t="s">
        <v>15</v>
      </c>
      <c r="E1002" s="11">
        <v>32470</v>
      </c>
      <c r="F1002" s="10" t="s">
        <v>3705</v>
      </c>
      <c r="G1002" s="9">
        <v>0</v>
      </c>
      <c r="H1002" s="10" t="s">
        <v>3706</v>
      </c>
      <c r="I1002" s="10" t="s">
        <v>1942</v>
      </c>
      <c r="J1002" s="10" t="s">
        <v>305</v>
      </c>
      <c r="K1002" s="10" t="s">
        <v>27</v>
      </c>
      <c r="L1002" s="10" t="s">
        <v>876</v>
      </c>
      <c r="M1002" s="10" t="s">
        <v>215</v>
      </c>
      <c r="N1002" s="9">
        <v>600</v>
      </c>
    </row>
    <row r="1003" spans="1:14" ht="16" customHeight="1" x14ac:dyDescent="0.2">
      <c r="A1003" s="9">
        <v>2576</v>
      </c>
      <c r="B1003" s="10" t="s">
        <v>30</v>
      </c>
      <c r="C1003" s="10" t="s">
        <v>31</v>
      </c>
      <c r="D1003" s="10" t="s">
        <v>15</v>
      </c>
      <c r="E1003" s="11">
        <v>40844</v>
      </c>
      <c r="F1003" s="10" t="s">
        <v>3707</v>
      </c>
      <c r="G1003" s="9">
        <v>0</v>
      </c>
      <c r="H1003" s="9">
        <v>0</v>
      </c>
      <c r="I1003" s="9">
        <v>0</v>
      </c>
      <c r="J1003" s="10" t="s">
        <v>26</v>
      </c>
      <c r="K1003" s="10" t="s">
        <v>27</v>
      </c>
      <c r="L1003" s="10" t="s">
        <v>841</v>
      </c>
      <c r="M1003" s="10" t="s">
        <v>25</v>
      </c>
      <c r="N1003" s="9">
        <v>150</v>
      </c>
    </row>
    <row r="1004" spans="1:14" ht="16" customHeight="1" x14ac:dyDescent="0.2">
      <c r="A1004" s="9">
        <v>2424</v>
      </c>
      <c r="B1004" s="10" t="s">
        <v>23</v>
      </c>
      <c r="C1004" s="10" t="s">
        <v>24</v>
      </c>
      <c r="D1004" s="10" t="s">
        <v>15</v>
      </c>
      <c r="E1004" s="11">
        <v>40624</v>
      </c>
      <c r="F1004" s="10" t="s">
        <v>3708</v>
      </c>
      <c r="G1004" s="9">
        <v>0</v>
      </c>
      <c r="H1004" s="9">
        <v>0</v>
      </c>
      <c r="I1004" s="10" t="s">
        <v>1108</v>
      </c>
      <c r="J1004" s="10" t="s">
        <v>26</v>
      </c>
      <c r="K1004" s="10" t="s">
        <v>27</v>
      </c>
      <c r="L1004" s="10" t="s">
        <v>841</v>
      </c>
      <c r="M1004" s="10" t="s">
        <v>25</v>
      </c>
      <c r="N1004" s="9">
        <v>150</v>
      </c>
    </row>
    <row r="1005" spans="1:14" ht="16" customHeight="1" x14ac:dyDescent="0.2">
      <c r="A1005" s="9">
        <v>1155</v>
      </c>
      <c r="B1005" s="10" t="s">
        <v>156</v>
      </c>
      <c r="C1005" s="10" t="s">
        <v>157</v>
      </c>
      <c r="D1005" s="10" t="s">
        <v>15</v>
      </c>
      <c r="E1005" s="11">
        <v>40662</v>
      </c>
      <c r="F1005" s="10" t="s">
        <v>901</v>
      </c>
      <c r="G1005" s="9">
        <v>0</v>
      </c>
      <c r="H1005" s="9">
        <v>0</v>
      </c>
      <c r="I1005" s="9">
        <v>0</v>
      </c>
      <c r="J1005" s="10" t="s">
        <v>26</v>
      </c>
      <c r="K1005" s="10" t="s">
        <v>27</v>
      </c>
      <c r="L1005" s="10" t="s">
        <v>841</v>
      </c>
      <c r="M1005" s="10" t="s">
        <v>25</v>
      </c>
      <c r="N1005" s="9">
        <v>150</v>
      </c>
    </row>
    <row r="1006" spans="1:14" ht="16" customHeight="1" x14ac:dyDescent="0.2">
      <c r="A1006" s="9">
        <v>3936</v>
      </c>
      <c r="B1006" s="10" t="s">
        <v>28</v>
      </c>
      <c r="C1006" s="10" t="s">
        <v>29</v>
      </c>
      <c r="D1006" s="10" t="s">
        <v>15</v>
      </c>
      <c r="E1006" s="11">
        <v>40258</v>
      </c>
      <c r="F1006" s="10" t="s">
        <v>3677</v>
      </c>
      <c r="G1006" s="9">
        <v>1</v>
      </c>
      <c r="H1006" s="9">
        <v>0</v>
      </c>
      <c r="I1006" s="9">
        <v>0</v>
      </c>
      <c r="J1006" s="10" t="s">
        <v>26</v>
      </c>
      <c r="K1006" s="10" t="s">
        <v>27</v>
      </c>
      <c r="L1006" s="10" t="s">
        <v>841</v>
      </c>
      <c r="M1006" s="10" t="s">
        <v>16</v>
      </c>
      <c r="N1006" s="9">
        <v>200</v>
      </c>
    </row>
    <row r="1007" spans="1:14" ht="16" customHeight="1" x14ac:dyDescent="0.2">
      <c r="A1007" s="9">
        <v>1154</v>
      </c>
      <c r="B1007" s="10" t="s">
        <v>116</v>
      </c>
      <c r="C1007" s="10" t="s">
        <v>117</v>
      </c>
      <c r="D1007" s="10" t="s">
        <v>15</v>
      </c>
      <c r="E1007" s="11">
        <v>40423</v>
      </c>
      <c r="F1007" s="10" t="s">
        <v>3709</v>
      </c>
      <c r="G1007" s="9">
        <v>0</v>
      </c>
      <c r="H1007" s="9">
        <v>0</v>
      </c>
      <c r="I1007" s="9">
        <v>0</v>
      </c>
      <c r="J1007" s="10" t="s">
        <v>26</v>
      </c>
      <c r="K1007" s="10" t="s">
        <v>27</v>
      </c>
      <c r="L1007" s="10" t="s">
        <v>841</v>
      </c>
      <c r="M1007" s="10" t="s">
        <v>16</v>
      </c>
      <c r="N1007" s="9">
        <v>200</v>
      </c>
    </row>
    <row r="1008" spans="1:14" ht="16" customHeight="1" x14ac:dyDescent="0.2">
      <c r="A1008" s="9">
        <v>4544</v>
      </c>
      <c r="B1008" s="10" t="s">
        <v>182</v>
      </c>
      <c r="C1008" s="10" t="s">
        <v>183</v>
      </c>
      <c r="D1008" s="10" t="s">
        <v>15</v>
      </c>
      <c r="E1008" s="10" t="s">
        <v>3710</v>
      </c>
      <c r="F1008" s="10" t="s">
        <v>3711</v>
      </c>
      <c r="G1008" s="9">
        <v>0</v>
      </c>
      <c r="H1008" s="9">
        <v>0</v>
      </c>
      <c r="I1008" s="9">
        <v>0</v>
      </c>
      <c r="J1008" s="10" t="s">
        <v>26</v>
      </c>
      <c r="K1008" s="10" t="s">
        <v>27</v>
      </c>
      <c r="L1008" s="10" t="s">
        <v>841</v>
      </c>
      <c r="M1008" s="10" t="s">
        <v>16</v>
      </c>
      <c r="N1008" s="9">
        <v>200</v>
      </c>
    </row>
    <row r="1009" spans="1:14" ht="16" customHeight="1" x14ac:dyDescent="0.2">
      <c r="A1009" s="9">
        <v>2930</v>
      </c>
      <c r="B1009" s="10" t="s">
        <v>68</v>
      </c>
      <c r="C1009" s="10" t="s">
        <v>69</v>
      </c>
      <c r="D1009" s="10" t="s">
        <v>15</v>
      </c>
      <c r="E1009" s="11">
        <v>40279</v>
      </c>
      <c r="F1009" s="10" t="s">
        <v>3712</v>
      </c>
      <c r="G1009" s="9">
        <v>0</v>
      </c>
      <c r="H1009" s="9">
        <v>0</v>
      </c>
      <c r="I1009" s="9">
        <v>0</v>
      </c>
      <c r="J1009" s="10" t="s">
        <v>26</v>
      </c>
      <c r="K1009" s="10" t="s">
        <v>27</v>
      </c>
      <c r="L1009" s="10" t="s">
        <v>841</v>
      </c>
      <c r="M1009" s="10" t="s">
        <v>16</v>
      </c>
      <c r="N1009" s="9">
        <v>200</v>
      </c>
    </row>
    <row r="1010" spans="1:14" ht="16" customHeight="1" x14ac:dyDescent="0.2">
      <c r="A1010" s="9">
        <v>2943</v>
      </c>
      <c r="B1010" s="10" t="s">
        <v>136</v>
      </c>
      <c r="C1010" s="10" t="s">
        <v>137</v>
      </c>
      <c r="D1010" s="10" t="s">
        <v>15</v>
      </c>
      <c r="E1010" s="11">
        <v>40268</v>
      </c>
      <c r="F1010" s="10" t="s">
        <v>3713</v>
      </c>
      <c r="G1010" s="9">
        <v>0</v>
      </c>
      <c r="H1010" s="9">
        <v>0</v>
      </c>
      <c r="I1010" s="9">
        <v>0</v>
      </c>
      <c r="J1010" s="10" t="s">
        <v>26</v>
      </c>
      <c r="K1010" s="10" t="s">
        <v>27</v>
      </c>
      <c r="L1010" s="10" t="s">
        <v>841</v>
      </c>
      <c r="M1010" s="10" t="s">
        <v>16</v>
      </c>
      <c r="N1010" s="9">
        <v>200</v>
      </c>
    </row>
    <row r="1011" spans="1:14" ht="16" customHeight="1" x14ac:dyDescent="0.2">
      <c r="A1011" s="9">
        <v>3160</v>
      </c>
      <c r="B1011" s="10" t="s">
        <v>76</v>
      </c>
      <c r="C1011" s="10" t="s">
        <v>77</v>
      </c>
      <c r="D1011" s="10" t="s">
        <v>15</v>
      </c>
      <c r="E1011" s="11">
        <v>40243</v>
      </c>
      <c r="F1011" s="10" t="s">
        <v>3714</v>
      </c>
      <c r="G1011" s="9">
        <v>0</v>
      </c>
      <c r="H1011" s="9">
        <v>0</v>
      </c>
      <c r="I1011" s="9">
        <v>0</v>
      </c>
      <c r="J1011" s="10" t="s">
        <v>26</v>
      </c>
      <c r="K1011" s="10" t="s">
        <v>27</v>
      </c>
      <c r="L1011" s="10" t="s">
        <v>841</v>
      </c>
      <c r="M1011" s="10" t="s">
        <v>16</v>
      </c>
      <c r="N1011" s="9">
        <v>200</v>
      </c>
    </row>
    <row r="1012" spans="1:14" ht="16" customHeight="1" x14ac:dyDescent="0.2">
      <c r="A1012" s="9">
        <v>3159</v>
      </c>
      <c r="B1012" s="10" t="s">
        <v>3715</v>
      </c>
      <c r="C1012" s="10" t="s">
        <v>3716</v>
      </c>
      <c r="D1012" s="10" t="s">
        <v>377</v>
      </c>
      <c r="E1012" s="11">
        <v>24947</v>
      </c>
      <c r="F1012" s="10" t="s">
        <v>3717</v>
      </c>
      <c r="G1012" s="10" t="s">
        <v>3718</v>
      </c>
      <c r="H1012" s="10" t="s">
        <v>3719</v>
      </c>
      <c r="I1012" s="9">
        <v>0</v>
      </c>
      <c r="J1012" s="10" t="s">
        <v>26</v>
      </c>
      <c r="K1012" s="10" t="s">
        <v>27</v>
      </c>
      <c r="L1012" s="10" t="s">
        <v>967</v>
      </c>
      <c r="M1012" s="10" t="s">
        <v>215</v>
      </c>
      <c r="N1012" s="9">
        <v>600</v>
      </c>
    </row>
    <row r="1013" spans="1:14" ht="16" customHeight="1" x14ac:dyDescent="0.2">
      <c r="A1013" s="9">
        <v>4857</v>
      </c>
      <c r="B1013" s="10" t="s">
        <v>3720</v>
      </c>
      <c r="C1013" s="10" t="s">
        <v>3721</v>
      </c>
      <c r="D1013" s="10" t="s">
        <v>377</v>
      </c>
      <c r="E1013" s="11">
        <v>31583</v>
      </c>
      <c r="F1013" s="10" t="s">
        <v>3722</v>
      </c>
      <c r="G1013" s="9">
        <v>57827076</v>
      </c>
      <c r="H1013" s="10" t="s">
        <v>3723</v>
      </c>
      <c r="I1013" s="10" t="s">
        <v>1942</v>
      </c>
      <c r="J1013" s="10" t="s">
        <v>26</v>
      </c>
      <c r="K1013" s="10" t="s">
        <v>27</v>
      </c>
      <c r="L1013" s="10" t="s">
        <v>1022</v>
      </c>
      <c r="M1013" s="10" t="s">
        <v>215</v>
      </c>
      <c r="N1013" s="9">
        <v>600</v>
      </c>
    </row>
    <row r="1014" spans="1:14" ht="16" customHeight="1" x14ac:dyDescent="0.2">
      <c r="A1014" s="9">
        <v>4858</v>
      </c>
      <c r="B1014" s="10" t="s">
        <v>3724</v>
      </c>
      <c r="C1014" s="10" t="s">
        <v>83</v>
      </c>
      <c r="D1014" s="10" t="s">
        <v>15</v>
      </c>
      <c r="E1014" s="11">
        <v>39825</v>
      </c>
      <c r="F1014" s="10" t="s">
        <v>3725</v>
      </c>
      <c r="G1014" s="9">
        <v>0</v>
      </c>
      <c r="H1014" s="9">
        <v>0</v>
      </c>
      <c r="I1014" s="10" t="s">
        <v>1942</v>
      </c>
      <c r="J1014" s="10" t="s">
        <v>26</v>
      </c>
      <c r="K1014" s="10" t="s">
        <v>27</v>
      </c>
      <c r="L1014" s="10" t="s">
        <v>841</v>
      </c>
      <c r="M1014" s="10" t="s">
        <v>16</v>
      </c>
      <c r="N1014" s="9">
        <v>200</v>
      </c>
    </row>
    <row r="1015" spans="1:14" ht="16" customHeight="1" x14ac:dyDescent="0.2">
      <c r="A1015" s="9">
        <v>4859</v>
      </c>
      <c r="B1015" s="10" t="s">
        <v>1448</v>
      </c>
      <c r="C1015" s="10" t="s">
        <v>3726</v>
      </c>
      <c r="D1015" s="10" t="s">
        <v>15</v>
      </c>
      <c r="E1015" s="11">
        <v>43570</v>
      </c>
      <c r="F1015" s="10" t="s">
        <v>3727</v>
      </c>
      <c r="G1015" s="9">
        <v>59343670</v>
      </c>
      <c r="H1015" s="9">
        <v>0</v>
      </c>
      <c r="I1015" s="9">
        <v>0</v>
      </c>
      <c r="J1015" s="10" t="s">
        <v>499</v>
      </c>
      <c r="K1015" s="10" t="s">
        <v>60</v>
      </c>
      <c r="L1015" s="10" t="s">
        <v>841</v>
      </c>
      <c r="M1015" s="10" t="s">
        <v>842</v>
      </c>
      <c r="N1015" s="9">
        <v>100</v>
      </c>
    </row>
    <row r="1016" spans="1:14" ht="16" customHeight="1" x14ac:dyDescent="0.2">
      <c r="A1016" s="9">
        <v>4860</v>
      </c>
      <c r="B1016" s="10" t="s">
        <v>1448</v>
      </c>
      <c r="C1016" s="10" t="s">
        <v>3728</v>
      </c>
      <c r="D1016" s="10" t="s">
        <v>15</v>
      </c>
      <c r="E1016" s="11">
        <v>42655</v>
      </c>
      <c r="F1016" s="10" t="s">
        <v>3727</v>
      </c>
      <c r="G1016" s="9">
        <v>59343670</v>
      </c>
      <c r="H1016" s="10" t="s">
        <v>3729</v>
      </c>
      <c r="I1016" s="9">
        <v>0</v>
      </c>
      <c r="J1016" s="10" t="s">
        <v>499</v>
      </c>
      <c r="K1016" s="10" t="s">
        <v>60</v>
      </c>
      <c r="L1016" s="10" t="s">
        <v>841</v>
      </c>
      <c r="M1016" s="10" t="s">
        <v>885</v>
      </c>
      <c r="N1016" s="9">
        <v>100</v>
      </c>
    </row>
    <row r="1017" spans="1:14" ht="16" customHeight="1" x14ac:dyDescent="0.2">
      <c r="A1017" s="9">
        <v>4861</v>
      </c>
      <c r="B1017" s="10" t="s">
        <v>3730</v>
      </c>
      <c r="C1017" s="10" t="s">
        <v>3731</v>
      </c>
      <c r="D1017" s="10" t="s">
        <v>15</v>
      </c>
      <c r="E1017" s="11">
        <v>28289</v>
      </c>
      <c r="F1017" s="10" t="s">
        <v>3732</v>
      </c>
      <c r="G1017" s="9">
        <v>0</v>
      </c>
      <c r="H1017" s="10" t="s">
        <v>3733</v>
      </c>
      <c r="I1017" s="10" t="s">
        <v>3734</v>
      </c>
      <c r="J1017" s="10" t="s">
        <v>499</v>
      </c>
      <c r="K1017" s="10" t="s">
        <v>60</v>
      </c>
      <c r="L1017" s="10" t="s">
        <v>1022</v>
      </c>
      <c r="M1017" s="10" t="s">
        <v>215</v>
      </c>
      <c r="N1017" s="9">
        <v>600</v>
      </c>
    </row>
    <row r="1018" spans="1:14" ht="16" customHeight="1" x14ac:dyDescent="0.2">
      <c r="A1018" s="9">
        <v>4862</v>
      </c>
      <c r="B1018" s="10" t="s">
        <v>3735</v>
      </c>
      <c r="C1018" s="10" t="s">
        <v>3736</v>
      </c>
      <c r="D1018" s="10" t="s">
        <v>15</v>
      </c>
      <c r="E1018" s="11">
        <v>22618</v>
      </c>
      <c r="F1018" s="10" t="s">
        <v>3737</v>
      </c>
      <c r="G1018" s="9">
        <v>57920823</v>
      </c>
      <c r="H1018" s="10" t="s">
        <v>3738</v>
      </c>
      <c r="I1018" s="9">
        <v>0</v>
      </c>
      <c r="J1018" s="10" t="s">
        <v>499</v>
      </c>
      <c r="K1018" s="10" t="s">
        <v>60</v>
      </c>
      <c r="L1018" s="10" t="s">
        <v>1022</v>
      </c>
      <c r="M1018" s="10" t="s">
        <v>215</v>
      </c>
      <c r="N1018" s="9">
        <v>600</v>
      </c>
    </row>
    <row r="1019" spans="1:14" ht="16" customHeight="1" x14ac:dyDescent="0.2">
      <c r="A1019" s="9">
        <v>4863</v>
      </c>
      <c r="B1019" s="10" t="s">
        <v>3739</v>
      </c>
      <c r="C1019" s="10" t="s">
        <v>3740</v>
      </c>
      <c r="D1019" s="10" t="s">
        <v>377</v>
      </c>
      <c r="E1019" s="11">
        <v>54295</v>
      </c>
      <c r="F1019" s="10" t="s">
        <v>3737</v>
      </c>
      <c r="G1019" s="9">
        <v>0</v>
      </c>
      <c r="H1019" s="10" t="s">
        <v>3741</v>
      </c>
      <c r="I1019" s="10" t="s">
        <v>1942</v>
      </c>
      <c r="J1019" s="10" t="s">
        <v>499</v>
      </c>
      <c r="K1019" s="10" t="s">
        <v>60</v>
      </c>
      <c r="L1019" s="10" t="s">
        <v>1022</v>
      </c>
      <c r="M1019" s="10" t="s">
        <v>215</v>
      </c>
      <c r="N1019" s="9">
        <v>600</v>
      </c>
    </row>
    <row r="1020" spans="1:14" ht="16" customHeight="1" x14ac:dyDescent="0.2">
      <c r="A1020" s="9">
        <v>3915</v>
      </c>
      <c r="B1020" s="10" t="s">
        <v>3742</v>
      </c>
      <c r="C1020" s="10" t="s">
        <v>3743</v>
      </c>
      <c r="D1020" s="10" t="s">
        <v>377</v>
      </c>
      <c r="E1020" s="11">
        <v>42858</v>
      </c>
      <c r="F1020" s="10" t="s">
        <v>3744</v>
      </c>
      <c r="G1020" s="9">
        <v>59365907</v>
      </c>
      <c r="H1020" s="10" t="s">
        <v>3745</v>
      </c>
      <c r="I1020" s="9">
        <v>0</v>
      </c>
      <c r="J1020" s="10" t="s">
        <v>499</v>
      </c>
      <c r="K1020" s="10" t="s">
        <v>60</v>
      </c>
      <c r="L1020" s="10" t="s">
        <v>841</v>
      </c>
      <c r="M1020" s="10" t="s">
        <v>842</v>
      </c>
      <c r="N1020" s="9">
        <v>100</v>
      </c>
    </row>
    <row r="1021" spans="1:14" ht="16" customHeight="1" x14ac:dyDescent="0.2">
      <c r="A1021" s="9">
        <v>4864</v>
      </c>
      <c r="B1021" s="10" t="s">
        <v>3746</v>
      </c>
      <c r="C1021" s="10" t="s">
        <v>3747</v>
      </c>
      <c r="D1021" s="10" t="s">
        <v>15</v>
      </c>
      <c r="E1021" s="11">
        <v>40561</v>
      </c>
      <c r="F1021" s="10" t="s">
        <v>3748</v>
      </c>
      <c r="G1021" s="9">
        <v>57271717</v>
      </c>
      <c r="H1021" s="10" t="s">
        <v>3434</v>
      </c>
      <c r="I1021" s="10" t="s">
        <v>3749</v>
      </c>
      <c r="J1021" s="10" t="s">
        <v>208</v>
      </c>
      <c r="K1021" s="10" t="s">
        <v>132</v>
      </c>
      <c r="L1021" s="10" t="s">
        <v>841</v>
      </c>
      <c r="M1021" s="10" t="s">
        <v>25</v>
      </c>
      <c r="N1021" s="9">
        <v>150</v>
      </c>
    </row>
    <row r="1022" spans="1:14" ht="16" customHeight="1" x14ac:dyDescent="0.2">
      <c r="A1022" s="9">
        <v>4865</v>
      </c>
      <c r="B1022" s="10" t="s">
        <v>3750</v>
      </c>
      <c r="C1022" s="10" t="s">
        <v>3751</v>
      </c>
      <c r="D1022" s="10" t="s">
        <v>15</v>
      </c>
      <c r="E1022" s="11">
        <v>40579</v>
      </c>
      <c r="F1022" s="10" t="s">
        <v>3752</v>
      </c>
      <c r="G1022" s="9">
        <v>57737512</v>
      </c>
      <c r="H1022" s="10" t="s">
        <v>3434</v>
      </c>
      <c r="I1022" s="10" t="s">
        <v>3753</v>
      </c>
      <c r="J1022" s="10" t="s">
        <v>208</v>
      </c>
      <c r="K1022" s="10" t="s">
        <v>132</v>
      </c>
      <c r="L1022" s="10" t="s">
        <v>841</v>
      </c>
      <c r="M1022" s="10" t="s">
        <v>25</v>
      </c>
      <c r="N1022" s="9">
        <v>150</v>
      </c>
    </row>
    <row r="1023" spans="1:14" ht="16" customHeight="1" x14ac:dyDescent="0.2">
      <c r="A1023" s="9">
        <v>4866</v>
      </c>
      <c r="B1023" s="10" t="s">
        <v>573</v>
      </c>
      <c r="C1023" s="10" t="s">
        <v>574</v>
      </c>
      <c r="D1023" s="10" t="s">
        <v>377</v>
      </c>
      <c r="E1023" s="11">
        <v>40492</v>
      </c>
      <c r="F1023" s="10" t="s">
        <v>3754</v>
      </c>
      <c r="G1023" s="9">
        <v>57724524</v>
      </c>
      <c r="H1023" s="10" t="s">
        <v>3434</v>
      </c>
      <c r="I1023" s="10" t="s">
        <v>3755</v>
      </c>
      <c r="J1023" s="10" t="s">
        <v>208</v>
      </c>
      <c r="K1023" s="10" t="s">
        <v>132</v>
      </c>
      <c r="L1023" s="10" t="s">
        <v>841</v>
      </c>
      <c r="M1023" s="10" t="s">
        <v>16</v>
      </c>
      <c r="N1023" s="9">
        <v>200</v>
      </c>
    </row>
    <row r="1024" spans="1:14" ht="16" customHeight="1" x14ac:dyDescent="0.2">
      <c r="A1024" s="9">
        <v>4867</v>
      </c>
      <c r="B1024" s="10" t="s">
        <v>374</v>
      </c>
      <c r="C1024" s="10" t="s">
        <v>3756</v>
      </c>
      <c r="D1024" s="10" t="s">
        <v>15</v>
      </c>
      <c r="E1024" s="11">
        <v>41264</v>
      </c>
      <c r="F1024" s="10" t="s">
        <v>3757</v>
      </c>
      <c r="G1024" s="9">
        <v>57028592</v>
      </c>
      <c r="H1024" s="10" t="s">
        <v>3434</v>
      </c>
      <c r="I1024" s="10" t="s">
        <v>3758</v>
      </c>
      <c r="J1024" s="10" t="s">
        <v>208</v>
      </c>
      <c r="K1024" s="10" t="s">
        <v>132</v>
      </c>
      <c r="L1024" s="10" t="s">
        <v>841</v>
      </c>
      <c r="M1024" s="10" t="s">
        <v>25</v>
      </c>
      <c r="N1024" s="9">
        <v>150</v>
      </c>
    </row>
    <row r="1025" spans="1:14" ht="16" customHeight="1" x14ac:dyDescent="0.2">
      <c r="A1025" s="9">
        <v>4868</v>
      </c>
      <c r="B1025" s="10" t="s">
        <v>374</v>
      </c>
      <c r="C1025" s="10" t="s">
        <v>3759</v>
      </c>
      <c r="D1025" s="10" t="s">
        <v>377</v>
      </c>
      <c r="E1025" s="11">
        <v>42142</v>
      </c>
      <c r="F1025" s="10" t="s">
        <v>3757</v>
      </c>
      <c r="G1025" s="9">
        <v>57028592</v>
      </c>
      <c r="H1025" s="10" t="s">
        <v>3434</v>
      </c>
      <c r="I1025" s="10" t="s">
        <v>3758</v>
      </c>
      <c r="J1025" s="10" t="s">
        <v>208</v>
      </c>
      <c r="K1025" s="10" t="s">
        <v>132</v>
      </c>
      <c r="L1025" s="10" t="s">
        <v>841</v>
      </c>
      <c r="M1025" s="10" t="s">
        <v>885</v>
      </c>
      <c r="N1025" s="9">
        <v>100</v>
      </c>
    </row>
    <row r="1026" spans="1:14" ht="16" customHeight="1" x14ac:dyDescent="0.2">
      <c r="A1026" s="9">
        <v>4869</v>
      </c>
      <c r="B1026" s="10" t="s">
        <v>3760</v>
      </c>
      <c r="C1026" s="10" t="s">
        <v>3761</v>
      </c>
      <c r="D1026" s="10" t="s">
        <v>15</v>
      </c>
      <c r="E1026" s="11">
        <v>42601</v>
      </c>
      <c r="F1026" s="10" t="s">
        <v>3762</v>
      </c>
      <c r="G1026" s="9">
        <v>58248653</v>
      </c>
      <c r="H1026" s="10" t="s">
        <v>3434</v>
      </c>
      <c r="I1026" s="10" t="s">
        <v>3763</v>
      </c>
      <c r="J1026" s="10" t="s">
        <v>208</v>
      </c>
      <c r="K1026" s="10" t="s">
        <v>132</v>
      </c>
      <c r="L1026" s="10" t="s">
        <v>841</v>
      </c>
      <c r="M1026" s="10" t="s">
        <v>885</v>
      </c>
      <c r="N1026" s="9">
        <v>100</v>
      </c>
    </row>
    <row r="1027" spans="1:14" ht="16" customHeight="1" x14ac:dyDescent="0.2">
      <c r="A1027" s="9">
        <v>4870</v>
      </c>
      <c r="B1027" s="10" t="s">
        <v>3764</v>
      </c>
      <c r="C1027" s="10" t="s">
        <v>3765</v>
      </c>
      <c r="D1027" s="10" t="s">
        <v>377</v>
      </c>
      <c r="E1027" s="11">
        <v>27749</v>
      </c>
      <c r="F1027" s="10" t="s">
        <v>3766</v>
      </c>
      <c r="G1027" s="9">
        <v>57506014</v>
      </c>
      <c r="H1027" s="10" t="s">
        <v>3767</v>
      </c>
      <c r="I1027" s="10" t="s">
        <v>3768</v>
      </c>
      <c r="J1027" s="10" t="s">
        <v>208</v>
      </c>
      <c r="K1027" s="10" t="s">
        <v>132</v>
      </c>
      <c r="L1027" s="10" t="s">
        <v>967</v>
      </c>
      <c r="M1027" s="10" t="s">
        <v>215</v>
      </c>
      <c r="N1027" s="9">
        <v>600</v>
      </c>
    </row>
    <row r="1028" spans="1:14" ht="16" customHeight="1" x14ac:dyDescent="0.2">
      <c r="A1028" s="9">
        <v>4871</v>
      </c>
      <c r="B1028" s="10" t="s">
        <v>3769</v>
      </c>
      <c r="C1028" s="10" t="s">
        <v>2866</v>
      </c>
      <c r="D1028" s="10" t="s">
        <v>15</v>
      </c>
      <c r="E1028" s="10" t="s">
        <v>3770</v>
      </c>
      <c r="F1028" s="10" t="s">
        <v>3766</v>
      </c>
      <c r="G1028" s="9">
        <v>59758622</v>
      </c>
      <c r="H1028" s="10" t="s">
        <v>3771</v>
      </c>
      <c r="I1028" s="10" t="s">
        <v>3772</v>
      </c>
      <c r="J1028" s="10" t="s">
        <v>208</v>
      </c>
      <c r="K1028" s="10" t="s">
        <v>132</v>
      </c>
      <c r="L1028" s="10" t="s">
        <v>876</v>
      </c>
      <c r="M1028" s="10" t="s">
        <v>215</v>
      </c>
      <c r="N1028" s="9">
        <v>600</v>
      </c>
    </row>
    <row r="1029" spans="1:14" ht="16" customHeight="1" x14ac:dyDescent="0.2">
      <c r="A1029" s="9">
        <v>4872</v>
      </c>
      <c r="B1029" s="10" t="s">
        <v>206</v>
      </c>
      <c r="C1029" s="10" t="s">
        <v>207</v>
      </c>
      <c r="D1029" s="10" t="s">
        <v>15</v>
      </c>
      <c r="E1029" s="11">
        <v>40120</v>
      </c>
      <c r="F1029" s="10" t="s">
        <v>3773</v>
      </c>
      <c r="G1029" s="9">
        <v>33769967809</v>
      </c>
      <c r="H1029" s="10" t="s">
        <v>3434</v>
      </c>
      <c r="I1029" s="10" t="s">
        <v>3774</v>
      </c>
      <c r="J1029" s="10" t="s">
        <v>208</v>
      </c>
      <c r="K1029" s="10" t="s">
        <v>132</v>
      </c>
      <c r="L1029" s="10" t="s">
        <v>841</v>
      </c>
      <c r="M1029" s="10" t="s">
        <v>16</v>
      </c>
      <c r="N1029" s="9">
        <v>200</v>
      </c>
    </row>
    <row r="1030" spans="1:14" ht="16" customHeight="1" x14ac:dyDescent="0.2">
      <c r="A1030" s="9">
        <v>4873</v>
      </c>
      <c r="B1030" s="10" t="s">
        <v>3775</v>
      </c>
      <c r="C1030" s="10" t="s">
        <v>3776</v>
      </c>
      <c r="D1030" s="10" t="s">
        <v>377</v>
      </c>
      <c r="E1030" s="11">
        <v>33237</v>
      </c>
      <c r="F1030" s="9">
        <v>0</v>
      </c>
      <c r="G1030" s="9">
        <v>59369420</v>
      </c>
      <c r="H1030" s="10" t="s">
        <v>3777</v>
      </c>
      <c r="I1030" s="10" t="s">
        <v>3778</v>
      </c>
      <c r="J1030" s="10" t="s">
        <v>3327</v>
      </c>
      <c r="K1030" s="10" t="s">
        <v>22</v>
      </c>
      <c r="L1030" s="10" t="s">
        <v>841</v>
      </c>
      <c r="M1030" s="10" t="s">
        <v>707</v>
      </c>
      <c r="N1030" s="9">
        <v>600</v>
      </c>
    </row>
    <row r="1031" spans="1:14" ht="16" customHeight="1" x14ac:dyDescent="0.2">
      <c r="A1031" s="9">
        <v>3361</v>
      </c>
      <c r="B1031" s="10" t="s">
        <v>800</v>
      </c>
      <c r="C1031" s="10" t="s">
        <v>3779</v>
      </c>
      <c r="D1031" s="10" t="s">
        <v>377</v>
      </c>
      <c r="E1031" s="11">
        <v>30685</v>
      </c>
      <c r="F1031" s="10" t="s">
        <v>3780</v>
      </c>
      <c r="G1031" s="10" t="s">
        <v>3781</v>
      </c>
      <c r="H1031" s="10" t="s">
        <v>3782</v>
      </c>
      <c r="I1031" s="10" t="s">
        <v>3783</v>
      </c>
      <c r="J1031" s="10" t="s">
        <v>393</v>
      </c>
      <c r="K1031" s="10" t="s">
        <v>27</v>
      </c>
      <c r="L1031" s="10" t="s">
        <v>841</v>
      </c>
      <c r="M1031" s="10" t="s">
        <v>707</v>
      </c>
      <c r="N1031" s="9">
        <v>600</v>
      </c>
    </row>
    <row r="1032" spans="1:14" ht="16" customHeight="1" x14ac:dyDescent="0.2">
      <c r="A1032" s="9">
        <v>2344</v>
      </c>
      <c r="B1032" s="10" t="s">
        <v>327</v>
      </c>
      <c r="C1032" s="10" t="s">
        <v>3784</v>
      </c>
      <c r="D1032" s="10" t="s">
        <v>15</v>
      </c>
      <c r="E1032" s="11">
        <v>26216</v>
      </c>
      <c r="F1032" s="10" t="s">
        <v>3785</v>
      </c>
      <c r="G1032" s="9">
        <v>54993610</v>
      </c>
      <c r="H1032" s="9">
        <v>0</v>
      </c>
      <c r="I1032" s="10" t="s">
        <v>3786</v>
      </c>
      <c r="J1032" s="10" t="s">
        <v>393</v>
      </c>
      <c r="K1032" s="10" t="s">
        <v>27</v>
      </c>
      <c r="L1032" s="10" t="s">
        <v>1170</v>
      </c>
      <c r="M1032" s="10" t="s">
        <v>215</v>
      </c>
      <c r="N1032" s="9">
        <v>2500</v>
      </c>
    </row>
    <row r="1033" spans="1:14" ht="16" customHeight="1" x14ac:dyDescent="0.2">
      <c r="A1033" s="9">
        <v>4874</v>
      </c>
      <c r="B1033" s="10" t="s">
        <v>3787</v>
      </c>
      <c r="C1033" s="10" t="s">
        <v>3788</v>
      </c>
      <c r="D1033" s="10" t="s">
        <v>377</v>
      </c>
      <c r="E1033" s="11">
        <v>33130</v>
      </c>
      <c r="F1033" s="10" t="s">
        <v>3789</v>
      </c>
      <c r="G1033" s="10" t="s">
        <v>3790</v>
      </c>
      <c r="H1033" s="10" t="s">
        <v>3791</v>
      </c>
      <c r="I1033" s="9">
        <v>0</v>
      </c>
      <c r="J1033" s="10" t="s">
        <v>393</v>
      </c>
      <c r="K1033" s="10" t="s">
        <v>27</v>
      </c>
      <c r="L1033" s="10" t="s">
        <v>841</v>
      </c>
      <c r="M1033" s="10" t="s">
        <v>3792</v>
      </c>
      <c r="N1033" s="9">
        <v>600</v>
      </c>
    </row>
    <row r="1034" spans="1:14" ht="16" customHeight="1" x14ac:dyDescent="0.2">
      <c r="A1034" s="9">
        <v>4875</v>
      </c>
      <c r="B1034" s="10" t="s">
        <v>488</v>
      </c>
      <c r="C1034" s="10" t="s">
        <v>3793</v>
      </c>
      <c r="D1034" s="10" t="s">
        <v>377</v>
      </c>
      <c r="E1034" s="11">
        <v>33322</v>
      </c>
      <c r="F1034" s="10" t="s">
        <v>3794</v>
      </c>
      <c r="G1034" s="10" t="s">
        <v>3795</v>
      </c>
      <c r="H1034" s="10" t="s">
        <v>3796</v>
      </c>
      <c r="I1034" s="9">
        <v>0</v>
      </c>
      <c r="J1034" s="10" t="s">
        <v>393</v>
      </c>
      <c r="K1034" s="10" t="s">
        <v>27</v>
      </c>
      <c r="L1034" s="10" t="s">
        <v>841</v>
      </c>
      <c r="M1034" s="10" t="s">
        <v>3792</v>
      </c>
      <c r="N1034" s="9">
        <v>600</v>
      </c>
    </row>
    <row r="1035" spans="1:14" ht="16" customHeight="1" x14ac:dyDescent="0.2">
      <c r="A1035" s="9">
        <v>4496</v>
      </c>
      <c r="B1035" s="10" t="s">
        <v>361</v>
      </c>
      <c r="C1035" s="10" t="s">
        <v>362</v>
      </c>
      <c r="D1035" s="10" t="s">
        <v>15</v>
      </c>
      <c r="E1035" s="10" t="s">
        <v>3797</v>
      </c>
      <c r="F1035" s="10" t="s">
        <v>3798</v>
      </c>
      <c r="G1035" s="9">
        <v>1</v>
      </c>
      <c r="H1035" s="9">
        <v>0</v>
      </c>
      <c r="I1035" s="9">
        <v>0</v>
      </c>
      <c r="J1035" s="10" t="s">
        <v>26</v>
      </c>
      <c r="K1035" s="10" t="s">
        <v>27</v>
      </c>
      <c r="L1035" s="10" t="s">
        <v>841</v>
      </c>
      <c r="M1035" s="10" t="s">
        <v>16</v>
      </c>
      <c r="N1035" s="9">
        <v>200</v>
      </c>
    </row>
    <row r="1036" spans="1:14" ht="16" customHeight="1" x14ac:dyDescent="0.2">
      <c r="A1036" s="9">
        <v>4876</v>
      </c>
      <c r="B1036" s="10" t="s">
        <v>352</v>
      </c>
      <c r="C1036" s="10" t="s">
        <v>353</v>
      </c>
      <c r="D1036" s="10" t="s">
        <v>15</v>
      </c>
      <c r="E1036" s="11">
        <v>40712</v>
      </c>
      <c r="F1036" s="10" t="s">
        <v>3799</v>
      </c>
      <c r="G1036" s="9">
        <v>0</v>
      </c>
      <c r="H1036" s="9">
        <v>0</v>
      </c>
      <c r="I1036" s="10" t="s">
        <v>1942</v>
      </c>
      <c r="J1036" s="10" t="s">
        <v>26</v>
      </c>
      <c r="K1036" s="10" t="s">
        <v>27</v>
      </c>
      <c r="L1036" s="10" t="s">
        <v>841</v>
      </c>
      <c r="M1036" s="10" t="s">
        <v>25</v>
      </c>
      <c r="N1036" s="9">
        <v>150</v>
      </c>
    </row>
    <row r="1037" spans="1:14" ht="16" customHeight="1" x14ac:dyDescent="0.2">
      <c r="A1037" s="9">
        <v>2582</v>
      </c>
      <c r="B1037" s="10" t="s">
        <v>3800</v>
      </c>
      <c r="C1037" s="10" t="s">
        <v>3765</v>
      </c>
      <c r="D1037" s="10" t="s">
        <v>377</v>
      </c>
      <c r="E1037" s="11">
        <v>23359</v>
      </c>
      <c r="F1037" s="10" t="s">
        <v>3801</v>
      </c>
      <c r="G1037" s="9">
        <v>0</v>
      </c>
      <c r="H1037" s="10" t="s">
        <v>3802</v>
      </c>
      <c r="I1037" s="9">
        <v>0</v>
      </c>
      <c r="J1037" s="10" t="s">
        <v>305</v>
      </c>
      <c r="K1037" s="10" t="s">
        <v>27</v>
      </c>
      <c r="L1037" s="10" t="s">
        <v>1022</v>
      </c>
      <c r="M1037" s="10" t="s">
        <v>215</v>
      </c>
      <c r="N1037" s="9">
        <v>600</v>
      </c>
    </row>
    <row r="1038" spans="1:14" ht="16" customHeight="1" x14ac:dyDescent="0.2">
      <c r="A1038" s="9">
        <v>2194</v>
      </c>
      <c r="B1038" s="10" t="s">
        <v>3803</v>
      </c>
      <c r="C1038" s="10" t="s">
        <v>3804</v>
      </c>
      <c r="D1038" s="10" t="s">
        <v>15</v>
      </c>
      <c r="E1038" s="11">
        <v>22395</v>
      </c>
      <c r="F1038" s="10" t="s">
        <v>3805</v>
      </c>
      <c r="G1038" s="9">
        <v>0</v>
      </c>
      <c r="H1038" s="10" t="s">
        <v>3806</v>
      </c>
      <c r="I1038" s="9">
        <v>0</v>
      </c>
      <c r="J1038" s="10" t="s">
        <v>305</v>
      </c>
      <c r="K1038" s="10" t="s">
        <v>27</v>
      </c>
      <c r="L1038" s="10" t="s">
        <v>1022</v>
      </c>
      <c r="M1038" s="10" t="s">
        <v>215</v>
      </c>
      <c r="N1038" s="9">
        <v>600</v>
      </c>
    </row>
    <row r="1039" spans="1:14" ht="16" customHeight="1" x14ac:dyDescent="0.2">
      <c r="A1039" s="9">
        <v>1488</v>
      </c>
      <c r="B1039" s="10" t="s">
        <v>3807</v>
      </c>
      <c r="C1039" s="10" t="s">
        <v>3808</v>
      </c>
      <c r="D1039" s="10" t="s">
        <v>15</v>
      </c>
      <c r="E1039" s="11">
        <v>28530</v>
      </c>
      <c r="F1039" s="10" t="s">
        <v>3809</v>
      </c>
      <c r="G1039" s="10" t="s">
        <v>3810</v>
      </c>
      <c r="H1039" s="10" t="s">
        <v>3811</v>
      </c>
      <c r="I1039" s="10" t="s">
        <v>3812</v>
      </c>
      <c r="J1039" s="10" t="s">
        <v>105</v>
      </c>
      <c r="K1039" s="10" t="s">
        <v>106</v>
      </c>
      <c r="L1039" s="10" t="s">
        <v>1022</v>
      </c>
      <c r="M1039" s="10" t="s">
        <v>215</v>
      </c>
      <c r="N1039" s="9">
        <v>600</v>
      </c>
    </row>
    <row r="1040" spans="1:14" ht="16" customHeight="1" x14ac:dyDescent="0.2">
      <c r="A1040" s="9">
        <v>1483</v>
      </c>
      <c r="B1040" s="10" t="s">
        <v>3813</v>
      </c>
      <c r="C1040" s="10" t="s">
        <v>3814</v>
      </c>
      <c r="D1040" s="10" t="s">
        <v>377</v>
      </c>
      <c r="E1040" s="11">
        <v>23508</v>
      </c>
      <c r="F1040" s="10" t="s">
        <v>3815</v>
      </c>
      <c r="G1040" s="9">
        <v>57788658</v>
      </c>
      <c r="H1040" s="10" t="s">
        <v>3816</v>
      </c>
      <c r="I1040" s="10" t="s">
        <v>3817</v>
      </c>
      <c r="J1040" s="10" t="s">
        <v>105</v>
      </c>
      <c r="K1040" s="10" t="s">
        <v>106</v>
      </c>
      <c r="L1040" s="10" t="s">
        <v>1022</v>
      </c>
      <c r="M1040" s="10" t="s">
        <v>215</v>
      </c>
      <c r="N1040" s="9">
        <v>600</v>
      </c>
    </row>
    <row r="1041" spans="1:14" ht="16" customHeight="1" x14ac:dyDescent="0.2">
      <c r="A1041" s="9">
        <v>1484</v>
      </c>
      <c r="B1041" s="10" t="s">
        <v>3818</v>
      </c>
      <c r="C1041" s="10" t="s">
        <v>3819</v>
      </c>
      <c r="D1041" s="10" t="s">
        <v>377</v>
      </c>
      <c r="E1041" s="11">
        <v>21682</v>
      </c>
      <c r="F1041" s="10" t="s">
        <v>3820</v>
      </c>
      <c r="G1041" s="9">
        <v>57929028</v>
      </c>
      <c r="H1041" s="10" t="s">
        <v>3821</v>
      </c>
      <c r="I1041" s="10" t="s">
        <v>3822</v>
      </c>
      <c r="J1041" s="10" t="s">
        <v>105</v>
      </c>
      <c r="K1041" s="10" t="s">
        <v>106</v>
      </c>
      <c r="L1041" s="10" t="s">
        <v>1022</v>
      </c>
      <c r="M1041" s="10" t="s">
        <v>215</v>
      </c>
      <c r="N1041" s="9">
        <v>600</v>
      </c>
    </row>
    <row r="1042" spans="1:14" ht="16" customHeight="1" x14ac:dyDescent="0.2">
      <c r="A1042" s="9">
        <v>3693</v>
      </c>
      <c r="B1042" s="10" t="s">
        <v>3823</v>
      </c>
      <c r="C1042" s="10" t="s">
        <v>3824</v>
      </c>
      <c r="D1042" s="10" t="s">
        <v>377</v>
      </c>
      <c r="E1042" s="11">
        <v>27285</v>
      </c>
      <c r="F1042" s="10" t="s">
        <v>3825</v>
      </c>
      <c r="G1042" s="9">
        <v>0</v>
      </c>
      <c r="H1042" s="10" t="s">
        <v>3826</v>
      </c>
      <c r="I1042" s="9">
        <v>0</v>
      </c>
      <c r="J1042" s="10" t="s">
        <v>105</v>
      </c>
      <c r="K1042" s="10" t="s">
        <v>106</v>
      </c>
      <c r="L1042" s="10" t="s">
        <v>1022</v>
      </c>
      <c r="M1042" s="10" t="s">
        <v>215</v>
      </c>
      <c r="N1042" s="9">
        <v>600</v>
      </c>
    </row>
    <row r="1043" spans="1:14" ht="16" customHeight="1" x14ac:dyDescent="0.2">
      <c r="A1043" s="9">
        <v>4877</v>
      </c>
      <c r="B1043" s="10" t="s">
        <v>494</v>
      </c>
      <c r="C1043" s="10" t="s">
        <v>568</v>
      </c>
      <c r="D1043" s="10" t="s">
        <v>377</v>
      </c>
      <c r="E1043" s="11">
        <v>34810</v>
      </c>
      <c r="F1043" s="10" t="s">
        <v>3827</v>
      </c>
      <c r="G1043" s="9">
        <v>57861396</v>
      </c>
      <c r="H1043" s="10" t="s">
        <v>3828</v>
      </c>
      <c r="I1043" s="10" t="s">
        <v>3829</v>
      </c>
      <c r="J1043" s="10" t="s">
        <v>105</v>
      </c>
      <c r="K1043" s="10" t="s">
        <v>106</v>
      </c>
      <c r="L1043" s="10" t="s">
        <v>876</v>
      </c>
      <c r="M1043" s="10" t="s">
        <v>215</v>
      </c>
      <c r="N1043" s="9">
        <v>600</v>
      </c>
    </row>
    <row r="1044" spans="1:14" ht="16" customHeight="1" x14ac:dyDescent="0.2">
      <c r="A1044" s="9">
        <v>4878</v>
      </c>
      <c r="B1044" s="10" t="s">
        <v>3830</v>
      </c>
      <c r="C1044" s="10" t="s">
        <v>3831</v>
      </c>
      <c r="D1044" s="10" t="s">
        <v>15</v>
      </c>
      <c r="E1044" s="11">
        <v>35668</v>
      </c>
      <c r="F1044" s="10" t="s">
        <v>3832</v>
      </c>
      <c r="G1044" s="9">
        <v>59277151</v>
      </c>
      <c r="H1044" s="10" t="s">
        <v>3833</v>
      </c>
      <c r="I1044" s="10" t="s">
        <v>3834</v>
      </c>
      <c r="J1044" s="10" t="s">
        <v>105</v>
      </c>
      <c r="K1044" s="10" t="s">
        <v>106</v>
      </c>
      <c r="L1044" s="10" t="s">
        <v>876</v>
      </c>
      <c r="M1044" s="10" t="s">
        <v>215</v>
      </c>
      <c r="N1044" s="9">
        <v>600</v>
      </c>
    </row>
    <row r="1045" spans="1:14" ht="16" customHeight="1" x14ac:dyDescent="0.2">
      <c r="A1045" s="9">
        <v>4879</v>
      </c>
      <c r="B1045" s="10" t="s">
        <v>731</v>
      </c>
      <c r="C1045" s="10" t="s">
        <v>179</v>
      </c>
      <c r="D1045" s="10" t="s">
        <v>377</v>
      </c>
      <c r="E1045" s="11">
        <v>37602</v>
      </c>
      <c r="F1045" s="10" t="s">
        <v>3835</v>
      </c>
      <c r="G1045" s="9">
        <v>58811949</v>
      </c>
      <c r="H1045" s="10" t="s">
        <v>3836</v>
      </c>
      <c r="I1045" s="10" t="s">
        <v>3837</v>
      </c>
      <c r="J1045" s="10" t="s">
        <v>105</v>
      </c>
      <c r="K1045" s="10" t="s">
        <v>106</v>
      </c>
      <c r="L1045" s="10" t="s">
        <v>876</v>
      </c>
      <c r="M1045" s="10" t="s">
        <v>215</v>
      </c>
      <c r="N1045" s="9">
        <v>600</v>
      </c>
    </row>
    <row r="1046" spans="1:14" ht="16" customHeight="1" x14ac:dyDescent="0.2">
      <c r="A1046" s="9">
        <v>4880</v>
      </c>
      <c r="B1046" s="10" t="s">
        <v>3838</v>
      </c>
      <c r="C1046" s="10" t="s">
        <v>1080</v>
      </c>
      <c r="D1046" s="10" t="s">
        <v>377</v>
      </c>
      <c r="E1046" s="11">
        <v>34777</v>
      </c>
      <c r="F1046" s="10" t="s">
        <v>3839</v>
      </c>
      <c r="G1046" s="9">
        <v>57318204</v>
      </c>
      <c r="H1046" s="10" t="s">
        <v>3840</v>
      </c>
      <c r="I1046" s="10" t="s">
        <v>3841</v>
      </c>
      <c r="J1046" s="10" t="s">
        <v>105</v>
      </c>
      <c r="K1046" s="10" t="s">
        <v>106</v>
      </c>
      <c r="L1046" s="10" t="s">
        <v>876</v>
      </c>
      <c r="M1046" s="10" t="s">
        <v>215</v>
      </c>
      <c r="N1046" s="9">
        <v>600</v>
      </c>
    </row>
    <row r="1047" spans="1:14" ht="16" customHeight="1" x14ac:dyDescent="0.2">
      <c r="A1047" s="9">
        <v>4881</v>
      </c>
      <c r="B1047" s="10" t="s">
        <v>495</v>
      </c>
      <c r="C1047" s="10" t="s">
        <v>3842</v>
      </c>
      <c r="D1047" s="10" t="s">
        <v>377</v>
      </c>
      <c r="E1047" s="11">
        <v>34171</v>
      </c>
      <c r="F1047" s="10" t="s">
        <v>3843</v>
      </c>
      <c r="G1047" s="9">
        <v>0</v>
      </c>
      <c r="H1047" s="10" t="s">
        <v>3844</v>
      </c>
      <c r="I1047" s="10" t="s">
        <v>1942</v>
      </c>
      <c r="J1047" s="10" t="s">
        <v>105</v>
      </c>
      <c r="K1047" s="10" t="s">
        <v>106</v>
      </c>
      <c r="L1047" s="10" t="s">
        <v>841</v>
      </c>
      <c r="M1047" s="10" t="s">
        <v>58</v>
      </c>
      <c r="N1047" s="9">
        <v>400</v>
      </c>
    </row>
    <row r="1048" spans="1:14" ht="16" customHeight="1" x14ac:dyDescent="0.2">
      <c r="A1048" s="9">
        <v>4882</v>
      </c>
      <c r="B1048" s="10" t="s">
        <v>3845</v>
      </c>
      <c r="C1048" s="10" t="s">
        <v>3846</v>
      </c>
      <c r="D1048" s="10" t="s">
        <v>15</v>
      </c>
      <c r="E1048" s="11">
        <v>39778</v>
      </c>
      <c r="F1048" s="10" t="s">
        <v>3847</v>
      </c>
      <c r="G1048" s="9">
        <v>0</v>
      </c>
      <c r="H1048" s="9">
        <v>0</v>
      </c>
      <c r="I1048" s="10" t="s">
        <v>1942</v>
      </c>
      <c r="J1048" s="10" t="s">
        <v>105</v>
      </c>
      <c r="K1048" s="10" t="s">
        <v>106</v>
      </c>
      <c r="L1048" s="10" t="s">
        <v>841</v>
      </c>
      <c r="M1048" s="10" t="s">
        <v>42</v>
      </c>
      <c r="N1048" s="9">
        <v>300</v>
      </c>
    </row>
    <row r="1049" spans="1:14" ht="16" customHeight="1" x14ac:dyDescent="0.2">
      <c r="A1049" s="9">
        <v>4883</v>
      </c>
      <c r="B1049" s="10" t="s">
        <v>296</v>
      </c>
      <c r="C1049" s="10" t="s">
        <v>297</v>
      </c>
      <c r="D1049" s="10" t="s">
        <v>15</v>
      </c>
      <c r="E1049" s="11">
        <v>38300</v>
      </c>
      <c r="F1049" s="10" t="s">
        <v>3848</v>
      </c>
      <c r="G1049" s="9">
        <v>59870951</v>
      </c>
      <c r="H1049" s="10" t="s">
        <v>3849</v>
      </c>
      <c r="I1049" s="10" t="s">
        <v>3850</v>
      </c>
      <c r="J1049" s="10" t="s">
        <v>105</v>
      </c>
      <c r="K1049" s="10" t="s">
        <v>106</v>
      </c>
      <c r="L1049" s="10" t="s">
        <v>876</v>
      </c>
      <c r="M1049" s="10" t="s">
        <v>215</v>
      </c>
      <c r="N1049" s="9">
        <v>600</v>
      </c>
    </row>
    <row r="1050" spans="1:14" ht="16" customHeight="1" x14ac:dyDescent="0.2">
      <c r="A1050" s="9">
        <v>3799</v>
      </c>
      <c r="B1050" s="10" t="s">
        <v>3851</v>
      </c>
      <c r="C1050" s="10" t="s">
        <v>3852</v>
      </c>
      <c r="D1050" s="10" t="s">
        <v>15</v>
      </c>
      <c r="E1050" s="11">
        <v>39978</v>
      </c>
      <c r="F1050" s="10" t="s">
        <v>3853</v>
      </c>
      <c r="G1050" s="9">
        <v>0</v>
      </c>
      <c r="H1050" s="9">
        <v>0</v>
      </c>
      <c r="I1050" s="10" t="s">
        <v>3854</v>
      </c>
      <c r="J1050" s="10" t="s">
        <v>307</v>
      </c>
      <c r="K1050" s="10" t="s">
        <v>94</v>
      </c>
      <c r="L1050" s="10" t="s">
        <v>841</v>
      </c>
      <c r="M1050" s="10" t="s">
        <v>16</v>
      </c>
      <c r="N1050" s="9">
        <v>200</v>
      </c>
    </row>
    <row r="1051" spans="1:14" ht="16" customHeight="1" x14ac:dyDescent="0.2">
      <c r="A1051" s="9">
        <v>2245</v>
      </c>
      <c r="B1051" s="10" t="s">
        <v>3855</v>
      </c>
      <c r="C1051" s="10" t="s">
        <v>3856</v>
      </c>
      <c r="D1051" s="10" t="s">
        <v>377</v>
      </c>
      <c r="E1051" s="11">
        <v>30057</v>
      </c>
      <c r="F1051" s="10" t="s">
        <v>3857</v>
      </c>
      <c r="G1051" s="9">
        <v>58066156</v>
      </c>
      <c r="H1051" s="10" t="s">
        <v>3858</v>
      </c>
      <c r="I1051" s="10" t="s">
        <v>3859</v>
      </c>
      <c r="J1051" s="10" t="s">
        <v>307</v>
      </c>
      <c r="K1051" s="10" t="s">
        <v>94</v>
      </c>
      <c r="L1051" s="10" t="s">
        <v>967</v>
      </c>
      <c r="M1051" s="10" t="s">
        <v>215</v>
      </c>
      <c r="N1051" s="9">
        <v>600</v>
      </c>
    </row>
    <row r="1052" spans="1:14" ht="16" customHeight="1" x14ac:dyDescent="0.2">
      <c r="A1052" s="9">
        <v>2240</v>
      </c>
      <c r="B1052" s="10" t="s">
        <v>761</v>
      </c>
      <c r="C1052" s="10" t="s">
        <v>3860</v>
      </c>
      <c r="D1052" s="10" t="s">
        <v>15</v>
      </c>
      <c r="E1052" s="11">
        <v>28890</v>
      </c>
      <c r="F1052" s="10" t="s">
        <v>1583</v>
      </c>
      <c r="G1052" s="9">
        <v>58757253</v>
      </c>
      <c r="H1052" s="10" t="s">
        <v>3861</v>
      </c>
      <c r="I1052" s="10" t="s">
        <v>3862</v>
      </c>
      <c r="J1052" s="10" t="s">
        <v>307</v>
      </c>
      <c r="K1052" s="10" t="s">
        <v>94</v>
      </c>
      <c r="L1052" s="10" t="s">
        <v>967</v>
      </c>
      <c r="M1052" s="10" t="s">
        <v>215</v>
      </c>
      <c r="N1052" s="9">
        <v>600</v>
      </c>
    </row>
    <row r="1053" spans="1:14" ht="16" customHeight="1" x14ac:dyDescent="0.2">
      <c r="A1053" s="9">
        <v>2751</v>
      </c>
      <c r="B1053" s="10" t="s">
        <v>355</v>
      </c>
      <c r="C1053" s="10" t="s">
        <v>356</v>
      </c>
      <c r="D1053" s="10" t="s">
        <v>15</v>
      </c>
      <c r="E1053" s="11">
        <v>39477</v>
      </c>
      <c r="F1053" s="10" t="s">
        <v>3863</v>
      </c>
      <c r="G1053" s="9">
        <v>58180837</v>
      </c>
      <c r="H1053" s="9">
        <v>0</v>
      </c>
      <c r="I1053" s="10" t="s">
        <v>3864</v>
      </c>
      <c r="J1053" s="10" t="s">
        <v>307</v>
      </c>
      <c r="K1053" s="10" t="s">
        <v>94</v>
      </c>
      <c r="L1053" s="10" t="s">
        <v>841</v>
      </c>
      <c r="M1053" s="10" t="s">
        <v>42</v>
      </c>
      <c r="N1053" s="9">
        <v>300</v>
      </c>
    </row>
    <row r="1054" spans="1:14" ht="16" customHeight="1" x14ac:dyDescent="0.2">
      <c r="A1054" s="9">
        <v>2373</v>
      </c>
      <c r="B1054" s="10" t="s">
        <v>3020</v>
      </c>
      <c r="C1054" s="10" t="s">
        <v>485</v>
      </c>
      <c r="D1054" s="10" t="s">
        <v>377</v>
      </c>
      <c r="E1054" s="11">
        <v>39119</v>
      </c>
      <c r="F1054" s="10" t="s">
        <v>3865</v>
      </c>
      <c r="G1054" s="9">
        <v>54757750</v>
      </c>
      <c r="H1054" s="9">
        <v>0</v>
      </c>
      <c r="I1054" s="10" t="s">
        <v>3866</v>
      </c>
      <c r="J1054" s="10" t="s">
        <v>307</v>
      </c>
      <c r="K1054" s="10" t="s">
        <v>94</v>
      </c>
      <c r="L1054" s="10" t="s">
        <v>841</v>
      </c>
      <c r="M1054" s="10" t="s">
        <v>42</v>
      </c>
      <c r="N1054" s="9">
        <v>300</v>
      </c>
    </row>
    <row r="1055" spans="1:14" ht="16" customHeight="1" x14ac:dyDescent="0.2">
      <c r="A1055" s="9">
        <v>2244</v>
      </c>
      <c r="B1055" s="10" t="s">
        <v>127</v>
      </c>
      <c r="C1055" s="10" t="s">
        <v>3867</v>
      </c>
      <c r="D1055" s="10" t="s">
        <v>377</v>
      </c>
      <c r="E1055" s="11">
        <v>24056</v>
      </c>
      <c r="F1055" s="10" t="s">
        <v>3868</v>
      </c>
      <c r="G1055" s="9">
        <v>58762372</v>
      </c>
      <c r="H1055" s="10" t="s">
        <v>3869</v>
      </c>
      <c r="I1055" s="10" t="s">
        <v>3870</v>
      </c>
      <c r="J1055" s="10" t="s">
        <v>307</v>
      </c>
      <c r="K1055" s="10" t="s">
        <v>94</v>
      </c>
      <c r="L1055" s="10" t="s">
        <v>967</v>
      </c>
      <c r="M1055" s="10" t="s">
        <v>215</v>
      </c>
      <c r="N1055" s="9">
        <v>600</v>
      </c>
    </row>
    <row r="1056" spans="1:14" ht="16" customHeight="1" x14ac:dyDescent="0.2">
      <c r="A1056" s="9">
        <v>2462</v>
      </c>
      <c r="B1056" s="10" t="s">
        <v>250</v>
      </c>
      <c r="C1056" s="10" t="s">
        <v>306</v>
      </c>
      <c r="D1056" s="10" t="s">
        <v>15</v>
      </c>
      <c r="E1056" s="11">
        <v>38569</v>
      </c>
      <c r="F1056" s="10" t="s">
        <v>3871</v>
      </c>
      <c r="G1056" s="9">
        <v>55142178</v>
      </c>
      <c r="H1056" s="10" t="s">
        <v>3872</v>
      </c>
      <c r="I1056" s="10" t="s">
        <v>3873</v>
      </c>
      <c r="J1056" s="10" t="s">
        <v>307</v>
      </c>
      <c r="K1056" s="10" t="s">
        <v>94</v>
      </c>
      <c r="L1056" s="10" t="s">
        <v>841</v>
      </c>
      <c r="M1056" s="10" t="s">
        <v>58</v>
      </c>
      <c r="N1056" s="9">
        <v>400</v>
      </c>
    </row>
    <row r="1057" spans="1:14" ht="16" customHeight="1" x14ac:dyDescent="0.2">
      <c r="A1057" s="9">
        <v>3922</v>
      </c>
      <c r="B1057" s="10" t="s">
        <v>409</v>
      </c>
      <c r="C1057" s="10" t="s">
        <v>3874</v>
      </c>
      <c r="D1057" s="10" t="s">
        <v>377</v>
      </c>
      <c r="E1057" s="11">
        <v>40297</v>
      </c>
      <c r="F1057" s="10" t="s">
        <v>3875</v>
      </c>
      <c r="G1057" s="10" t="s">
        <v>3876</v>
      </c>
      <c r="H1057" s="9">
        <v>0</v>
      </c>
      <c r="I1057" s="9">
        <v>0</v>
      </c>
      <c r="J1057" s="10" t="s">
        <v>307</v>
      </c>
      <c r="K1057" s="10" t="s">
        <v>94</v>
      </c>
      <c r="L1057" s="10" t="s">
        <v>841</v>
      </c>
      <c r="M1057" s="10" t="s">
        <v>16</v>
      </c>
      <c r="N1057" s="9">
        <v>200</v>
      </c>
    </row>
    <row r="1058" spans="1:14" ht="16" customHeight="1" x14ac:dyDescent="0.2">
      <c r="A1058" s="9">
        <v>3559</v>
      </c>
      <c r="B1058" s="10" t="s">
        <v>3877</v>
      </c>
      <c r="C1058" s="10" t="s">
        <v>3878</v>
      </c>
      <c r="D1058" s="10" t="s">
        <v>377</v>
      </c>
      <c r="E1058" s="11">
        <v>39976</v>
      </c>
      <c r="F1058" s="10" t="s">
        <v>3879</v>
      </c>
      <c r="G1058" s="9">
        <v>0</v>
      </c>
      <c r="H1058" s="9">
        <v>0</v>
      </c>
      <c r="I1058" s="9">
        <v>0</v>
      </c>
      <c r="J1058" s="10" t="s">
        <v>307</v>
      </c>
      <c r="K1058" s="10" t="s">
        <v>94</v>
      </c>
      <c r="L1058" s="10" t="s">
        <v>841</v>
      </c>
      <c r="M1058" s="10" t="s">
        <v>16</v>
      </c>
      <c r="N1058" s="9">
        <v>200</v>
      </c>
    </row>
    <row r="1059" spans="1:14" ht="16" customHeight="1" x14ac:dyDescent="0.2">
      <c r="A1059" s="9">
        <v>2366</v>
      </c>
      <c r="B1059" s="10" t="s">
        <v>262</v>
      </c>
      <c r="C1059" s="10" t="s">
        <v>263</v>
      </c>
      <c r="D1059" s="10" t="s">
        <v>15</v>
      </c>
      <c r="E1059" s="11">
        <v>34995</v>
      </c>
      <c r="F1059" s="10" t="s">
        <v>3880</v>
      </c>
      <c r="G1059" s="9">
        <v>59802904</v>
      </c>
      <c r="H1059" s="10" t="s">
        <v>3881</v>
      </c>
      <c r="I1059" s="10" t="s">
        <v>3882</v>
      </c>
      <c r="J1059" s="10" t="s">
        <v>307</v>
      </c>
      <c r="K1059" s="10" t="s">
        <v>94</v>
      </c>
      <c r="L1059" s="10" t="s">
        <v>841</v>
      </c>
      <c r="M1059" s="10" t="s">
        <v>58</v>
      </c>
      <c r="N1059" s="9">
        <v>400</v>
      </c>
    </row>
    <row r="1060" spans="1:14" ht="16" customHeight="1" x14ac:dyDescent="0.2">
      <c r="A1060" s="9">
        <v>2456</v>
      </c>
      <c r="B1060" s="10" t="s">
        <v>350</v>
      </c>
      <c r="C1060" s="10" t="s">
        <v>3883</v>
      </c>
      <c r="D1060" s="10" t="s">
        <v>15</v>
      </c>
      <c r="E1060" s="11">
        <v>38445</v>
      </c>
      <c r="F1060" s="10" t="s">
        <v>3884</v>
      </c>
      <c r="G1060" s="9">
        <v>58118399</v>
      </c>
      <c r="H1060" s="10" t="s">
        <v>3885</v>
      </c>
      <c r="I1060" s="10" t="s">
        <v>3886</v>
      </c>
      <c r="J1060" s="10" t="s">
        <v>307</v>
      </c>
      <c r="K1060" s="10" t="s">
        <v>94</v>
      </c>
      <c r="L1060" s="10" t="s">
        <v>841</v>
      </c>
      <c r="M1060" s="10" t="s">
        <v>58</v>
      </c>
      <c r="N1060" s="9">
        <v>400</v>
      </c>
    </row>
    <row r="1061" spans="1:14" ht="16" customHeight="1" x14ac:dyDescent="0.2">
      <c r="A1061" s="9">
        <v>2377</v>
      </c>
      <c r="B1061" s="10" t="s">
        <v>3887</v>
      </c>
      <c r="C1061" s="10" t="s">
        <v>3888</v>
      </c>
      <c r="D1061" s="10" t="s">
        <v>15</v>
      </c>
      <c r="E1061" s="11">
        <v>39156</v>
      </c>
      <c r="F1061" s="10" t="s">
        <v>3889</v>
      </c>
      <c r="G1061" s="9">
        <v>57449121</v>
      </c>
      <c r="H1061" s="9">
        <v>0</v>
      </c>
      <c r="I1061" s="10" t="s">
        <v>3890</v>
      </c>
      <c r="J1061" s="10" t="s">
        <v>307</v>
      </c>
      <c r="K1061" s="10" t="s">
        <v>94</v>
      </c>
      <c r="L1061" s="10" t="s">
        <v>841</v>
      </c>
      <c r="M1061" s="10" t="s">
        <v>42</v>
      </c>
      <c r="N1061" s="9">
        <v>300</v>
      </c>
    </row>
    <row r="1062" spans="1:14" ht="16" customHeight="1" x14ac:dyDescent="0.2">
      <c r="A1062" s="9">
        <v>4152</v>
      </c>
      <c r="B1062" s="10" t="s">
        <v>761</v>
      </c>
      <c r="C1062" s="10" t="s">
        <v>3891</v>
      </c>
      <c r="D1062" s="10" t="s">
        <v>15</v>
      </c>
      <c r="E1062" s="11">
        <v>41000</v>
      </c>
      <c r="F1062" s="10" t="s">
        <v>3892</v>
      </c>
      <c r="G1062" s="9">
        <v>57869659</v>
      </c>
      <c r="H1062" s="9">
        <v>0</v>
      </c>
      <c r="I1062" s="9">
        <v>0</v>
      </c>
      <c r="J1062" s="10" t="s">
        <v>307</v>
      </c>
      <c r="K1062" s="10" t="s">
        <v>94</v>
      </c>
      <c r="L1062" s="10" t="s">
        <v>841</v>
      </c>
      <c r="M1062" s="10" t="s">
        <v>25</v>
      </c>
      <c r="N1062" s="9">
        <v>150</v>
      </c>
    </row>
    <row r="1063" spans="1:14" ht="16" customHeight="1" x14ac:dyDescent="0.2">
      <c r="A1063" s="9">
        <v>3609</v>
      </c>
      <c r="B1063" s="10" t="s">
        <v>787</v>
      </c>
      <c r="C1063" s="10" t="s">
        <v>3893</v>
      </c>
      <c r="D1063" s="10" t="s">
        <v>15</v>
      </c>
      <c r="E1063" s="11">
        <v>40322</v>
      </c>
      <c r="F1063" s="10" t="s">
        <v>3894</v>
      </c>
      <c r="G1063" s="9">
        <v>0</v>
      </c>
      <c r="H1063" s="9">
        <v>0</v>
      </c>
      <c r="I1063" s="10" t="s">
        <v>3895</v>
      </c>
      <c r="J1063" s="10" t="s">
        <v>307</v>
      </c>
      <c r="K1063" s="10" t="s">
        <v>94</v>
      </c>
      <c r="L1063" s="10" t="s">
        <v>841</v>
      </c>
      <c r="M1063" s="10" t="s">
        <v>16</v>
      </c>
      <c r="N1063" s="9">
        <v>200</v>
      </c>
    </row>
    <row r="1064" spans="1:14" ht="16" customHeight="1" x14ac:dyDescent="0.2">
      <c r="A1064" s="9">
        <v>3709</v>
      </c>
      <c r="B1064" s="10" t="s">
        <v>3896</v>
      </c>
      <c r="C1064" s="10" t="s">
        <v>3897</v>
      </c>
      <c r="D1064" s="10" t="s">
        <v>15</v>
      </c>
      <c r="E1064" s="11">
        <v>41021</v>
      </c>
      <c r="F1064" s="10" t="s">
        <v>3898</v>
      </c>
      <c r="G1064" s="9">
        <v>0</v>
      </c>
      <c r="H1064" s="9">
        <v>0</v>
      </c>
      <c r="I1064" s="9">
        <v>0</v>
      </c>
      <c r="J1064" s="10" t="s">
        <v>307</v>
      </c>
      <c r="K1064" s="10" t="s">
        <v>94</v>
      </c>
      <c r="L1064" s="10" t="s">
        <v>841</v>
      </c>
      <c r="M1064" s="10" t="s">
        <v>25</v>
      </c>
      <c r="N1064" s="9">
        <v>150</v>
      </c>
    </row>
    <row r="1065" spans="1:14" ht="16" customHeight="1" x14ac:dyDescent="0.2">
      <c r="A1065" s="9">
        <v>2458</v>
      </c>
      <c r="B1065" s="10" t="s">
        <v>3899</v>
      </c>
      <c r="C1065" s="10" t="s">
        <v>3900</v>
      </c>
      <c r="D1065" s="10" t="s">
        <v>377</v>
      </c>
      <c r="E1065" s="11">
        <v>38447</v>
      </c>
      <c r="F1065" s="10" t="s">
        <v>3884</v>
      </c>
      <c r="G1065" s="9">
        <v>54955547</v>
      </c>
      <c r="H1065" s="10" t="s">
        <v>3901</v>
      </c>
      <c r="I1065" s="10" t="s">
        <v>3902</v>
      </c>
      <c r="J1065" s="10" t="s">
        <v>307</v>
      </c>
      <c r="K1065" s="10" t="s">
        <v>94</v>
      </c>
      <c r="L1065" s="10" t="s">
        <v>841</v>
      </c>
      <c r="M1065" s="10" t="s">
        <v>58</v>
      </c>
      <c r="N1065" s="9">
        <v>400</v>
      </c>
    </row>
    <row r="1066" spans="1:14" ht="16" customHeight="1" x14ac:dyDescent="0.2">
      <c r="A1066" s="9">
        <v>4884</v>
      </c>
      <c r="B1066" s="10" t="s">
        <v>3328</v>
      </c>
      <c r="C1066" s="10" t="s">
        <v>3903</v>
      </c>
      <c r="D1066" s="10" t="s">
        <v>15</v>
      </c>
      <c r="E1066" s="10" t="s">
        <v>3904</v>
      </c>
      <c r="F1066" s="10" t="s">
        <v>3905</v>
      </c>
      <c r="G1066" s="9">
        <v>57134007</v>
      </c>
      <c r="H1066" s="9">
        <v>0</v>
      </c>
      <c r="I1066" s="10" t="s">
        <v>3906</v>
      </c>
      <c r="J1066" s="10" t="s">
        <v>307</v>
      </c>
      <c r="K1066" s="10" t="s">
        <v>94</v>
      </c>
      <c r="L1066" s="10" t="s">
        <v>841</v>
      </c>
      <c r="M1066" s="10" t="s">
        <v>16</v>
      </c>
      <c r="N1066" s="9">
        <v>200</v>
      </c>
    </row>
    <row r="1067" spans="1:14" ht="16" customHeight="1" x14ac:dyDescent="0.2">
      <c r="A1067" s="9">
        <v>4885</v>
      </c>
      <c r="B1067" s="10" t="s">
        <v>826</v>
      </c>
      <c r="C1067" s="10" t="s">
        <v>3907</v>
      </c>
      <c r="D1067" s="10" t="s">
        <v>15</v>
      </c>
      <c r="E1067" s="10" t="s">
        <v>3908</v>
      </c>
      <c r="F1067" s="10" t="s">
        <v>3909</v>
      </c>
      <c r="G1067" s="9">
        <v>59030477</v>
      </c>
      <c r="H1067" s="9">
        <v>0</v>
      </c>
      <c r="I1067" s="10" t="s">
        <v>3910</v>
      </c>
      <c r="J1067" s="10" t="s">
        <v>307</v>
      </c>
      <c r="K1067" s="10" t="s">
        <v>94</v>
      </c>
      <c r="L1067" s="10" t="s">
        <v>841</v>
      </c>
      <c r="M1067" s="10" t="s">
        <v>16</v>
      </c>
      <c r="N1067" s="9">
        <v>200</v>
      </c>
    </row>
    <row r="1068" spans="1:14" ht="16" customHeight="1" x14ac:dyDescent="0.2">
      <c r="A1068" s="9">
        <v>4886</v>
      </c>
      <c r="B1068" s="10" t="s">
        <v>91</v>
      </c>
      <c r="C1068" s="10" t="s">
        <v>3911</v>
      </c>
      <c r="D1068" s="10" t="s">
        <v>15</v>
      </c>
      <c r="E1068" s="10" t="s">
        <v>3912</v>
      </c>
      <c r="F1068" s="10" t="s">
        <v>3913</v>
      </c>
      <c r="G1068" s="9">
        <v>58071355</v>
      </c>
      <c r="H1068" s="9">
        <v>0</v>
      </c>
      <c r="I1068" s="10" t="s">
        <v>3870</v>
      </c>
      <c r="J1068" s="10" t="s">
        <v>307</v>
      </c>
      <c r="K1068" s="10" t="s">
        <v>94</v>
      </c>
      <c r="L1068" s="10" t="s">
        <v>841</v>
      </c>
      <c r="M1068" s="10" t="s">
        <v>16</v>
      </c>
      <c r="N1068" s="9">
        <v>200</v>
      </c>
    </row>
    <row r="1069" spans="1:14" ht="16" customHeight="1" x14ac:dyDescent="0.2">
      <c r="A1069" s="9">
        <v>4887</v>
      </c>
      <c r="B1069" s="10" t="s">
        <v>3914</v>
      </c>
      <c r="C1069" s="10" t="s">
        <v>3915</v>
      </c>
      <c r="D1069" s="10" t="s">
        <v>15</v>
      </c>
      <c r="E1069" s="11">
        <v>41048</v>
      </c>
      <c r="F1069" s="10" t="s">
        <v>3916</v>
      </c>
      <c r="G1069" s="9">
        <v>0</v>
      </c>
      <c r="H1069" s="9">
        <v>0</v>
      </c>
      <c r="I1069" s="10" t="s">
        <v>3870</v>
      </c>
      <c r="J1069" s="10" t="s">
        <v>307</v>
      </c>
      <c r="K1069" s="10" t="s">
        <v>94</v>
      </c>
      <c r="L1069" s="10" t="s">
        <v>841</v>
      </c>
      <c r="M1069" s="10" t="s">
        <v>25</v>
      </c>
      <c r="N1069" s="9">
        <v>150</v>
      </c>
    </row>
    <row r="1070" spans="1:14" ht="16" customHeight="1" x14ac:dyDescent="0.2">
      <c r="A1070" s="9">
        <v>4888</v>
      </c>
      <c r="B1070" s="10" t="s">
        <v>647</v>
      </c>
      <c r="C1070" s="10" t="s">
        <v>3917</v>
      </c>
      <c r="D1070" s="10" t="s">
        <v>15</v>
      </c>
      <c r="E1070" s="11">
        <v>41093</v>
      </c>
      <c r="F1070" s="10" t="s">
        <v>3918</v>
      </c>
      <c r="G1070" s="9">
        <v>0</v>
      </c>
      <c r="H1070" s="9">
        <v>0</v>
      </c>
      <c r="I1070" s="10" t="s">
        <v>3870</v>
      </c>
      <c r="J1070" s="10" t="s">
        <v>307</v>
      </c>
      <c r="K1070" s="10" t="s">
        <v>94</v>
      </c>
      <c r="L1070" s="10" t="s">
        <v>841</v>
      </c>
      <c r="M1070" s="10" t="s">
        <v>25</v>
      </c>
      <c r="N1070" s="9">
        <v>150</v>
      </c>
    </row>
    <row r="1071" spans="1:14" ht="16" customHeight="1" x14ac:dyDescent="0.2">
      <c r="A1071" s="9">
        <v>4889</v>
      </c>
      <c r="B1071" s="10" t="s">
        <v>641</v>
      </c>
      <c r="C1071" s="10" t="s">
        <v>3919</v>
      </c>
      <c r="D1071" s="10" t="s">
        <v>377</v>
      </c>
      <c r="E1071" s="10" t="s">
        <v>3920</v>
      </c>
      <c r="F1071" s="10" t="s">
        <v>3921</v>
      </c>
      <c r="G1071" s="9">
        <v>58114610</v>
      </c>
      <c r="H1071" s="9">
        <v>0</v>
      </c>
      <c r="I1071" s="10" t="s">
        <v>3870</v>
      </c>
      <c r="J1071" s="10" t="s">
        <v>307</v>
      </c>
      <c r="K1071" s="10" t="s">
        <v>94</v>
      </c>
      <c r="L1071" s="10" t="s">
        <v>841</v>
      </c>
      <c r="M1071" s="10" t="s">
        <v>25</v>
      </c>
      <c r="N1071" s="9">
        <v>150</v>
      </c>
    </row>
    <row r="1072" spans="1:14" ht="16" customHeight="1" x14ac:dyDescent="0.2">
      <c r="A1072" s="9">
        <v>4890</v>
      </c>
      <c r="B1072" s="10" t="s">
        <v>409</v>
      </c>
      <c r="C1072" s="10" t="s">
        <v>3922</v>
      </c>
      <c r="D1072" s="10" t="s">
        <v>15</v>
      </c>
      <c r="E1072" s="11">
        <v>41245</v>
      </c>
      <c r="F1072" s="10" t="s">
        <v>3918</v>
      </c>
      <c r="G1072" s="9">
        <v>0</v>
      </c>
      <c r="H1072" s="9">
        <v>0</v>
      </c>
      <c r="I1072" s="10" t="s">
        <v>3870</v>
      </c>
      <c r="J1072" s="10" t="s">
        <v>307</v>
      </c>
      <c r="K1072" s="10" t="s">
        <v>94</v>
      </c>
      <c r="L1072" s="10" t="s">
        <v>841</v>
      </c>
      <c r="M1072" s="10" t="s">
        <v>25</v>
      </c>
      <c r="N1072" s="9">
        <v>150</v>
      </c>
    </row>
    <row r="1073" spans="1:14" ht="16" customHeight="1" x14ac:dyDescent="0.2">
      <c r="A1073" s="9">
        <v>4891</v>
      </c>
      <c r="B1073" s="10" t="s">
        <v>3923</v>
      </c>
      <c r="C1073" s="10" t="s">
        <v>3924</v>
      </c>
      <c r="D1073" s="10" t="s">
        <v>15</v>
      </c>
      <c r="E1073" s="11">
        <v>41126</v>
      </c>
      <c r="F1073" s="10" t="s">
        <v>3925</v>
      </c>
      <c r="G1073" s="9">
        <v>0</v>
      </c>
      <c r="H1073" s="9">
        <v>0</v>
      </c>
      <c r="I1073" s="10" t="s">
        <v>3870</v>
      </c>
      <c r="J1073" s="10" t="s">
        <v>307</v>
      </c>
      <c r="K1073" s="10" t="s">
        <v>94</v>
      </c>
      <c r="L1073" s="10" t="s">
        <v>841</v>
      </c>
      <c r="M1073" s="10" t="s">
        <v>25</v>
      </c>
      <c r="N1073" s="9">
        <v>150</v>
      </c>
    </row>
    <row r="1074" spans="1:14" ht="16" customHeight="1" x14ac:dyDescent="0.2">
      <c r="A1074" s="9">
        <v>4892</v>
      </c>
      <c r="B1074" s="10" t="s">
        <v>329</v>
      </c>
      <c r="C1074" s="10" t="s">
        <v>3926</v>
      </c>
      <c r="D1074" s="10" t="s">
        <v>377</v>
      </c>
      <c r="E1074" s="10" t="s">
        <v>3927</v>
      </c>
      <c r="F1074" s="10" t="s">
        <v>2159</v>
      </c>
      <c r="G1074" s="9">
        <v>57347242</v>
      </c>
      <c r="H1074" s="9">
        <v>0</v>
      </c>
      <c r="I1074" s="10" t="s">
        <v>3928</v>
      </c>
      <c r="J1074" s="10" t="s">
        <v>307</v>
      </c>
      <c r="K1074" s="10" t="s">
        <v>94</v>
      </c>
      <c r="L1074" s="10" t="s">
        <v>841</v>
      </c>
      <c r="M1074" s="10" t="s">
        <v>16</v>
      </c>
      <c r="N1074" s="9">
        <v>200</v>
      </c>
    </row>
    <row r="1075" spans="1:14" ht="16" customHeight="1" x14ac:dyDescent="0.2">
      <c r="A1075" s="9">
        <v>4893</v>
      </c>
      <c r="B1075" s="10" t="s">
        <v>3929</v>
      </c>
      <c r="C1075" s="10" t="s">
        <v>3930</v>
      </c>
      <c r="D1075" s="10" t="s">
        <v>15</v>
      </c>
      <c r="E1075" s="11">
        <v>40949</v>
      </c>
      <c r="F1075" s="10" t="s">
        <v>3931</v>
      </c>
      <c r="G1075" s="9">
        <v>0</v>
      </c>
      <c r="H1075" s="9">
        <v>0</v>
      </c>
      <c r="I1075" s="10" t="s">
        <v>3870</v>
      </c>
      <c r="J1075" s="10" t="s">
        <v>307</v>
      </c>
      <c r="K1075" s="10" t="s">
        <v>94</v>
      </c>
      <c r="L1075" s="10" t="s">
        <v>841</v>
      </c>
      <c r="M1075" s="10" t="s">
        <v>25</v>
      </c>
      <c r="N1075" s="9">
        <v>150</v>
      </c>
    </row>
    <row r="1076" spans="1:14" ht="16" customHeight="1" x14ac:dyDescent="0.2">
      <c r="A1076" s="9">
        <v>4894</v>
      </c>
      <c r="B1076" s="10" t="s">
        <v>3932</v>
      </c>
      <c r="C1076" s="10" t="s">
        <v>3933</v>
      </c>
      <c r="D1076" s="10" t="s">
        <v>377</v>
      </c>
      <c r="E1076" s="11">
        <v>40339</v>
      </c>
      <c r="F1076" s="10" t="s">
        <v>3934</v>
      </c>
      <c r="G1076" s="9">
        <v>52692339</v>
      </c>
      <c r="H1076" s="9">
        <v>0</v>
      </c>
      <c r="I1076" s="10" t="s">
        <v>3870</v>
      </c>
      <c r="J1076" s="10" t="s">
        <v>307</v>
      </c>
      <c r="K1076" s="10" t="s">
        <v>94</v>
      </c>
      <c r="L1076" s="10" t="s">
        <v>841</v>
      </c>
      <c r="M1076" s="10" t="s">
        <v>16</v>
      </c>
      <c r="N1076" s="9">
        <v>200</v>
      </c>
    </row>
    <row r="1077" spans="1:14" ht="16" customHeight="1" x14ac:dyDescent="0.2">
      <c r="A1077" s="9">
        <v>4895</v>
      </c>
      <c r="B1077" s="10" t="s">
        <v>3935</v>
      </c>
      <c r="C1077" s="10" t="s">
        <v>3936</v>
      </c>
      <c r="D1077" s="10" t="s">
        <v>377</v>
      </c>
      <c r="E1077" s="10" t="s">
        <v>3937</v>
      </c>
      <c r="F1077" s="10" t="s">
        <v>3938</v>
      </c>
      <c r="G1077" s="9">
        <v>0</v>
      </c>
      <c r="H1077" s="9">
        <v>0</v>
      </c>
      <c r="I1077" s="10" t="s">
        <v>3870</v>
      </c>
      <c r="J1077" s="10" t="s">
        <v>307</v>
      </c>
      <c r="K1077" s="10" t="s">
        <v>94</v>
      </c>
      <c r="L1077" s="10" t="s">
        <v>841</v>
      </c>
      <c r="M1077" s="10" t="s">
        <v>848</v>
      </c>
      <c r="N1077" s="9">
        <v>150</v>
      </c>
    </row>
    <row r="1078" spans="1:14" ht="16" customHeight="1" x14ac:dyDescent="0.2">
      <c r="A1078" s="9">
        <v>4896</v>
      </c>
      <c r="B1078" s="10" t="s">
        <v>3939</v>
      </c>
      <c r="C1078" s="10" t="s">
        <v>3940</v>
      </c>
      <c r="D1078" s="10" t="s">
        <v>377</v>
      </c>
      <c r="E1078" s="10" t="s">
        <v>3941</v>
      </c>
      <c r="F1078" s="10" t="s">
        <v>3942</v>
      </c>
      <c r="G1078" s="9">
        <v>0</v>
      </c>
      <c r="H1078" s="9">
        <v>0</v>
      </c>
      <c r="I1078" s="10" t="s">
        <v>3870</v>
      </c>
      <c r="J1078" s="10" t="s">
        <v>307</v>
      </c>
      <c r="K1078" s="10" t="s">
        <v>94</v>
      </c>
      <c r="L1078" s="10" t="s">
        <v>841</v>
      </c>
      <c r="M1078" s="10" t="s">
        <v>25</v>
      </c>
      <c r="N1078" s="9">
        <v>150</v>
      </c>
    </row>
    <row r="1079" spans="1:14" ht="16" customHeight="1" x14ac:dyDescent="0.2">
      <c r="A1079" s="9">
        <v>4897</v>
      </c>
      <c r="B1079" s="10" t="s">
        <v>160</v>
      </c>
      <c r="C1079" s="10" t="s">
        <v>3943</v>
      </c>
      <c r="D1079" s="10" t="s">
        <v>15</v>
      </c>
      <c r="E1079" s="11">
        <v>29347</v>
      </c>
      <c r="F1079" s="10" t="s">
        <v>3944</v>
      </c>
      <c r="G1079" s="9">
        <v>0</v>
      </c>
      <c r="H1079" s="10" t="s">
        <v>3945</v>
      </c>
      <c r="I1079" s="10" t="s">
        <v>3946</v>
      </c>
      <c r="J1079" s="10" t="s">
        <v>307</v>
      </c>
      <c r="K1079" s="10" t="s">
        <v>94</v>
      </c>
      <c r="L1079" s="10" t="s">
        <v>876</v>
      </c>
      <c r="M1079" s="10" t="s">
        <v>215</v>
      </c>
      <c r="N1079" s="9">
        <v>600</v>
      </c>
    </row>
    <row r="1080" spans="1:14" ht="16" customHeight="1" x14ac:dyDescent="0.2">
      <c r="A1080" s="9">
        <v>4898</v>
      </c>
      <c r="B1080" s="10" t="s">
        <v>355</v>
      </c>
      <c r="C1080" s="10" t="s">
        <v>3947</v>
      </c>
      <c r="D1080" s="10" t="s">
        <v>377</v>
      </c>
      <c r="E1080" s="11">
        <v>25914</v>
      </c>
      <c r="F1080" s="10" t="s">
        <v>3863</v>
      </c>
      <c r="G1080" s="9">
        <v>58521741</v>
      </c>
      <c r="H1080" s="10" t="s">
        <v>3948</v>
      </c>
      <c r="I1080" s="10" t="s">
        <v>3949</v>
      </c>
      <c r="J1080" s="10" t="s">
        <v>307</v>
      </c>
      <c r="K1080" s="10" t="s">
        <v>94</v>
      </c>
      <c r="L1080" s="10" t="s">
        <v>876</v>
      </c>
      <c r="M1080" s="10" t="s">
        <v>215</v>
      </c>
      <c r="N1080" s="9">
        <v>600</v>
      </c>
    </row>
    <row r="1081" spans="1:14" ht="16" customHeight="1" x14ac:dyDescent="0.2">
      <c r="A1081" s="9">
        <v>4899</v>
      </c>
      <c r="B1081" s="10" t="s">
        <v>3950</v>
      </c>
      <c r="C1081" s="10" t="s">
        <v>3951</v>
      </c>
      <c r="D1081" s="10" t="s">
        <v>15</v>
      </c>
      <c r="E1081" s="10" t="s">
        <v>3952</v>
      </c>
      <c r="F1081" s="10" t="s">
        <v>3953</v>
      </c>
      <c r="G1081" s="9">
        <v>57317541</v>
      </c>
      <c r="H1081" s="9">
        <v>0</v>
      </c>
      <c r="I1081" s="10" t="s">
        <v>3870</v>
      </c>
      <c r="J1081" s="10" t="s">
        <v>307</v>
      </c>
      <c r="K1081" s="10" t="s">
        <v>94</v>
      </c>
      <c r="L1081" s="10" t="s">
        <v>841</v>
      </c>
      <c r="M1081" s="10" t="s">
        <v>58</v>
      </c>
      <c r="N1081" s="9">
        <v>400</v>
      </c>
    </row>
    <row r="1082" spans="1:14" ht="16" customHeight="1" x14ac:dyDescent="0.2">
      <c r="A1082" s="9">
        <v>2170</v>
      </c>
      <c r="B1082" s="10" t="s">
        <v>630</v>
      </c>
      <c r="C1082" s="10" t="s">
        <v>631</v>
      </c>
      <c r="D1082" s="10" t="s">
        <v>377</v>
      </c>
      <c r="E1082" s="11">
        <v>38453</v>
      </c>
      <c r="F1082" s="10" t="s">
        <v>3954</v>
      </c>
      <c r="G1082" s="9">
        <v>59389424</v>
      </c>
      <c r="H1082" s="9">
        <v>0</v>
      </c>
      <c r="I1082" s="10" t="s">
        <v>3955</v>
      </c>
      <c r="J1082" s="10" t="s">
        <v>43</v>
      </c>
      <c r="K1082" s="10" t="s">
        <v>35</v>
      </c>
      <c r="L1082" s="10" t="s">
        <v>841</v>
      </c>
      <c r="M1082" s="10" t="s">
        <v>58</v>
      </c>
      <c r="N1082" s="9">
        <v>400</v>
      </c>
    </row>
    <row r="1083" spans="1:14" ht="16" customHeight="1" x14ac:dyDescent="0.2">
      <c r="A1083" s="9">
        <v>2017</v>
      </c>
      <c r="B1083" s="10" t="s">
        <v>441</v>
      </c>
      <c r="C1083" s="10" t="s">
        <v>442</v>
      </c>
      <c r="D1083" s="10" t="s">
        <v>377</v>
      </c>
      <c r="E1083" s="11">
        <v>39402</v>
      </c>
      <c r="F1083" s="10" t="s">
        <v>3956</v>
      </c>
      <c r="G1083" s="9">
        <v>54965731</v>
      </c>
      <c r="H1083" s="9">
        <v>0</v>
      </c>
      <c r="I1083" s="9">
        <v>0</v>
      </c>
      <c r="J1083" s="10" t="s">
        <v>43</v>
      </c>
      <c r="K1083" s="10" t="s">
        <v>35</v>
      </c>
      <c r="L1083" s="10" t="s">
        <v>841</v>
      </c>
      <c r="M1083" s="10" t="s">
        <v>42</v>
      </c>
      <c r="N1083" s="9">
        <v>300</v>
      </c>
    </row>
    <row r="1084" spans="1:14" ht="16" customHeight="1" x14ac:dyDescent="0.2">
      <c r="A1084" s="9">
        <v>2310</v>
      </c>
      <c r="B1084" s="10" t="s">
        <v>795</v>
      </c>
      <c r="C1084" s="10" t="s">
        <v>485</v>
      </c>
      <c r="D1084" s="10" t="s">
        <v>377</v>
      </c>
      <c r="E1084" s="11">
        <v>40398</v>
      </c>
      <c r="F1084" s="10" t="s">
        <v>3957</v>
      </c>
      <c r="G1084" s="9">
        <v>58685443</v>
      </c>
      <c r="H1084" s="9">
        <v>0</v>
      </c>
      <c r="I1084" s="9">
        <v>0</v>
      </c>
      <c r="J1084" s="10" t="s">
        <v>43</v>
      </c>
      <c r="K1084" s="10" t="s">
        <v>35</v>
      </c>
      <c r="L1084" s="10" t="s">
        <v>841</v>
      </c>
      <c r="M1084" s="10" t="s">
        <v>16</v>
      </c>
      <c r="N1084" s="9">
        <v>200</v>
      </c>
    </row>
    <row r="1085" spans="1:14" ht="16" customHeight="1" x14ac:dyDescent="0.2">
      <c r="A1085" s="9">
        <v>2084</v>
      </c>
      <c r="B1085" s="10" t="s">
        <v>792</v>
      </c>
      <c r="C1085" s="10" t="s">
        <v>793</v>
      </c>
      <c r="D1085" s="10" t="s">
        <v>377</v>
      </c>
      <c r="E1085" s="11">
        <v>40594</v>
      </c>
      <c r="F1085" s="10" t="s">
        <v>3958</v>
      </c>
      <c r="G1085" s="9">
        <v>57197820</v>
      </c>
      <c r="H1085" s="9">
        <v>0</v>
      </c>
      <c r="I1085" s="9">
        <v>0</v>
      </c>
      <c r="J1085" s="10" t="s">
        <v>43</v>
      </c>
      <c r="K1085" s="10" t="s">
        <v>35</v>
      </c>
      <c r="L1085" s="10" t="s">
        <v>841</v>
      </c>
      <c r="M1085" s="10" t="s">
        <v>25</v>
      </c>
      <c r="N1085" s="9">
        <v>150</v>
      </c>
    </row>
    <row r="1086" spans="1:14" ht="16" customHeight="1" x14ac:dyDescent="0.2">
      <c r="A1086" s="9">
        <v>1895</v>
      </c>
      <c r="B1086" s="10" t="s">
        <v>634</v>
      </c>
      <c r="C1086" s="10" t="s">
        <v>635</v>
      </c>
      <c r="D1086" s="10" t="s">
        <v>377</v>
      </c>
      <c r="E1086" s="11">
        <v>39449</v>
      </c>
      <c r="F1086" s="10" t="s">
        <v>3959</v>
      </c>
      <c r="G1086" s="9">
        <v>58273450</v>
      </c>
      <c r="H1086" s="9">
        <v>0</v>
      </c>
      <c r="I1086" s="10" t="s">
        <v>3960</v>
      </c>
      <c r="J1086" s="10" t="s">
        <v>43</v>
      </c>
      <c r="K1086" s="10" t="s">
        <v>35</v>
      </c>
      <c r="L1086" s="10" t="s">
        <v>841</v>
      </c>
      <c r="M1086" s="10" t="s">
        <v>42</v>
      </c>
      <c r="N1086" s="9">
        <v>300</v>
      </c>
    </row>
    <row r="1087" spans="1:14" ht="16" customHeight="1" x14ac:dyDescent="0.2">
      <c r="A1087" s="9">
        <v>1512</v>
      </c>
      <c r="B1087" s="10" t="s">
        <v>266</v>
      </c>
      <c r="C1087" s="10" t="s">
        <v>130</v>
      </c>
      <c r="D1087" s="10" t="s">
        <v>15</v>
      </c>
      <c r="E1087" s="11">
        <v>39919</v>
      </c>
      <c r="F1087" s="10" t="s">
        <v>3961</v>
      </c>
      <c r="G1087" s="9">
        <v>59013959</v>
      </c>
      <c r="H1087" s="9">
        <v>0</v>
      </c>
      <c r="I1087" s="9">
        <v>0</v>
      </c>
      <c r="J1087" s="10" t="s">
        <v>43</v>
      </c>
      <c r="K1087" s="10" t="s">
        <v>35</v>
      </c>
      <c r="L1087" s="10" t="s">
        <v>841</v>
      </c>
      <c r="M1087" s="10" t="s">
        <v>16</v>
      </c>
      <c r="N1087" s="9">
        <v>200</v>
      </c>
    </row>
    <row r="1088" spans="1:14" ht="16" customHeight="1" x14ac:dyDescent="0.2">
      <c r="A1088" s="9">
        <v>2030</v>
      </c>
      <c r="B1088" s="10" t="s">
        <v>52</v>
      </c>
      <c r="C1088" s="10" t="s">
        <v>53</v>
      </c>
      <c r="D1088" s="10" t="s">
        <v>15</v>
      </c>
      <c r="E1088" s="11">
        <v>39825</v>
      </c>
      <c r="F1088" s="10" t="s">
        <v>3962</v>
      </c>
      <c r="G1088" s="9">
        <v>57154638</v>
      </c>
      <c r="H1088" s="9">
        <v>0</v>
      </c>
      <c r="I1088" s="9">
        <v>0</v>
      </c>
      <c r="J1088" s="10" t="s">
        <v>43</v>
      </c>
      <c r="K1088" s="10" t="s">
        <v>35</v>
      </c>
      <c r="L1088" s="10" t="s">
        <v>841</v>
      </c>
      <c r="M1088" s="10" t="s">
        <v>16</v>
      </c>
      <c r="N1088" s="9">
        <v>200</v>
      </c>
    </row>
    <row r="1089" spans="1:14" ht="16" customHeight="1" x14ac:dyDescent="0.2">
      <c r="A1089" s="9">
        <v>1896</v>
      </c>
      <c r="B1089" s="10" t="s">
        <v>804</v>
      </c>
      <c r="C1089" s="10" t="s">
        <v>805</v>
      </c>
      <c r="D1089" s="10" t="s">
        <v>377</v>
      </c>
      <c r="E1089" s="11">
        <v>38357</v>
      </c>
      <c r="F1089" s="10" t="s">
        <v>3963</v>
      </c>
      <c r="G1089" s="9">
        <v>57637603</v>
      </c>
      <c r="H1089" s="9">
        <v>0</v>
      </c>
      <c r="I1089" s="10" t="s">
        <v>3964</v>
      </c>
      <c r="J1089" s="10" t="s">
        <v>43</v>
      </c>
      <c r="K1089" s="10" t="s">
        <v>35</v>
      </c>
      <c r="L1089" s="10" t="s">
        <v>841</v>
      </c>
      <c r="M1089" s="10" t="s">
        <v>58</v>
      </c>
      <c r="N1089" s="9">
        <v>400</v>
      </c>
    </row>
    <row r="1090" spans="1:14" ht="16" customHeight="1" x14ac:dyDescent="0.2">
      <c r="A1090" s="9">
        <v>2020</v>
      </c>
      <c r="B1090" s="10" t="s">
        <v>54</v>
      </c>
      <c r="C1090" s="10" t="s">
        <v>55</v>
      </c>
      <c r="D1090" s="10" t="s">
        <v>15</v>
      </c>
      <c r="E1090" s="11">
        <v>39092</v>
      </c>
      <c r="F1090" s="10" t="s">
        <v>3965</v>
      </c>
      <c r="G1090" s="9">
        <v>54951844</v>
      </c>
      <c r="H1090" s="9">
        <v>0</v>
      </c>
      <c r="I1090" s="9">
        <v>0</v>
      </c>
      <c r="J1090" s="10" t="s">
        <v>43</v>
      </c>
      <c r="K1090" s="10" t="s">
        <v>35</v>
      </c>
      <c r="L1090" s="10" t="s">
        <v>841</v>
      </c>
      <c r="M1090" s="10" t="s">
        <v>42</v>
      </c>
      <c r="N1090" s="9">
        <v>300</v>
      </c>
    </row>
    <row r="1091" spans="1:14" ht="16" customHeight="1" x14ac:dyDescent="0.2">
      <c r="A1091" s="9">
        <v>1898</v>
      </c>
      <c r="B1091" s="10" t="s">
        <v>430</v>
      </c>
      <c r="C1091" s="10" t="s">
        <v>431</v>
      </c>
      <c r="D1091" s="10" t="s">
        <v>377</v>
      </c>
      <c r="E1091" s="11">
        <v>39134</v>
      </c>
      <c r="F1091" s="10" t="s">
        <v>3966</v>
      </c>
      <c r="G1091" s="9">
        <v>58007911</v>
      </c>
      <c r="H1091" s="9">
        <v>0</v>
      </c>
      <c r="I1091" s="10" t="s">
        <v>3967</v>
      </c>
      <c r="J1091" s="10" t="s">
        <v>43</v>
      </c>
      <c r="K1091" s="10" t="s">
        <v>35</v>
      </c>
      <c r="L1091" s="10" t="s">
        <v>841</v>
      </c>
      <c r="M1091" s="10" t="s">
        <v>42</v>
      </c>
      <c r="N1091" s="9">
        <v>300</v>
      </c>
    </row>
    <row r="1092" spans="1:14" ht="16" customHeight="1" x14ac:dyDescent="0.2">
      <c r="A1092" s="9">
        <v>3602</v>
      </c>
      <c r="B1092" s="10" t="s">
        <v>252</v>
      </c>
      <c r="C1092" s="10" t="s">
        <v>253</v>
      </c>
      <c r="D1092" s="10" t="s">
        <v>15</v>
      </c>
      <c r="E1092" s="11">
        <v>39189</v>
      </c>
      <c r="F1092" s="10" t="s">
        <v>3968</v>
      </c>
      <c r="G1092" s="9">
        <v>57463674</v>
      </c>
      <c r="H1092" s="9">
        <v>0</v>
      </c>
      <c r="I1092" s="9">
        <v>0</v>
      </c>
      <c r="J1092" s="10" t="s">
        <v>43</v>
      </c>
      <c r="K1092" s="10" t="s">
        <v>35</v>
      </c>
      <c r="L1092" s="10" t="s">
        <v>841</v>
      </c>
      <c r="M1092" s="10" t="s">
        <v>42</v>
      </c>
      <c r="N1092" s="9">
        <v>300</v>
      </c>
    </row>
    <row r="1093" spans="1:14" ht="16" customHeight="1" x14ac:dyDescent="0.2">
      <c r="A1093" s="9">
        <v>2083</v>
      </c>
      <c r="B1093" s="10" t="s">
        <v>624</v>
      </c>
      <c r="C1093" s="10" t="s">
        <v>625</v>
      </c>
      <c r="D1093" s="10" t="s">
        <v>377</v>
      </c>
      <c r="E1093" s="11">
        <v>39722</v>
      </c>
      <c r="F1093" s="10" t="s">
        <v>3969</v>
      </c>
      <c r="G1093" s="9">
        <v>0</v>
      </c>
      <c r="H1093" s="9">
        <v>0</v>
      </c>
      <c r="I1093" s="9">
        <v>0</v>
      </c>
      <c r="J1093" s="10" t="s">
        <v>43</v>
      </c>
      <c r="K1093" s="10" t="s">
        <v>35</v>
      </c>
      <c r="L1093" s="10" t="s">
        <v>841</v>
      </c>
      <c r="M1093" s="10" t="s">
        <v>42</v>
      </c>
      <c r="N1093" s="9">
        <v>300</v>
      </c>
    </row>
    <row r="1094" spans="1:14" ht="16" customHeight="1" x14ac:dyDescent="0.2">
      <c r="A1094" s="9">
        <v>1893</v>
      </c>
      <c r="B1094" s="10" t="s">
        <v>624</v>
      </c>
      <c r="C1094" s="10" t="s">
        <v>791</v>
      </c>
      <c r="D1094" s="10" t="s">
        <v>377</v>
      </c>
      <c r="E1094" s="11">
        <v>39722</v>
      </c>
      <c r="F1094" s="10" t="s">
        <v>3970</v>
      </c>
      <c r="G1094" s="9">
        <v>52546816</v>
      </c>
      <c r="H1094" s="9">
        <v>0</v>
      </c>
      <c r="I1094" s="9">
        <v>0</v>
      </c>
      <c r="J1094" s="10" t="s">
        <v>43</v>
      </c>
      <c r="K1094" s="10" t="s">
        <v>35</v>
      </c>
      <c r="L1094" s="10" t="s">
        <v>841</v>
      </c>
      <c r="M1094" s="10" t="s">
        <v>42</v>
      </c>
      <c r="N1094" s="9">
        <v>300</v>
      </c>
    </row>
    <row r="1095" spans="1:14" ht="16" customHeight="1" x14ac:dyDescent="0.2">
      <c r="A1095" s="9">
        <v>3301</v>
      </c>
      <c r="B1095" s="10" t="s">
        <v>3971</v>
      </c>
      <c r="C1095" s="10" t="s">
        <v>3972</v>
      </c>
      <c r="D1095" s="10" t="s">
        <v>15</v>
      </c>
      <c r="E1095" s="11">
        <v>40819</v>
      </c>
      <c r="F1095" s="10" t="s">
        <v>3973</v>
      </c>
      <c r="G1095" s="9">
        <v>57561910</v>
      </c>
      <c r="H1095" s="9">
        <v>0</v>
      </c>
      <c r="I1095" s="9">
        <v>0</v>
      </c>
      <c r="J1095" s="10" t="s">
        <v>43</v>
      </c>
      <c r="K1095" s="10" t="s">
        <v>35</v>
      </c>
      <c r="L1095" s="10" t="s">
        <v>841</v>
      </c>
      <c r="M1095" s="10" t="s">
        <v>25</v>
      </c>
      <c r="N1095" s="9">
        <v>150</v>
      </c>
    </row>
    <row r="1096" spans="1:14" ht="16" customHeight="1" x14ac:dyDescent="0.2">
      <c r="A1096" s="9">
        <v>2323</v>
      </c>
      <c r="B1096" s="10" t="s">
        <v>628</v>
      </c>
      <c r="C1096" s="10" t="s">
        <v>629</v>
      </c>
      <c r="D1096" s="10" t="s">
        <v>377</v>
      </c>
      <c r="E1096" s="11">
        <v>39620</v>
      </c>
      <c r="F1096" s="10" t="s">
        <v>3974</v>
      </c>
      <c r="G1096" s="9">
        <v>57588166</v>
      </c>
      <c r="H1096" s="9">
        <v>0</v>
      </c>
      <c r="I1096" s="9">
        <v>0</v>
      </c>
      <c r="J1096" s="10" t="s">
        <v>43</v>
      </c>
      <c r="K1096" s="10" t="s">
        <v>35</v>
      </c>
      <c r="L1096" s="10" t="s">
        <v>841</v>
      </c>
      <c r="M1096" s="10" t="s">
        <v>42</v>
      </c>
      <c r="N1096" s="9">
        <v>300</v>
      </c>
    </row>
    <row r="1097" spans="1:14" ht="16" customHeight="1" x14ac:dyDescent="0.2">
      <c r="A1097" s="9">
        <v>3679</v>
      </c>
      <c r="B1097" s="10" t="s">
        <v>109</v>
      </c>
      <c r="C1097" s="10" t="s">
        <v>110</v>
      </c>
      <c r="D1097" s="10" t="s">
        <v>15</v>
      </c>
      <c r="E1097" s="11">
        <v>39975</v>
      </c>
      <c r="F1097" s="10" t="s">
        <v>3975</v>
      </c>
      <c r="G1097" s="9">
        <v>54893390</v>
      </c>
      <c r="H1097" s="9">
        <v>0</v>
      </c>
      <c r="I1097" s="9">
        <v>0</v>
      </c>
      <c r="J1097" s="10" t="s">
        <v>43</v>
      </c>
      <c r="K1097" s="10" t="s">
        <v>35</v>
      </c>
      <c r="L1097" s="10" t="s">
        <v>841</v>
      </c>
      <c r="M1097" s="10" t="s">
        <v>16</v>
      </c>
      <c r="N1097" s="9">
        <v>200</v>
      </c>
    </row>
    <row r="1098" spans="1:14" ht="16" customHeight="1" x14ac:dyDescent="0.2">
      <c r="A1098" s="9">
        <v>2028</v>
      </c>
      <c r="B1098" s="10" t="s">
        <v>70</v>
      </c>
      <c r="C1098" s="10" t="s">
        <v>71</v>
      </c>
      <c r="D1098" s="10" t="s">
        <v>15</v>
      </c>
      <c r="E1098" s="11">
        <v>39766</v>
      </c>
      <c r="F1098" s="10" t="s">
        <v>3976</v>
      </c>
      <c r="G1098" s="9">
        <v>58296215</v>
      </c>
      <c r="H1098" s="9">
        <v>0</v>
      </c>
      <c r="I1098" s="10" t="s">
        <v>3977</v>
      </c>
      <c r="J1098" s="10" t="s">
        <v>43</v>
      </c>
      <c r="K1098" s="10" t="s">
        <v>35</v>
      </c>
      <c r="L1098" s="10" t="s">
        <v>841</v>
      </c>
      <c r="M1098" s="10" t="s">
        <v>42</v>
      </c>
      <c r="N1098" s="9">
        <v>300</v>
      </c>
    </row>
    <row r="1099" spans="1:14" ht="16" customHeight="1" x14ac:dyDescent="0.2">
      <c r="A1099" s="9">
        <v>2027</v>
      </c>
      <c r="B1099" s="10" t="s">
        <v>70</v>
      </c>
      <c r="C1099" s="10" t="s">
        <v>3978</v>
      </c>
      <c r="D1099" s="10" t="s">
        <v>377</v>
      </c>
      <c r="E1099" s="11">
        <v>39766</v>
      </c>
      <c r="F1099" s="10" t="s">
        <v>3976</v>
      </c>
      <c r="G1099" s="9">
        <v>58296215</v>
      </c>
      <c r="H1099" s="9">
        <v>0</v>
      </c>
      <c r="I1099" s="10" t="s">
        <v>3977</v>
      </c>
      <c r="J1099" s="10" t="s">
        <v>43</v>
      </c>
      <c r="K1099" s="10" t="s">
        <v>35</v>
      </c>
      <c r="L1099" s="10" t="s">
        <v>841</v>
      </c>
      <c r="M1099" s="10" t="s">
        <v>42</v>
      </c>
      <c r="N1099" s="9">
        <v>300</v>
      </c>
    </row>
    <row r="1100" spans="1:14" ht="16" customHeight="1" x14ac:dyDescent="0.2">
      <c r="A1100" s="9">
        <v>4900</v>
      </c>
      <c r="B1100" s="10" t="s">
        <v>3979</v>
      </c>
      <c r="C1100" s="10" t="s">
        <v>3980</v>
      </c>
      <c r="D1100" s="10" t="s">
        <v>15</v>
      </c>
      <c r="E1100" s="11">
        <v>41063</v>
      </c>
      <c r="F1100" s="10" t="s">
        <v>3981</v>
      </c>
      <c r="G1100" s="9">
        <v>59354334</v>
      </c>
      <c r="H1100" s="9">
        <v>0</v>
      </c>
      <c r="I1100" s="9">
        <v>0</v>
      </c>
      <c r="J1100" s="10" t="s">
        <v>43</v>
      </c>
      <c r="K1100" s="10" t="s">
        <v>35</v>
      </c>
      <c r="L1100" s="10" t="s">
        <v>841</v>
      </c>
      <c r="M1100" s="10" t="s">
        <v>25</v>
      </c>
      <c r="N1100" s="9">
        <v>150</v>
      </c>
    </row>
    <row r="1101" spans="1:14" ht="16" customHeight="1" x14ac:dyDescent="0.2">
      <c r="A1101" s="9">
        <v>4901</v>
      </c>
      <c r="B1101" s="10" t="s">
        <v>3982</v>
      </c>
      <c r="C1101" s="10" t="s">
        <v>3983</v>
      </c>
      <c r="D1101" s="10" t="s">
        <v>377</v>
      </c>
      <c r="E1101" s="11">
        <v>41669</v>
      </c>
      <c r="F1101" s="10" t="s">
        <v>3984</v>
      </c>
      <c r="G1101" s="9">
        <v>57130077</v>
      </c>
      <c r="H1101" s="9">
        <v>0</v>
      </c>
      <c r="I1101" s="9">
        <v>0</v>
      </c>
      <c r="J1101" s="10" t="s">
        <v>43</v>
      </c>
      <c r="K1101" s="10" t="s">
        <v>35</v>
      </c>
      <c r="L1101" s="10" t="s">
        <v>841</v>
      </c>
      <c r="M1101" s="10" t="s">
        <v>848</v>
      </c>
      <c r="N1101" s="9">
        <v>150</v>
      </c>
    </row>
    <row r="1102" spans="1:14" ht="16" customHeight="1" x14ac:dyDescent="0.2">
      <c r="A1102" s="9">
        <v>4902</v>
      </c>
      <c r="B1102" s="10" t="s">
        <v>3985</v>
      </c>
      <c r="C1102" s="10" t="s">
        <v>548</v>
      </c>
      <c r="D1102" s="10" t="s">
        <v>377</v>
      </c>
      <c r="E1102" s="11">
        <v>40521</v>
      </c>
      <c r="F1102" s="10" t="s">
        <v>3984</v>
      </c>
      <c r="G1102" s="9">
        <v>57130077</v>
      </c>
      <c r="H1102" s="9">
        <v>0</v>
      </c>
      <c r="I1102" s="9">
        <v>0</v>
      </c>
      <c r="J1102" s="10" t="s">
        <v>43</v>
      </c>
      <c r="K1102" s="10" t="s">
        <v>35</v>
      </c>
      <c r="L1102" s="10" t="s">
        <v>841</v>
      </c>
      <c r="M1102" s="10" t="s">
        <v>16</v>
      </c>
      <c r="N1102" s="9">
        <v>200</v>
      </c>
    </row>
    <row r="1103" spans="1:14" ht="16" customHeight="1" x14ac:dyDescent="0.2">
      <c r="A1103" s="9">
        <v>4903</v>
      </c>
      <c r="B1103" s="10" t="s">
        <v>85</v>
      </c>
      <c r="C1103" s="10" t="s">
        <v>86</v>
      </c>
      <c r="D1103" s="10" t="s">
        <v>15</v>
      </c>
      <c r="E1103" s="11">
        <v>39438</v>
      </c>
      <c r="F1103" s="10" t="s">
        <v>3986</v>
      </c>
      <c r="G1103" s="9">
        <v>58313860</v>
      </c>
      <c r="H1103" s="9">
        <v>0</v>
      </c>
      <c r="I1103" s="9">
        <v>0</v>
      </c>
      <c r="J1103" s="10" t="s">
        <v>43</v>
      </c>
      <c r="K1103" s="10" t="s">
        <v>35</v>
      </c>
      <c r="L1103" s="10" t="s">
        <v>841</v>
      </c>
      <c r="M1103" s="10" t="s">
        <v>42</v>
      </c>
      <c r="N1103" s="9">
        <v>300</v>
      </c>
    </row>
    <row r="1104" spans="1:14" ht="16" customHeight="1" x14ac:dyDescent="0.2">
      <c r="A1104" s="9">
        <v>4904</v>
      </c>
      <c r="B1104" s="10" t="s">
        <v>685</v>
      </c>
      <c r="C1104" s="10" t="s">
        <v>686</v>
      </c>
      <c r="D1104" s="10" t="s">
        <v>377</v>
      </c>
      <c r="E1104" s="11">
        <v>38148</v>
      </c>
      <c r="F1104" s="10" t="s">
        <v>1945</v>
      </c>
      <c r="G1104" s="9">
        <v>59277118</v>
      </c>
      <c r="H1104" s="9">
        <v>0</v>
      </c>
      <c r="I1104" s="9">
        <v>0</v>
      </c>
      <c r="J1104" s="10" t="s">
        <v>43</v>
      </c>
      <c r="K1104" s="10" t="s">
        <v>35</v>
      </c>
      <c r="L1104" s="10" t="s">
        <v>841</v>
      </c>
      <c r="M1104" s="10" t="s">
        <v>58</v>
      </c>
      <c r="N1104" s="9">
        <v>400</v>
      </c>
    </row>
    <row r="1105" spans="1:14" ht="16" customHeight="1" x14ac:dyDescent="0.2">
      <c r="A1105" s="9">
        <v>4905</v>
      </c>
      <c r="B1105" s="10" t="s">
        <v>252</v>
      </c>
      <c r="C1105" s="10" t="s">
        <v>3987</v>
      </c>
      <c r="D1105" s="10" t="s">
        <v>15</v>
      </c>
      <c r="E1105" s="11">
        <v>38221</v>
      </c>
      <c r="F1105" s="10" t="s">
        <v>3988</v>
      </c>
      <c r="G1105" s="9">
        <v>54286509</v>
      </c>
      <c r="H1105" s="9">
        <v>0</v>
      </c>
      <c r="I1105" s="9">
        <v>0</v>
      </c>
      <c r="J1105" s="10" t="s">
        <v>43</v>
      </c>
      <c r="K1105" s="10" t="s">
        <v>35</v>
      </c>
      <c r="L1105" s="10" t="s">
        <v>841</v>
      </c>
      <c r="M1105" s="10" t="s">
        <v>58</v>
      </c>
      <c r="N1105" s="9">
        <v>400</v>
      </c>
    </row>
    <row r="1106" spans="1:14" ht="16" customHeight="1" x14ac:dyDescent="0.2">
      <c r="A1106" s="9">
        <v>4906</v>
      </c>
      <c r="B1106" s="10" t="s">
        <v>294</v>
      </c>
      <c r="C1106" s="10" t="s">
        <v>295</v>
      </c>
      <c r="D1106" s="10" t="s">
        <v>15</v>
      </c>
      <c r="E1106" s="11">
        <v>39101</v>
      </c>
      <c r="F1106" s="10" t="s">
        <v>3989</v>
      </c>
      <c r="G1106" s="9">
        <v>59838070</v>
      </c>
      <c r="H1106" s="9">
        <v>0</v>
      </c>
      <c r="I1106" s="9">
        <v>0</v>
      </c>
      <c r="J1106" s="10" t="s">
        <v>43</v>
      </c>
      <c r="K1106" s="10" t="s">
        <v>35</v>
      </c>
      <c r="L1106" s="10" t="s">
        <v>841</v>
      </c>
      <c r="M1106" s="10" t="s">
        <v>42</v>
      </c>
      <c r="N1106" s="9">
        <v>300</v>
      </c>
    </row>
    <row r="1107" spans="1:14" ht="16" customHeight="1" x14ac:dyDescent="0.2">
      <c r="A1107" s="9">
        <v>4907</v>
      </c>
      <c r="B1107" s="10" t="s">
        <v>3990</v>
      </c>
      <c r="C1107" s="10" t="s">
        <v>3991</v>
      </c>
      <c r="D1107" s="10" t="s">
        <v>377</v>
      </c>
      <c r="E1107" s="11">
        <v>39320</v>
      </c>
      <c r="F1107" s="10" t="s">
        <v>3992</v>
      </c>
      <c r="G1107" s="9">
        <v>59232315</v>
      </c>
      <c r="H1107" s="9">
        <v>0</v>
      </c>
      <c r="I1107" s="9">
        <v>0</v>
      </c>
      <c r="J1107" s="10" t="s">
        <v>43</v>
      </c>
      <c r="K1107" s="10" t="s">
        <v>35</v>
      </c>
      <c r="L1107" s="10" t="s">
        <v>841</v>
      </c>
      <c r="M1107" s="10" t="s">
        <v>42</v>
      </c>
      <c r="N1107" s="9">
        <v>300</v>
      </c>
    </row>
    <row r="1108" spans="1:14" ht="16" customHeight="1" x14ac:dyDescent="0.2">
      <c r="A1108" s="9">
        <v>4908</v>
      </c>
      <c r="B1108" s="10" t="s">
        <v>3993</v>
      </c>
      <c r="C1108" s="10" t="s">
        <v>3994</v>
      </c>
      <c r="D1108" s="10" t="s">
        <v>15</v>
      </c>
      <c r="E1108" s="11">
        <v>41221</v>
      </c>
      <c r="F1108" s="10" t="s">
        <v>3995</v>
      </c>
      <c r="G1108" s="9">
        <v>58046451</v>
      </c>
      <c r="H1108" s="9">
        <v>0</v>
      </c>
      <c r="I1108" s="9">
        <v>0</v>
      </c>
      <c r="J1108" s="10" t="s">
        <v>43</v>
      </c>
      <c r="K1108" s="10" t="s">
        <v>35</v>
      </c>
      <c r="L1108" s="10" t="s">
        <v>841</v>
      </c>
      <c r="M1108" s="10" t="s">
        <v>25</v>
      </c>
      <c r="N1108" s="9">
        <v>150</v>
      </c>
    </row>
    <row r="1109" spans="1:14" ht="16" customHeight="1" x14ac:dyDescent="0.2">
      <c r="A1109" s="9">
        <v>4909</v>
      </c>
      <c r="B1109" s="10" t="s">
        <v>673</v>
      </c>
      <c r="C1109" s="10" t="s">
        <v>674</v>
      </c>
      <c r="D1109" s="10" t="s">
        <v>377</v>
      </c>
      <c r="E1109" s="11">
        <v>39932</v>
      </c>
      <c r="F1109" s="10" t="s">
        <v>3996</v>
      </c>
      <c r="G1109" s="9">
        <v>58310066</v>
      </c>
      <c r="H1109" s="9">
        <v>0</v>
      </c>
      <c r="I1109" s="9">
        <v>0</v>
      </c>
      <c r="J1109" s="10" t="s">
        <v>43</v>
      </c>
      <c r="K1109" s="10" t="s">
        <v>35</v>
      </c>
      <c r="L1109" s="10" t="s">
        <v>841</v>
      </c>
      <c r="M1109" s="10" t="s">
        <v>16</v>
      </c>
      <c r="N1109" s="9">
        <v>200</v>
      </c>
    </row>
    <row r="1110" spans="1:14" ht="16" customHeight="1" x14ac:dyDescent="0.2">
      <c r="A1110" s="9">
        <v>4910</v>
      </c>
      <c r="B1110" s="10" t="s">
        <v>3997</v>
      </c>
      <c r="C1110" s="10" t="s">
        <v>3998</v>
      </c>
      <c r="D1110" s="10" t="s">
        <v>377</v>
      </c>
      <c r="E1110" s="11">
        <v>40040</v>
      </c>
      <c r="F1110" s="10" t="s">
        <v>3999</v>
      </c>
      <c r="G1110" s="9">
        <v>54925484</v>
      </c>
      <c r="H1110" s="9">
        <v>0</v>
      </c>
      <c r="I1110" s="9">
        <v>0</v>
      </c>
      <c r="J1110" s="10" t="s">
        <v>43</v>
      </c>
      <c r="K1110" s="10" t="s">
        <v>35</v>
      </c>
      <c r="L1110" s="10" t="s">
        <v>841</v>
      </c>
      <c r="M1110" s="10" t="s">
        <v>16</v>
      </c>
      <c r="N1110" s="9">
        <v>200</v>
      </c>
    </row>
    <row r="1111" spans="1:14" ht="16" customHeight="1" x14ac:dyDescent="0.2">
      <c r="A1111" s="9">
        <v>4911</v>
      </c>
      <c r="B1111" s="10" t="s">
        <v>4000</v>
      </c>
      <c r="C1111" s="10" t="s">
        <v>4001</v>
      </c>
      <c r="D1111" s="10" t="s">
        <v>15</v>
      </c>
      <c r="E1111" s="11">
        <v>28351</v>
      </c>
      <c r="F1111" s="10" t="s">
        <v>4002</v>
      </c>
      <c r="G1111" s="9">
        <v>58004317</v>
      </c>
      <c r="H1111" s="9">
        <v>0</v>
      </c>
      <c r="I1111" s="10" t="s">
        <v>4003</v>
      </c>
      <c r="J1111" s="10" t="s">
        <v>43</v>
      </c>
      <c r="K1111" s="10" t="s">
        <v>35</v>
      </c>
      <c r="L1111" s="10" t="s">
        <v>1022</v>
      </c>
      <c r="M1111" s="10" t="s">
        <v>215</v>
      </c>
      <c r="N1111" s="9">
        <v>600</v>
      </c>
    </row>
    <row r="1112" spans="1:14" ht="16" customHeight="1" x14ac:dyDescent="0.2">
      <c r="A1112" s="9">
        <v>4912</v>
      </c>
      <c r="B1112" s="10" t="s">
        <v>4004</v>
      </c>
      <c r="C1112" s="10" t="s">
        <v>4005</v>
      </c>
      <c r="D1112" s="10" t="s">
        <v>377</v>
      </c>
      <c r="E1112" s="11">
        <v>20953</v>
      </c>
      <c r="F1112" s="10" t="s">
        <v>4002</v>
      </c>
      <c r="G1112" s="9">
        <v>57535652</v>
      </c>
      <c r="H1112" s="9">
        <v>0</v>
      </c>
      <c r="I1112" s="10" t="s">
        <v>4006</v>
      </c>
      <c r="J1112" s="10" t="s">
        <v>43</v>
      </c>
      <c r="K1112" s="10" t="s">
        <v>35</v>
      </c>
      <c r="L1112" s="10" t="s">
        <v>1022</v>
      </c>
      <c r="M1112" s="10" t="s">
        <v>215</v>
      </c>
      <c r="N1112" s="9">
        <v>600</v>
      </c>
    </row>
    <row r="1113" spans="1:14" ht="16" customHeight="1" x14ac:dyDescent="0.2">
      <c r="A1113" s="9">
        <v>4913</v>
      </c>
      <c r="B1113" s="10" t="s">
        <v>4007</v>
      </c>
      <c r="C1113" s="10" t="s">
        <v>4008</v>
      </c>
      <c r="D1113" s="10" t="s">
        <v>377</v>
      </c>
      <c r="E1113" s="11">
        <v>38916</v>
      </c>
      <c r="F1113" s="10" t="s">
        <v>4009</v>
      </c>
      <c r="G1113" s="9">
        <v>59378220</v>
      </c>
      <c r="H1113" s="9">
        <v>0</v>
      </c>
      <c r="I1113" s="9">
        <v>0</v>
      </c>
      <c r="J1113" s="10" t="s">
        <v>43</v>
      </c>
      <c r="K1113" s="10" t="s">
        <v>35</v>
      </c>
      <c r="L1113" s="10" t="s">
        <v>841</v>
      </c>
      <c r="M1113" s="10" t="s">
        <v>58</v>
      </c>
      <c r="N1113" s="9">
        <v>400</v>
      </c>
    </row>
    <row r="1114" spans="1:14" ht="16" customHeight="1" x14ac:dyDescent="0.2">
      <c r="A1114" s="9">
        <v>4914</v>
      </c>
      <c r="B1114" s="10" t="s">
        <v>4010</v>
      </c>
      <c r="C1114" s="10" t="s">
        <v>485</v>
      </c>
      <c r="D1114" s="10" t="s">
        <v>377</v>
      </c>
      <c r="E1114" s="11">
        <v>42020</v>
      </c>
      <c r="F1114" s="10" t="s">
        <v>4011</v>
      </c>
      <c r="G1114" s="9">
        <v>57715229</v>
      </c>
      <c r="H1114" s="9">
        <v>0</v>
      </c>
      <c r="I1114" s="9">
        <v>0</v>
      </c>
      <c r="J1114" s="10" t="s">
        <v>43</v>
      </c>
      <c r="K1114" s="10" t="s">
        <v>35</v>
      </c>
      <c r="L1114" s="10" t="s">
        <v>841</v>
      </c>
      <c r="M1114" s="10" t="s">
        <v>885</v>
      </c>
      <c r="N1114" s="9">
        <v>100</v>
      </c>
    </row>
    <row r="1115" spans="1:14" ht="16" customHeight="1" x14ac:dyDescent="0.2">
      <c r="A1115" s="9">
        <v>4915</v>
      </c>
      <c r="B1115" s="10" t="s">
        <v>4012</v>
      </c>
      <c r="C1115" s="10" t="s">
        <v>4013</v>
      </c>
      <c r="D1115" s="10" t="s">
        <v>15</v>
      </c>
      <c r="E1115" s="11">
        <v>41185</v>
      </c>
      <c r="F1115" s="10" t="s">
        <v>4014</v>
      </c>
      <c r="G1115" s="9">
        <v>58572824</v>
      </c>
      <c r="H1115" s="9">
        <v>0</v>
      </c>
      <c r="I1115" s="9">
        <v>0</v>
      </c>
      <c r="J1115" s="10" t="s">
        <v>43</v>
      </c>
      <c r="K1115" s="10" t="s">
        <v>35</v>
      </c>
      <c r="L1115" s="10" t="s">
        <v>841</v>
      </c>
      <c r="M1115" s="10" t="s">
        <v>25</v>
      </c>
      <c r="N1115" s="9">
        <v>150</v>
      </c>
    </row>
    <row r="1116" spans="1:14" ht="16" customHeight="1" x14ac:dyDescent="0.2">
      <c r="A1116" s="9">
        <v>2301</v>
      </c>
      <c r="B1116" s="10" t="s">
        <v>4015</v>
      </c>
      <c r="C1116" s="10" t="s">
        <v>4016</v>
      </c>
      <c r="D1116" s="10" t="s">
        <v>377</v>
      </c>
      <c r="E1116" s="11">
        <v>37080</v>
      </c>
      <c r="F1116" s="10" t="s">
        <v>4017</v>
      </c>
      <c r="G1116" s="9">
        <v>59455827</v>
      </c>
      <c r="H1116" s="9">
        <v>0</v>
      </c>
      <c r="I1116" s="10" t="s">
        <v>4018</v>
      </c>
      <c r="J1116" s="10" t="s">
        <v>393</v>
      </c>
      <c r="K1116" s="10" t="s">
        <v>27</v>
      </c>
      <c r="L1116" s="10" t="s">
        <v>841</v>
      </c>
      <c r="M1116" s="10" t="s">
        <v>58</v>
      </c>
      <c r="N1116" s="9">
        <v>400</v>
      </c>
    </row>
    <row r="1117" spans="1:14" ht="16" customHeight="1" x14ac:dyDescent="0.2">
      <c r="A1117" s="9">
        <v>3356</v>
      </c>
      <c r="B1117" s="10" t="s">
        <v>4019</v>
      </c>
      <c r="C1117" s="10" t="s">
        <v>4020</v>
      </c>
      <c r="D1117" s="10" t="s">
        <v>377</v>
      </c>
      <c r="E1117" s="11">
        <v>32815</v>
      </c>
      <c r="F1117" s="10" t="s">
        <v>2037</v>
      </c>
      <c r="G1117" s="10" t="s">
        <v>4021</v>
      </c>
      <c r="H1117" s="10" t="s">
        <v>4022</v>
      </c>
      <c r="I1117" s="9">
        <v>0</v>
      </c>
      <c r="J1117" s="10" t="s">
        <v>393</v>
      </c>
      <c r="K1117" s="10" t="s">
        <v>27</v>
      </c>
      <c r="L1117" s="10" t="s">
        <v>841</v>
      </c>
      <c r="M1117" s="10" t="s">
        <v>707</v>
      </c>
      <c r="N1117" s="9">
        <v>600</v>
      </c>
    </row>
    <row r="1118" spans="1:14" ht="16" customHeight="1" x14ac:dyDescent="0.2">
      <c r="A1118" s="9">
        <v>4916</v>
      </c>
      <c r="B1118" s="10" t="s">
        <v>4023</v>
      </c>
      <c r="C1118" s="10" t="s">
        <v>4024</v>
      </c>
      <c r="D1118" s="10" t="s">
        <v>15</v>
      </c>
      <c r="E1118" s="11">
        <v>41175</v>
      </c>
      <c r="F1118" s="10" t="s">
        <v>4025</v>
      </c>
      <c r="G1118" s="9">
        <v>57175294</v>
      </c>
      <c r="H1118" s="9">
        <v>0</v>
      </c>
      <c r="I1118" s="10" t="s">
        <v>1942</v>
      </c>
      <c r="J1118" s="10" t="s">
        <v>393</v>
      </c>
      <c r="K1118" s="10" t="s">
        <v>27</v>
      </c>
      <c r="L1118" s="10" t="s">
        <v>841</v>
      </c>
      <c r="M1118" s="10" t="s">
        <v>25</v>
      </c>
      <c r="N1118" s="9">
        <v>150</v>
      </c>
    </row>
    <row r="1119" spans="1:14" ht="16" customHeight="1" x14ac:dyDescent="0.2">
      <c r="A1119" s="9">
        <v>4139</v>
      </c>
      <c r="B1119" s="10" t="s">
        <v>350</v>
      </c>
      <c r="C1119" s="10" t="s">
        <v>4026</v>
      </c>
      <c r="D1119" s="10" t="s">
        <v>377</v>
      </c>
      <c r="E1119" s="11">
        <v>40254</v>
      </c>
      <c r="F1119" s="10" t="s">
        <v>4027</v>
      </c>
      <c r="G1119" s="9">
        <v>0</v>
      </c>
      <c r="H1119" s="9">
        <v>0</v>
      </c>
      <c r="I1119" s="9">
        <v>0</v>
      </c>
      <c r="J1119" s="10" t="s">
        <v>372</v>
      </c>
      <c r="K1119" s="10" t="s">
        <v>94</v>
      </c>
      <c r="L1119" s="10" t="s">
        <v>841</v>
      </c>
      <c r="M1119" s="10" t="s">
        <v>16</v>
      </c>
      <c r="N1119" s="9">
        <v>200</v>
      </c>
    </row>
    <row r="1120" spans="1:14" ht="16" customHeight="1" x14ac:dyDescent="0.2">
      <c r="A1120" s="9">
        <v>3904</v>
      </c>
      <c r="B1120" s="10" t="s">
        <v>182</v>
      </c>
      <c r="C1120" s="10" t="s">
        <v>4028</v>
      </c>
      <c r="D1120" s="10" t="s">
        <v>377</v>
      </c>
      <c r="E1120" s="11">
        <v>39331</v>
      </c>
      <c r="F1120" s="10" t="s">
        <v>4027</v>
      </c>
      <c r="G1120" s="9">
        <v>55114012</v>
      </c>
      <c r="H1120" s="9">
        <v>0</v>
      </c>
      <c r="I1120" s="9">
        <v>0</v>
      </c>
      <c r="J1120" s="10" t="s">
        <v>372</v>
      </c>
      <c r="K1120" s="10" t="s">
        <v>94</v>
      </c>
      <c r="L1120" s="10" t="s">
        <v>841</v>
      </c>
      <c r="M1120" s="10" t="s">
        <v>42</v>
      </c>
      <c r="N1120" s="9">
        <v>300</v>
      </c>
    </row>
    <row r="1121" spans="1:14" ht="16" customHeight="1" x14ac:dyDescent="0.2">
      <c r="A1121" s="9">
        <v>4042</v>
      </c>
      <c r="B1121" s="10" t="s">
        <v>4029</v>
      </c>
      <c r="C1121" s="10" t="s">
        <v>4030</v>
      </c>
      <c r="D1121" s="10" t="s">
        <v>15</v>
      </c>
      <c r="E1121" s="11">
        <v>40209</v>
      </c>
      <c r="F1121" s="10" t="s">
        <v>4031</v>
      </c>
      <c r="G1121" s="9">
        <v>59850907</v>
      </c>
      <c r="H1121" s="9">
        <v>0</v>
      </c>
      <c r="I1121" s="9">
        <v>0</v>
      </c>
      <c r="J1121" s="10" t="s">
        <v>372</v>
      </c>
      <c r="K1121" s="10" t="s">
        <v>94</v>
      </c>
      <c r="L1121" s="10" t="s">
        <v>841</v>
      </c>
      <c r="M1121" s="10" t="s">
        <v>16</v>
      </c>
      <c r="N1121" s="9">
        <v>200</v>
      </c>
    </row>
    <row r="1122" spans="1:14" ht="16" customHeight="1" x14ac:dyDescent="0.2">
      <c r="A1122" s="9">
        <v>2734</v>
      </c>
      <c r="B1122" s="10" t="s">
        <v>775</v>
      </c>
      <c r="C1122" s="10" t="s">
        <v>4032</v>
      </c>
      <c r="D1122" s="10" t="s">
        <v>377</v>
      </c>
      <c r="E1122" s="11">
        <v>40180</v>
      </c>
      <c r="F1122" s="10" t="s">
        <v>4033</v>
      </c>
      <c r="G1122" s="9">
        <v>0</v>
      </c>
      <c r="H1122" s="9">
        <v>0</v>
      </c>
      <c r="I1122" s="10" t="s">
        <v>4034</v>
      </c>
      <c r="J1122" s="10" t="s">
        <v>372</v>
      </c>
      <c r="K1122" s="10" t="s">
        <v>94</v>
      </c>
      <c r="L1122" s="10" t="s">
        <v>841</v>
      </c>
      <c r="M1122" s="10" t="s">
        <v>16</v>
      </c>
      <c r="N1122" s="9">
        <v>200</v>
      </c>
    </row>
    <row r="1123" spans="1:14" ht="16" customHeight="1" x14ac:dyDescent="0.2">
      <c r="A1123" s="9">
        <v>2249</v>
      </c>
      <c r="B1123" s="10" t="s">
        <v>761</v>
      </c>
      <c r="C1123" s="10" t="s">
        <v>448</v>
      </c>
      <c r="D1123" s="10" t="s">
        <v>377</v>
      </c>
      <c r="E1123" s="11">
        <v>40060</v>
      </c>
      <c r="F1123" s="10" t="s">
        <v>4033</v>
      </c>
      <c r="G1123" s="9">
        <v>58752277</v>
      </c>
      <c r="H1123" s="9">
        <v>0</v>
      </c>
      <c r="I1123" s="10" t="s">
        <v>1584</v>
      </c>
      <c r="J1123" s="10" t="s">
        <v>372</v>
      </c>
      <c r="K1123" s="10" t="s">
        <v>94</v>
      </c>
      <c r="L1123" s="10" t="s">
        <v>841</v>
      </c>
      <c r="M1123" s="10" t="s">
        <v>16</v>
      </c>
      <c r="N1123" s="9">
        <v>200</v>
      </c>
    </row>
    <row r="1124" spans="1:14" ht="16" customHeight="1" x14ac:dyDescent="0.2">
      <c r="A1124" s="9">
        <v>3561</v>
      </c>
      <c r="B1124" s="10" t="s">
        <v>4035</v>
      </c>
      <c r="C1124" s="10" t="s">
        <v>4036</v>
      </c>
      <c r="D1124" s="10" t="s">
        <v>377</v>
      </c>
      <c r="E1124" s="11">
        <v>28688</v>
      </c>
      <c r="F1124" s="10" t="s">
        <v>3925</v>
      </c>
      <c r="G1124" s="9">
        <v>0</v>
      </c>
      <c r="H1124" s="9">
        <v>0</v>
      </c>
      <c r="I1124" s="9">
        <v>0</v>
      </c>
      <c r="J1124" s="10" t="s">
        <v>372</v>
      </c>
      <c r="K1124" s="10" t="s">
        <v>94</v>
      </c>
      <c r="L1124" s="10" t="s">
        <v>967</v>
      </c>
      <c r="M1124" s="10" t="s">
        <v>215</v>
      </c>
      <c r="N1124" s="9">
        <v>600</v>
      </c>
    </row>
    <row r="1125" spans="1:14" ht="16" customHeight="1" x14ac:dyDescent="0.2">
      <c r="A1125" s="9">
        <v>2372</v>
      </c>
      <c r="B1125" s="10" t="s">
        <v>355</v>
      </c>
      <c r="C1125" s="10" t="s">
        <v>483</v>
      </c>
      <c r="D1125" s="10" t="s">
        <v>377</v>
      </c>
      <c r="E1125" s="11">
        <v>35830</v>
      </c>
      <c r="F1125" s="10" t="s">
        <v>3857</v>
      </c>
      <c r="G1125" s="9">
        <v>57607743</v>
      </c>
      <c r="H1125" s="9">
        <v>0</v>
      </c>
      <c r="I1125" s="9">
        <v>0</v>
      </c>
      <c r="J1125" s="10" t="s">
        <v>372</v>
      </c>
      <c r="K1125" s="10" t="s">
        <v>94</v>
      </c>
      <c r="L1125" s="10" t="s">
        <v>841</v>
      </c>
      <c r="M1125" s="10" t="s">
        <v>58</v>
      </c>
      <c r="N1125" s="9">
        <v>400</v>
      </c>
    </row>
    <row r="1126" spans="1:14" ht="16" customHeight="1" x14ac:dyDescent="0.2">
      <c r="A1126" s="9">
        <v>2213</v>
      </c>
      <c r="B1126" s="10" t="s">
        <v>3020</v>
      </c>
      <c r="C1126" s="10" t="s">
        <v>4037</v>
      </c>
      <c r="D1126" s="10" t="s">
        <v>377</v>
      </c>
      <c r="E1126" s="11">
        <v>27519</v>
      </c>
      <c r="F1126" s="10" t="s">
        <v>4038</v>
      </c>
      <c r="G1126" s="9">
        <v>57245613</v>
      </c>
      <c r="H1126" s="9">
        <v>0</v>
      </c>
      <c r="I1126" s="9">
        <v>0</v>
      </c>
      <c r="J1126" s="10" t="s">
        <v>372</v>
      </c>
      <c r="K1126" s="10" t="s">
        <v>94</v>
      </c>
      <c r="L1126" s="10" t="s">
        <v>967</v>
      </c>
      <c r="M1126" s="10" t="s">
        <v>215</v>
      </c>
      <c r="N1126" s="9">
        <v>600</v>
      </c>
    </row>
    <row r="1127" spans="1:14" ht="16" customHeight="1" x14ac:dyDescent="0.2">
      <c r="A1127" s="9">
        <v>2783</v>
      </c>
      <c r="B1127" s="10" t="s">
        <v>761</v>
      </c>
      <c r="C1127" s="10" t="s">
        <v>448</v>
      </c>
      <c r="D1127" s="10" t="s">
        <v>377</v>
      </c>
      <c r="E1127" s="11">
        <v>36221</v>
      </c>
      <c r="F1127" s="10" t="s">
        <v>4039</v>
      </c>
      <c r="G1127" s="9">
        <v>0</v>
      </c>
      <c r="H1127" s="9">
        <v>0</v>
      </c>
      <c r="I1127" s="9">
        <v>0</v>
      </c>
      <c r="J1127" s="10" t="s">
        <v>372</v>
      </c>
      <c r="K1127" s="10" t="s">
        <v>94</v>
      </c>
      <c r="L1127" s="10" t="s">
        <v>841</v>
      </c>
      <c r="M1127" s="10" t="s">
        <v>58</v>
      </c>
      <c r="N1127" s="9">
        <v>400</v>
      </c>
    </row>
    <row r="1128" spans="1:14" ht="16" customHeight="1" x14ac:dyDescent="0.2">
      <c r="A1128" s="9">
        <v>2253</v>
      </c>
      <c r="B1128" s="10" t="s">
        <v>787</v>
      </c>
      <c r="C1128" s="10" t="s">
        <v>788</v>
      </c>
      <c r="D1128" s="10" t="s">
        <v>377</v>
      </c>
      <c r="E1128" s="11">
        <v>39236</v>
      </c>
      <c r="F1128" s="10" t="s">
        <v>4040</v>
      </c>
      <c r="G1128" s="9">
        <v>57864632</v>
      </c>
      <c r="H1128" s="9">
        <v>0</v>
      </c>
      <c r="I1128" s="10" t="s">
        <v>1584</v>
      </c>
      <c r="J1128" s="10" t="s">
        <v>372</v>
      </c>
      <c r="K1128" s="10" t="s">
        <v>94</v>
      </c>
      <c r="L1128" s="10" t="s">
        <v>841</v>
      </c>
      <c r="M1128" s="10" t="s">
        <v>42</v>
      </c>
      <c r="N1128" s="9">
        <v>300</v>
      </c>
    </row>
    <row r="1129" spans="1:14" ht="16" customHeight="1" x14ac:dyDescent="0.2">
      <c r="A1129" s="9">
        <v>2742</v>
      </c>
      <c r="B1129" s="10" t="s">
        <v>789</v>
      </c>
      <c r="C1129" s="10" t="s">
        <v>790</v>
      </c>
      <c r="D1129" s="10" t="s">
        <v>377</v>
      </c>
      <c r="E1129" s="11">
        <v>39707</v>
      </c>
      <c r="F1129" s="10" t="s">
        <v>2070</v>
      </c>
      <c r="G1129" s="9">
        <v>54737498</v>
      </c>
      <c r="H1129" s="9">
        <v>0</v>
      </c>
      <c r="I1129" s="10" t="s">
        <v>4041</v>
      </c>
      <c r="J1129" s="10" t="s">
        <v>372</v>
      </c>
      <c r="K1129" s="10" t="s">
        <v>94</v>
      </c>
      <c r="L1129" s="10" t="s">
        <v>841</v>
      </c>
      <c r="M1129" s="10" t="s">
        <v>42</v>
      </c>
      <c r="N1129" s="9">
        <v>300</v>
      </c>
    </row>
    <row r="1130" spans="1:14" ht="16" customHeight="1" x14ac:dyDescent="0.2">
      <c r="A1130" s="9">
        <v>2385</v>
      </c>
      <c r="B1130" s="10" t="s">
        <v>4023</v>
      </c>
      <c r="C1130" s="10" t="s">
        <v>4042</v>
      </c>
      <c r="D1130" s="10" t="s">
        <v>15</v>
      </c>
      <c r="E1130" s="11">
        <v>32683</v>
      </c>
      <c r="F1130" s="10" t="s">
        <v>4039</v>
      </c>
      <c r="G1130" s="9">
        <v>57402002</v>
      </c>
      <c r="H1130" s="9">
        <v>0</v>
      </c>
      <c r="I1130" s="10" t="s">
        <v>4043</v>
      </c>
      <c r="J1130" s="10" t="s">
        <v>372</v>
      </c>
      <c r="K1130" s="10" t="s">
        <v>94</v>
      </c>
      <c r="L1130" s="10" t="s">
        <v>841</v>
      </c>
      <c r="M1130" s="10" t="s">
        <v>707</v>
      </c>
      <c r="N1130" s="9">
        <v>600</v>
      </c>
    </row>
    <row r="1131" spans="1:14" ht="16" customHeight="1" x14ac:dyDescent="0.2">
      <c r="A1131" s="9">
        <v>3660</v>
      </c>
      <c r="B1131" s="10" t="s">
        <v>409</v>
      </c>
      <c r="C1131" s="10" t="s">
        <v>1910</v>
      </c>
      <c r="D1131" s="10" t="s">
        <v>15</v>
      </c>
      <c r="E1131" s="10" t="s">
        <v>4044</v>
      </c>
      <c r="F1131" s="10" t="s">
        <v>4045</v>
      </c>
      <c r="G1131" s="9">
        <v>57603845</v>
      </c>
      <c r="H1131" s="10" t="s">
        <v>4046</v>
      </c>
      <c r="I1131" s="10" t="s">
        <v>4047</v>
      </c>
      <c r="J1131" s="10" t="s">
        <v>372</v>
      </c>
      <c r="K1131" s="10" t="s">
        <v>94</v>
      </c>
      <c r="L1131" s="10" t="s">
        <v>1022</v>
      </c>
      <c r="M1131" s="10" t="s">
        <v>215</v>
      </c>
      <c r="N1131" s="9">
        <v>600</v>
      </c>
    </row>
    <row r="1132" spans="1:14" ht="16" customHeight="1" x14ac:dyDescent="0.2">
      <c r="A1132" s="9">
        <v>2386</v>
      </c>
      <c r="B1132" s="10" t="s">
        <v>2918</v>
      </c>
      <c r="C1132" s="10" t="s">
        <v>4048</v>
      </c>
      <c r="D1132" s="10" t="s">
        <v>377</v>
      </c>
      <c r="E1132" s="11">
        <v>30580</v>
      </c>
      <c r="F1132" s="10" t="s">
        <v>4049</v>
      </c>
      <c r="G1132" s="9">
        <v>57384180</v>
      </c>
      <c r="H1132" s="9">
        <v>0</v>
      </c>
      <c r="I1132" s="10" t="s">
        <v>4050</v>
      </c>
      <c r="J1132" s="10" t="s">
        <v>372</v>
      </c>
      <c r="K1132" s="10" t="s">
        <v>94</v>
      </c>
      <c r="L1132" s="10" t="s">
        <v>876</v>
      </c>
      <c r="M1132" s="10" t="s">
        <v>215</v>
      </c>
      <c r="N1132" s="9">
        <v>600</v>
      </c>
    </row>
    <row r="1133" spans="1:14" ht="16" customHeight="1" x14ac:dyDescent="0.2">
      <c r="A1133" s="9">
        <v>2243</v>
      </c>
      <c r="B1133" s="10" t="s">
        <v>2918</v>
      </c>
      <c r="C1133" s="10" t="s">
        <v>3765</v>
      </c>
      <c r="D1133" s="10" t="s">
        <v>377</v>
      </c>
      <c r="E1133" s="11">
        <v>24894</v>
      </c>
      <c r="F1133" s="10" t="s">
        <v>4051</v>
      </c>
      <c r="G1133" s="9">
        <v>58260005</v>
      </c>
      <c r="H1133" s="10" t="s">
        <v>4052</v>
      </c>
      <c r="I1133" s="10" t="s">
        <v>4053</v>
      </c>
      <c r="J1133" s="10" t="s">
        <v>372</v>
      </c>
      <c r="K1133" s="10" t="s">
        <v>94</v>
      </c>
      <c r="L1133" s="10" t="s">
        <v>967</v>
      </c>
      <c r="M1133" s="10" t="s">
        <v>215</v>
      </c>
      <c r="N1133" s="9">
        <v>600</v>
      </c>
    </row>
    <row r="1134" spans="1:14" ht="16" customHeight="1" x14ac:dyDescent="0.2">
      <c r="A1134" s="9">
        <v>2758</v>
      </c>
      <c r="B1134" s="10" t="s">
        <v>289</v>
      </c>
      <c r="C1134" s="10" t="s">
        <v>584</v>
      </c>
      <c r="D1134" s="10" t="s">
        <v>377</v>
      </c>
      <c r="E1134" s="11">
        <v>34531</v>
      </c>
      <c r="F1134" s="10" t="s">
        <v>4045</v>
      </c>
      <c r="G1134" s="9">
        <v>58295393</v>
      </c>
      <c r="H1134" s="9">
        <v>0</v>
      </c>
      <c r="I1134" s="9">
        <v>0</v>
      </c>
      <c r="J1134" s="10" t="s">
        <v>372</v>
      </c>
      <c r="K1134" s="10" t="s">
        <v>94</v>
      </c>
      <c r="L1134" s="10" t="s">
        <v>841</v>
      </c>
      <c r="M1134" s="10" t="s">
        <v>58</v>
      </c>
      <c r="N1134" s="9">
        <v>400</v>
      </c>
    </row>
    <row r="1135" spans="1:14" ht="16" customHeight="1" x14ac:dyDescent="0.2">
      <c r="A1135" s="9">
        <v>3649</v>
      </c>
      <c r="B1135" s="10" t="s">
        <v>4054</v>
      </c>
      <c r="C1135" s="10" t="s">
        <v>615</v>
      </c>
      <c r="D1135" s="10" t="s">
        <v>377</v>
      </c>
      <c r="E1135" s="11">
        <v>41913</v>
      </c>
      <c r="F1135" s="10" t="s">
        <v>3925</v>
      </c>
      <c r="G1135" s="9">
        <v>58762822</v>
      </c>
      <c r="H1135" s="9">
        <v>0</v>
      </c>
      <c r="I1135" s="10" t="s">
        <v>4055</v>
      </c>
      <c r="J1135" s="10" t="s">
        <v>372</v>
      </c>
      <c r="K1135" s="10" t="s">
        <v>94</v>
      </c>
      <c r="L1135" s="10" t="s">
        <v>841</v>
      </c>
      <c r="M1135" s="10" t="s">
        <v>848</v>
      </c>
      <c r="N1135" s="9">
        <v>150</v>
      </c>
    </row>
    <row r="1136" spans="1:14" ht="16" customHeight="1" x14ac:dyDescent="0.2">
      <c r="A1136" s="9">
        <v>3648</v>
      </c>
      <c r="B1136" s="10" t="s">
        <v>637</v>
      </c>
      <c r="C1136" s="10" t="s">
        <v>4056</v>
      </c>
      <c r="D1136" s="10" t="s">
        <v>377</v>
      </c>
      <c r="E1136" s="11">
        <v>41766</v>
      </c>
      <c r="F1136" s="10" t="s">
        <v>3925</v>
      </c>
      <c r="G1136" s="9">
        <v>58762822</v>
      </c>
      <c r="H1136" s="9">
        <v>0</v>
      </c>
      <c r="I1136" s="10" t="s">
        <v>4055</v>
      </c>
      <c r="J1136" s="10" t="s">
        <v>372</v>
      </c>
      <c r="K1136" s="10" t="s">
        <v>94</v>
      </c>
      <c r="L1136" s="10" t="s">
        <v>841</v>
      </c>
      <c r="M1136" s="10" t="s">
        <v>848</v>
      </c>
      <c r="N1136" s="9">
        <v>150</v>
      </c>
    </row>
    <row r="1137" spans="1:14" ht="16" customHeight="1" x14ac:dyDescent="0.2">
      <c r="A1137" s="9">
        <v>3652</v>
      </c>
      <c r="B1137" s="10" t="s">
        <v>789</v>
      </c>
      <c r="C1137" s="10" t="s">
        <v>4057</v>
      </c>
      <c r="D1137" s="10" t="s">
        <v>377</v>
      </c>
      <c r="E1137" s="10" t="s">
        <v>4058</v>
      </c>
      <c r="F1137" s="10" t="s">
        <v>3925</v>
      </c>
      <c r="G1137" s="9">
        <v>58762822</v>
      </c>
      <c r="H1137" s="9">
        <v>0</v>
      </c>
      <c r="I1137" s="10" t="s">
        <v>4055</v>
      </c>
      <c r="J1137" s="10" t="s">
        <v>372</v>
      </c>
      <c r="K1137" s="10" t="s">
        <v>94</v>
      </c>
      <c r="L1137" s="10" t="s">
        <v>841</v>
      </c>
      <c r="M1137" s="10" t="s">
        <v>848</v>
      </c>
      <c r="N1137" s="9">
        <v>150</v>
      </c>
    </row>
    <row r="1138" spans="1:14" ht="16" customHeight="1" x14ac:dyDescent="0.2">
      <c r="A1138" s="9">
        <v>3654</v>
      </c>
      <c r="B1138" s="10" t="s">
        <v>4059</v>
      </c>
      <c r="C1138" s="10" t="s">
        <v>4060</v>
      </c>
      <c r="D1138" s="10" t="s">
        <v>377</v>
      </c>
      <c r="E1138" s="11">
        <v>41373</v>
      </c>
      <c r="F1138" s="10" t="s">
        <v>3925</v>
      </c>
      <c r="G1138" s="9">
        <v>58762822</v>
      </c>
      <c r="H1138" s="9">
        <v>0</v>
      </c>
      <c r="I1138" s="10" t="s">
        <v>4055</v>
      </c>
      <c r="J1138" s="10" t="s">
        <v>372</v>
      </c>
      <c r="K1138" s="10" t="s">
        <v>94</v>
      </c>
      <c r="L1138" s="10" t="s">
        <v>841</v>
      </c>
      <c r="M1138" s="10" t="s">
        <v>848</v>
      </c>
      <c r="N1138" s="9">
        <v>150</v>
      </c>
    </row>
    <row r="1139" spans="1:14" ht="16" customHeight="1" x14ac:dyDescent="0.2">
      <c r="A1139" s="9">
        <v>3653</v>
      </c>
      <c r="B1139" s="10" t="s">
        <v>2918</v>
      </c>
      <c r="C1139" s="10" t="s">
        <v>4061</v>
      </c>
      <c r="D1139" s="10" t="s">
        <v>15</v>
      </c>
      <c r="E1139" s="10" t="s">
        <v>4062</v>
      </c>
      <c r="F1139" s="10" t="s">
        <v>3925</v>
      </c>
      <c r="G1139" s="9">
        <v>58762822</v>
      </c>
      <c r="H1139" s="9">
        <v>0</v>
      </c>
      <c r="I1139" s="10" t="s">
        <v>4055</v>
      </c>
      <c r="J1139" s="10" t="s">
        <v>372</v>
      </c>
      <c r="K1139" s="10" t="s">
        <v>94</v>
      </c>
      <c r="L1139" s="10" t="s">
        <v>841</v>
      </c>
      <c r="M1139" s="10" t="s">
        <v>848</v>
      </c>
      <c r="N1139" s="9">
        <v>150</v>
      </c>
    </row>
    <row r="1140" spans="1:14" ht="16" customHeight="1" x14ac:dyDescent="0.2">
      <c r="A1140" s="9">
        <v>3659</v>
      </c>
      <c r="B1140" s="10" t="s">
        <v>4063</v>
      </c>
      <c r="C1140" s="10" t="s">
        <v>4064</v>
      </c>
      <c r="D1140" s="10" t="s">
        <v>15</v>
      </c>
      <c r="E1140" s="10" t="s">
        <v>4065</v>
      </c>
      <c r="F1140" s="10" t="s">
        <v>3925</v>
      </c>
      <c r="G1140" s="9">
        <v>58762822</v>
      </c>
      <c r="H1140" s="9">
        <v>0</v>
      </c>
      <c r="I1140" s="10" t="s">
        <v>4055</v>
      </c>
      <c r="J1140" s="10" t="s">
        <v>372</v>
      </c>
      <c r="K1140" s="10" t="s">
        <v>94</v>
      </c>
      <c r="L1140" s="10" t="s">
        <v>841</v>
      </c>
      <c r="M1140" s="10" t="s">
        <v>25</v>
      </c>
      <c r="N1140" s="9">
        <v>150</v>
      </c>
    </row>
    <row r="1141" spans="1:14" ht="16" customHeight="1" x14ac:dyDescent="0.2">
      <c r="A1141" s="9">
        <v>3651</v>
      </c>
      <c r="B1141" s="10" t="s">
        <v>819</v>
      </c>
      <c r="C1141" s="10" t="s">
        <v>4066</v>
      </c>
      <c r="D1141" s="10" t="s">
        <v>15</v>
      </c>
      <c r="E1141" s="11">
        <v>41067</v>
      </c>
      <c r="F1141" s="10" t="s">
        <v>3925</v>
      </c>
      <c r="G1141" s="9">
        <v>58762822</v>
      </c>
      <c r="H1141" s="9">
        <v>0</v>
      </c>
      <c r="I1141" s="10" t="s">
        <v>4055</v>
      </c>
      <c r="J1141" s="10" t="s">
        <v>372</v>
      </c>
      <c r="K1141" s="10" t="s">
        <v>94</v>
      </c>
      <c r="L1141" s="10" t="s">
        <v>841</v>
      </c>
      <c r="M1141" s="10" t="s">
        <v>25</v>
      </c>
      <c r="N1141" s="9">
        <v>150</v>
      </c>
    </row>
    <row r="1142" spans="1:14" ht="16" customHeight="1" x14ac:dyDescent="0.2">
      <c r="A1142" s="9">
        <v>2494</v>
      </c>
      <c r="B1142" s="10" t="s">
        <v>4067</v>
      </c>
      <c r="C1142" s="10" t="s">
        <v>4068</v>
      </c>
      <c r="D1142" s="10" t="s">
        <v>377</v>
      </c>
      <c r="E1142" s="11">
        <v>41244</v>
      </c>
      <c r="F1142" s="10" t="s">
        <v>4069</v>
      </c>
      <c r="G1142" s="10" t="s">
        <v>4070</v>
      </c>
      <c r="H1142" s="9">
        <v>0</v>
      </c>
      <c r="I1142" s="9">
        <v>0</v>
      </c>
      <c r="J1142" s="10" t="s">
        <v>372</v>
      </c>
      <c r="K1142" s="10" t="s">
        <v>94</v>
      </c>
      <c r="L1142" s="10" t="s">
        <v>841</v>
      </c>
      <c r="M1142" s="10" t="s">
        <v>25</v>
      </c>
      <c r="N1142" s="9">
        <v>150</v>
      </c>
    </row>
    <row r="1143" spans="1:14" ht="16" customHeight="1" x14ac:dyDescent="0.2">
      <c r="A1143" s="9">
        <v>2215</v>
      </c>
      <c r="B1143" s="10" t="s">
        <v>4071</v>
      </c>
      <c r="C1143" s="10" t="s">
        <v>4072</v>
      </c>
      <c r="D1143" s="10" t="s">
        <v>377</v>
      </c>
      <c r="E1143" s="11">
        <v>35122</v>
      </c>
      <c r="F1143" s="10" t="s">
        <v>4073</v>
      </c>
      <c r="G1143" s="9">
        <v>59103104</v>
      </c>
      <c r="H1143" s="9">
        <v>0</v>
      </c>
      <c r="I1143" s="9">
        <v>0</v>
      </c>
      <c r="J1143" s="10" t="s">
        <v>372</v>
      </c>
      <c r="K1143" s="10" t="s">
        <v>94</v>
      </c>
      <c r="L1143" s="10" t="s">
        <v>967</v>
      </c>
      <c r="M1143" s="10" t="s">
        <v>215</v>
      </c>
      <c r="N1143" s="9">
        <v>600</v>
      </c>
    </row>
    <row r="1144" spans="1:14" ht="16" customHeight="1" x14ac:dyDescent="0.2">
      <c r="A1144" s="9">
        <v>3661</v>
      </c>
      <c r="B1144" s="10" t="s">
        <v>626</v>
      </c>
      <c r="C1144" s="10" t="s">
        <v>4074</v>
      </c>
      <c r="D1144" s="10" t="s">
        <v>15</v>
      </c>
      <c r="E1144" s="11">
        <v>40762</v>
      </c>
      <c r="F1144" s="10" t="s">
        <v>4045</v>
      </c>
      <c r="G1144" s="9">
        <v>57603845</v>
      </c>
      <c r="H1144" s="9">
        <v>0</v>
      </c>
      <c r="I1144" s="10" t="s">
        <v>4047</v>
      </c>
      <c r="J1144" s="10" t="s">
        <v>372</v>
      </c>
      <c r="K1144" s="10" t="s">
        <v>94</v>
      </c>
      <c r="L1144" s="10" t="s">
        <v>841</v>
      </c>
      <c r="M1144" s="10" t="s">
        <v>25</v>
      </c>
      <c r="N1144" s="9">
        <v>150</v>
      </c>
    </row>
    <row r="1145" spans="1:14" ht="16" customHeight="1" x14ac:dyDescent="0.2">
      <c r="A1145" s="9">
        <v>2367</v>
      </c>
      <c r="B1145" s="10" t="s">
        <v>789</v>
      </c>
      <c r="C1145" s="10" t="s">
        <v>4075</v>
      </c>
      <c r="D1145" s="10" t="s">
        <v>377</v>
      </c>
      <c r="E1145" s="11">
        <v>36687</v>
      </c>
      <c r="F1145" s="10" t="s">
        <v>1561</v>
      </c>
      <c r="G1145" s="9">
        <v>57667526</v>
      </c>
      <c r="H1145" s="9">
        <v>0</v>
      </c>
      <c r="I1145" s="9">
        <v>0</v>
      </c>
      <c r="J1145" s="10" t="s">
        <v>372</v>
      </c>
      <c r="K1145" s="10" t="s">
        <v>94</v>
      </c>
      <c r="L1145" s="10" t="s">
        <v>841</v>
      </c>
      <c r="M1145" s="10" t="s">
        <v>58</v>
      </c>
      <c r="N1145" s="9">
        <v>400</v>
      </c>
    </row>
    <row r="1146" spans="1:14" ht="16" customHeight="1" x14ac:dyDescent="0.2">
      <c r="A1146" s="9">
        <v>4917</v>
      </c>
      <c r="B1146" s="10" t="s">
        <v>4076</v>
      </c>
      <c r="C1146" s="10" t="s">
        <v>4077</v>
      </c>
      <c r="D1146" s="10" t="s">
        <v>377</v>
      </c>
      <c r="E1146" s="11">
        <v>42051</v>
      </c>
      <c r="F1146" s="10" t="s">
        <v>3925</v>
      </c>
      <c r="G1146" s="9">
        <v>58762822</v>
      </c>
      <c r="H1146" s="9">
        <v>0</v>
      </c>
      <c r="I1146" s="10" t="s">
        <v>4055</v>
      </c>
      <c r="J1146" s="10" t="s">
        <v>372</v>
      </c>
      <c r="K1146" s="10" t="s">
        <v>94</v>
      </c>
      <c r="L1146" s="10" t="s">
        <v>841</v>
      </c>
      <c r="M1146" s="10" t="s">
        <v>885</v>
      </c>
      <c r="N1146" s="9">
        <v>100</v>
      </c>
    </row>
    <row r="1147" spans="1:14" ht="16" customHeight="1" x14ac:dyDescent="0.2">
      <c r="A1147" s="9">
        <v>4918</v>
      </c>
      <c r="B1147" s="10" t="s">
        <v>160</v>
      </c>
      <c r="C1147" s="10" t="s">
        <v>4078</v>
      </c>
      <c r="D1147" s="10" t="s">
        <v>377</v>
      </c>
      <c r="E1147" s="11">
        <v>42456</v>
      </c>
      <c r="F1147" s="10" t="s">
        <v>3925</v>
      </c>
      <c r="G1147" s="9">
        <v>58762822</v>
      </c>
      <c r="H1147" s="9">
        <v>0</v>
      </c>
      <c r="I1147" s="10" t="s">
        <v>4055</v>
      </c>
      <c r="J1147" s="10" t="s">
        <v>372</v>
      </c>
      <c r="K1147" s="10" t="s">
        <v>94</v>
      </c>
      <c r="L1147" s="10" t="s">
        <v>841</v>
      </c>
      <c r="M1147" s="10" t="s">
        <v>885</v>
      </c>
      <c r="N1147" s="9">
        <v>100</v>
      </c>
    </row>
    <row r="1148" spans="1:14" ht="16" customHeight="1" x14ac:dyDescent="0.2">
      <c r="A1148" s="9">
        <v>4919</v>
      </c>
      <c r="B1148" s="10" t="s">
        <v>4059</v>
      </c>
      <c r="C1148" s="10" t="s">
        <v>376</v>
      </c>
      <c r="D1148" s="10" t="s">
        <v>377</v>
      </c>
      <c r="E1148" s="11">
        <v>42576</v>
      </c>
      <c r="F1148" s="10" t="s">
        <v>3925</v>
      </c>
      <c r="G1148" s="9">
        <v>58762822</v>
      </c>
      <c r="H1148" s="9">
        <v>0</v>
      </c>
      <c r="I1148" s="10" t="s">
        <v>4055</v>
      </c>
      <c r="J1148" s="10" t="s">
        <v>372</v>
      </c>
      <c r="K1148" s="10" t="s">
        <v>94</v>
      </c>
      <c r="L1148" s="10" t="s">
        <v>841</v>
      </c>
      <c r="M1148" s="10" t="s">
        <v>885</v>
      </c>
      <c r="N1148" s="9">
        <v>100</v>
      </c>
    </row>
    <row r="1149" spans="1:14" ht="16" customHeight="1" x14ac:dyDescent="0.2">
      <c r="A1149" s="9">
        <v>4920</v>
      </c>
      <c r="B1149" s="10" t="s">
        <v>4079</v>
      </c>
      <c r="C1149" s="10" t="s">
        <v>454</v>
      </c>
      <c r="D1149" s="10" t="s">
        <v>377</v>
      </c>
      <c r="E1149" s="11">
        <v>37546</v>
      </c>
      <c r="F1149" s="10" t="s">
        <v>4045</v>
      </c>
      <c r="G1149" s="9">
        <v>57486430</v>
      </c>
      <c r="H1149" s="10" t="s">
        <v>4080</v>
      </c>
      <c r="I1149" s="10" t="s">
        <v>4081</v>
      </c>
      <c r="J1149" s="10" t="s">
        <v>372</v>
      </c>
      <c r="K1149" s="10" t="s">
        <v>94</v>
      </c>
      <c r="L1149" s="10" t="s">
        <v>841</v>
      </c>
      <c r="M1149" s="10" t="s">
        <v>58</v>
      </c>
      <c r="N1149" s="9">
        <v>400</v>
      </c>
    </row>
    <row r="1150" spans="1:14" ht="16" customHeight="1" x14ac:dyDescent="0.2">
      <c r="A1150" s="9">
        <v>4921</v>
      </c>
      <c r="B1150" s="10" t="s">
        <v>1431</v>
      </c>
      <c r="C1150" s="10" t="s">
        <v>4082</v>
      </c>
      <c r="D1150" s="10" t="s">
        <v>377</v>
      </c>
      <c r="E1150" s="11">
        <v>29848</v>
      </c>
      <c r="F1150" s="10" t="s">
        <v>4045</v>
      </c>
      <c r="G1150" s="9">
        <v>57329656</v>
      </c>
      <c r="H1150" s="9">
        <v>0</v>
      </c>
      <c r="I1150" s="10" t="s">
        <v>4083</v>
      </c>
      <c r="J1150" s="10" t="s">
        <v>372</v>
      </c>
      <c r="K1150" s="10" t="s">
        <v>94</v>
      </c>
      <c r="L1150" s="10" t="s">
        <v>967</v>
      </c>
      <c r="M1150" s="10" t="s">
        <v>215</v>
      </c>
      <c r="N1150" s="9">
        <v>600</v>
      </c>
    </row>
    <row r="1151" spans="1:14" ht="16" customHeight="1" x14ac:dyDescent="0.2">
      <c r="A1151" s="9">
        <v>4922</v>
      </c>
      <c r="B1151" s="10" t="s">
        <v>1431</v>
      </c>
      <c r="C1151" s="10" t="s">
        <v>4084</v>
      </c>
      <c r="D1151" s="10" t="s">
        <v>15</v>
      </c>
      <c r="E1151" s="11">
        <v>40663</v>
      </c>
      <c r="F1151" s="10" t="s">
        <v>4045</v>
      </c>
      <c r="G1151" s="9">
        <v>57129889</v>
      </c>
      <c r="H1151" s="9">
        <v>0</v>
      </c>
      <c r="I1151" s="10" t="s">
        <v>4085</v>
      </c>
      <c r="J1151" s="10" t="s">
        <v>372</v>
      </c>
      <c r="K1151" s="10" t="s">
        <v>94</v>
      </c>
      <c r="L1151" s="10" t="s">
        <v>841</v>
      </c>
      <c r="M1151" s="10" t="s">
        <v>25</v>
      </c>
      <c r="N1151" s="9">
        <v>150</v>
      </c>
    </row>
    <row r="1152" spans="1:14" ht="16" customHeight="1" x14ac:dyDescent="0.2">
      <c r="A1152" s="9">
        <v>4923</v>
      </c>
      <c r="B1152" s="10" t="s">
        <v>789</v>
      </c>
      <c r="C1152" s="10" t="s">
        <v>4086</v>
      </c>
      <c r="D1152" s="10" t="s">
        <v>377</v>
      </c>
      <c r="E1152" s="11">
        <v>41565</v>
      </c>
      <c r="F1152" s="10" t="s">
        <v>3925</v>
      </c>
      <c r="G1152" s="9">
        <v>58066231</v>
      </c>
      <c r="H1152" s="9">
        <v>0</v>
      </c>
      <c r="I1152" s="10" t="s">
        <v>4087</v>
      </c>
      <c r="J1152" s="10" t="s">
        <v>372</v>
      </c>
      <c r="K1152" s="10" t="s">
        <v>94</v>
      </c>
      <c r="L1152" s="10" t="s">
        <v>841</v>
      </c>
      <c r="M1152" s="10" t="s">
        <v>848</v>
      </c>
      <c r="N1152" s="9">
        <v>150</v>
      </c>
    </row>
    <row r="1153" spans="1:14" ht="16" customHeight="1" x14ac:dyDescent="0.2">
      <c r="A1153" s="9">
        <v>4924</v>
      </c>
      <c r="B1153" s="10" t="s">
        <v>4035</v>
      </c>
      <c r="C1153" s="10" t="s">
        <v>4088</v>
      </c>
      <c r="D1153" s="10" t="s">
        <v>15</v>
      </c>
      <c r="E1153" s="11">
        <v>43456</v>
      </c>
      <c r="F1153" s="10" t="s">
        <v>4089</v>
      </c>
      <c r="G1153" s="9">
        <v>57169041</v>
      </c>
      <c r="H1153" s="9">
        <v>0</v>
      </c>
      <c r="I1153" s="10" t="s">
        <v>4090</v>
      </c>
      <c r="J1153" s="10" t="s">
        <v>372</v>
      </c>
      <c r="K1153" s="10" t="s">
        <v>94</v>
      </c>
      <c r="L1153" s="10" t="s">
        <v>841</v>
      </c>
      <c r="M1153" s="10" t="s">
        <v>842</v>
      </c>
      <c r="N1153" s="9">
        <v>100</v>
      </c>
    </row>
    <row r="1154" spans="1:14" ht="16" customHeight="1" x14ac:dyDescent="0.2">
      <c r="A1154" s="9">
        <v>4925</v>
      </c>
      <c r="B1154" s="10" t="s">
        <v>503</v>
      </c>
      <c r="C1154" s="10" t="s">
        <v>4091</v>
      </c>
      <c r="D1154" s="10" t="s">
        <v>15</v>
      </c>
      <c r="E1154" s="11">
        <v>28289</v>
      </c>
      <c r="F1154" s="10" t="s">
        <v>3925</v>
      </c>
      <c r="G1154" s="9">
        <v>57224876</v>
      </c>
      <c r="H1154" s="10" t="s">
        <v>4092</v>
      </c>
      <c r="I1154" s="10" t="s">
        <v>4093</v>
      </c>
      <c r="J1154" s="10" t="s">
        <v>372</v>
      </c>
      <c r="K1154" s="10" t="s">
        <v>94</v>
      </c>
      <c r="L1154" s="10" t="s">
        <v>1022</v>
      </c>
      <c r="M1154" s="10" t="s">
        <v>215</v>
      </c>
      <c r="N1154" s="9">
        <v>600</v>
      </c>
    </row>
    <row r="1155" spans="1:14" ht="16" customHeight="1" x14ac:dyDescent="0.2">
      <c r="A1155" s="9">
        <v>4926</v>
      </c>
      <c r="B1155" s="10" t="s">
        <v>503</v>
      </c>
      <c r="C1155" s="10" t="s">
        <v>4094</v>
      </c>
      <c r="D1155" s="10" t="s">
        <v>377</v>
      </c>
      <c r="E1155" s="11">
        <v>42269</v>
      </c>
      <c r="F1155" s="10" t="s">
        <v>3925</v>
      </c>
      <c r="G1155" s="9">
        <v>57224876</v>
      </c>
      <c r="H1155" s="9">
        <v>0</v>
      </c>
      <c r="I1155" s="10" t="s">
        <v>4093</v>
      </c>
      <c r="J1155" s="10" t="s">
        <v>372</v>
      </c>
      <c r="K1155" s="10" t="s">
        <v>94</v>
      </c>
      <c r="L1155" s="10" t="s">
        <v>841</v>
      </c>
      <c r="M1155" s="10" t="s">
        <v>885</v>
      </c>
      <c r="N1155" s="9">
        <v>100</v>
      </c>
    </row>
    <row r="1156" spans="1:14" ht="16" customHeight="1" x14ac:dyDescent="0.2">
      <c r="A1156" s="9">
        <v>4927</v>
      </c>
      <c r="B1156" s="10" t="s">
        <v>2351</v>
      </c>
      <c r="C1156" s="10" t="s">
        <v>4095</v>
      </c>
      <c r="D1156" s="10" t="s">
        <v>15</v>
      </c>
      <c r="E1156" s="11">
        <v>40648</v>
      </c>
      <c r="F1156" s="10" t="s">
        <v>4096</v>
      </c>
      <c r="G1156" s="9">
        <v>59157983</v>
      </c>
      <c r="H1156" s="9">
        <v>0</v>
      </c>
      <c r="I1156" s="10" t="s">
        <v>4097</v>
      </c>
      <c r="J1156" s="10" t="s">
        <v>372</v>
      </c>
      <c r="K1156" s="10" t="s">
        <v>94</v>
      </c>
      <c r="L1156" s="10" t="s">
        <v>841</v>
      </c>
      <c r="M1156" s="10" t="s">
        <v>25</v>
      </c>
      <c r="N1156" s="9">
        <v>150</v>
      </c>
    </row>
    <row r="1157" spans="1:14" ht="16" customHeight="1" x14ac:dyDescent="0.2">
      <c r="A1157" s="9">
        <v>4928</v>
      </c>
      <c r="B1157" s="10" t="s">
        <v>1118</v>
      </c>
      <c r="C1157" s="10" t="s">
        <v>4098</v>
      </c>
      <c r="D1157" s="10" t="s">
        <v>377</v>
      </c>
      <c r="E1157" s="11">
        <v>38164</v>
      </c>
      <c r="F1157" s="10" t="s">
        <v>4045</v>
      </c>
      <c r="G1157" s="9">
        <v>59324562</v>
      </c>
      <c r="H1157" s="10" t="s">
        <v>4099</v>
      </c>
      <c r="I1157" s="10" t="s">
        <v>4100</v>
      </c>
      <c r="J1157" s="10" t="s">
        <v>372</v>
      </c>
      <c r="K1157" s="10" t="s">
        <v>94</v>
      </c>
      <c r="L1157" s="10" t="s">
        <v>841</v>
      </c>
      <c r="M1157" s="10" t="s">
        <v>58</v>
      </c>
      <c r="N1157" s="9">
        <v>400</v>
      </c>
    </row>
    <row r="1158" spans="1:14" ht="16" customHeight="1" x14ac:dyDescent="0.2">
      <c r="A1158" s="9">
        <v>4929</v>
      </c>
      <c r="B1158" s="10" t="s">
        <v>250</v>
      </c>
      <c r="C1158" s="10" t="s">
        <v>4101</v>
      </c>
      <c r="D1158" s="10" t="s">
        <v>15</v>
      </c>
      <c r="E1158" s="11">
        <v>29843</v>
      </c>
      <c r="F1158" s="10" t="s">
        <v>4045</v>
      </c>
      <c r="G1158" s="9">
        <v>58506332</v>
      </c>
      <c r="H1158" s="10" t="s">
        <v>4102</v>
      </c>
      <c r="I1158" s="10" t="s">
        <v>4083</v>
      </c>
      <c r="J1158" s="10" t="s">
        <v>372</v>
      </c>
      <c r="K1158" s="10" t="s">
        <v>94</v>
      </c>
      <c r="L1158" s="10" t="s">
        <v>876</v>
      </c>
      <c r="M1158" s="10" t="s">
        <v>215</v>
      </c>
      <c r="N1158" s="9">
        <v>600</v>
      </c>
    </row>
    <row r="1159" spans="1:14" ht="16" customHeight="1" x14ac:dyDescent="0.2">
      <c r="A1159" s="9">
        <v>4930</v>
      </c>
      <c r="B1159" s="10" t="s">
        <v>4054</v>
      </c>
      <c r="C1159" s="10" t="s">
        <v>4103</v>
      </c>
      <c r="D1159" s="10" t="s">
        <v>377</v>
      </c>
      <c r="E1159" s="11">
        <v>33295</v>
      </c>
      <c r="F1159" s="10" t="s">
        <v>4104</v>
      </c>
      <c r="G1159" s="9">
        <v>54796728</v>
      </c>
      <c r="H1159" s="10" t="s">
        <v>4105</v>
      </c>
      <c r="I1159" s="10" t="s">
        <v>4106</v>
      </c>
      <c r="J1159" s="10" t="s">
        <v>372</v>
      </c>
      <c r="K1159" s="10" t="s">
        <v>94</v>
      </c>
      <c r="L1159" s="10" t="s">
        <v>876</v>
      </c>
      <c r="M1159" s="10" t="s">
        <v>215</v>
      </c>
      <c r="N1159" s="9">
        <v>600</v>
      </c>
    </row>
    <row r="1160" spans="1:14" ht="16" customHeight="1" x14ac:dyDescent="0.2">
      <c r="A1160" s="9">
        <v>4931</v>
      </c>
      <c r="B1160" s="10" t="s">
        <v>831</v>
      </c>
      <c r="C1160" s="10" t="s">
        <v>4107</v>
      </c>
      <c r="D1160" s="10" t="s">
        <v>377</v>
      </c>
      <c r="E1160" s="11">
        <v>35383</v>
      </c>
      <c r="F1160" s="10" t="s">
        <v>4108</v>
      </c>
      <c r="G1160" s="9">
        <v>54766811</v>
      </c>
      <c r="H1160" s="10" t="s">
        <v>4109</v>
      </c>
      <c r="I1160" s="10" t="s">
        <v>4047</v>
      </c>
      <c r="J1160" s="10" t="s">
        <v>372</v>
      </c>
      <c r="K1160" s="10" t="s">
        <v>94</v>
      </c>
      <c r="L1160" s="10" t="s">
        <v>841</v>
      </c>
      <c r="M1160" s="10" t="s">
        <v>58</v>
      </c>
      <c r="N1160" s="9">
        <v>400</v>
      </c>
    </row>
    <row r="1161" spans="1:14" ht="16" customHeight="1" x14ac:dyDescent="0.2">
      <c r="A1161" s="9">
        <v>4932</v>
      </c>
      <c r="B1161" s="10" t="s">
        <v>4110</v>
      </c>
      <c r="C1161" s="10" t="s">
        <v>4111</v>
      </c>
      <c r="D1161" s="10" t="s">
        <v>15</v>
      </c>
      <c r="E1161" s="10" t="s">
        <v>4112</v>
      </c>
      <c r="F1161" s="10" t="s">
        <v>4113</v>
      </c>
      <c r="G1161" s="9">
        <v>52502812</v>
      </c>
      <c r="H1161" s="9">
        <v>0</v>
      </c>
      <c r="I1161" s="10" t="s">
        <v>4114</v>
      </c>
      <c r="J1161" s="10" t="s">
        <v>399</v>
      </c>
      <c r="K1161" s="10" t="s">
        <v>400</v>
      </c>
      <c r="L1161" s="10" t="s">
        <v>841</v>
      </c>
      <c r="M1161" s="10" t="s">
        <v>885</v>
      </c>
      <c r="N1161" s="9">
        <v>100</v>
      </c>
    </row>
    <row r="1162" spans="1:14" ht="16" customHeight="1" x14ac:dyDescent="0.2">
      <c r="A1162" s="9">
        <v>4933</v>
      </c>
      <c r="B1162" s="10" t="s">
        <v>4110</v>
      </c>
      <c r="C1162" s="10" t="s">
        <v>4115</v>
      </c>
      <c r="D1162" s="10" t="s">
        <v>15</v>
      </c>
      <c r="E1162" s="11">
        <v>41985</v>
      </c>
      <c r="F1162" s="10" t="s">
        <v>4113</v>
      </c>
      <c r="G1162" s="9">
        <v>52502812</v>
      </c>
      <c r="H1162" s="9">
        <v>0</v>
      </c>
      <c r="I1162" s="10" t="s">
        <v>4114</v>
      </c>
      <c r="J1162" s="10" t="s">
        <v>399</v>
      </c>
      <c r="K1162" s="10" t="s">
        <v>400</v>
      </c>
      <c r="L1162" s="10" t="s">
        <v>841</v>
      </c>
      <c r="M1162" s="10" t="s">
        <v>848</v>
      </c>
      <c r="N1162" s="9">
        <v>150</v>
      </c>
    </row>
    <row r="1163" spans="1:14" ht="16" customHeight="1" x14ac:dyDescent="0.2">
      <c r="A1163" s="9">
        <v>4934</v>
      </c>
      <c r="B1163" s="10" t="s">
        <v>4116</v>
      </c>
      <c r="C1163" s="10" t="s">
        <v>483</v>
      </c>
      <c r="D1163" s="10" t="s">
        <v>377</v>
      </c>
      <c r="E1163" s="10" t="s">
        <v>4117</v>
      </c>
      <c r="F1163" s="10" t="s">
        <v>4118</v>
      </c>
      <c r="G1163" s="9">
        <v>57584212</v>
      </c>
      <c r="H1163" s="9">
        <v>0</v>
      </c>
      <c r="I1163" s="10" t="s">
        <v>4119</v>
      </c>
      <c r="J1163" s="10" t="s">
        <v>399</v>
      </c>
      <c r="K1163" s="10" t="s">
        <v>400</v>
      </c>
      <c r="L1163" s="10" t="s">
        <v>841</v>
      </c>
      <c r="M1163" s="10" t="s">
        <v>885</v>
      </c>
      <c r="N1163" s="9">
        <v>100</v>
      </c>
    </row>
    <row r="1164" spans="1:14" ht="16" customHeight="1" x14ac:dyDescent="0.2">
      <c r="A1164" s="9">
        <v>4935</v>
      </c>
      <c r="B1164" s="10" t="s">
        <v>4116</v>
      </c>
      <c r="C1164" s="10" t="s">
        <v>2312</v>
      </c>
      <c r="D1164" s="10" t="s">
        <v>15</v>
      </c>
      <c r="E1164" s="10" t="s">
        <v>4120</v>
      </c>
      <c r="F1164" s="10" t="s">
        <v>4118</v>
      </c>
      <c r="G1164" s="9">
        <v>57584212</v>
      </c>
      <c r="H1164" s="9">
        <v>0</v>
      </c>
      <c r="I1164" s="10" t="s">
        <v>4119</v>
      </c>
      <c r="J1164" s="10" t="s">
        <v>399</v>
      </c>
      <c r="K1164" s="10" t="s">
        <v>400</v>
      </c>
      <c r="L1164" s="10" t="s">
        <v>841</v>
      </c>
      <c r="M1164" s="10" t="s">
        <v>842</v>
      </c>
      <c r="N1164" s="9">
        <v>100</v>
      </c>
    </row>
    <row r="1165" spans="1:14" ht="16" customHeight="1" x14ac:dyDescent="0.2">
      <c r="A1165" s="9">
        <v>4936</v>
      </c>
      <c r="B1165" s="10" t="s">
        <v>4121</v>
      </c>
      <c r="C1165" s="10" t="s">
        <v>887</v>
      </c>
      <c r="D1165" s="10" t="s">
        <v>15</v>
      </c>
      <c r="E1165" s="11">
        <v>43257</v>
      </c>
      <c r="F1165" s="10" t="s">
        <v>4122</v>
      </c>
      <c r="G1165" s="9">
        <v>59124028</v>
      </c>
      <c r="H1165" s="9">
        <v>0</v>
      </c>
      <c r="I1165" s="10" t="s">
        <v>4123</v>
      </c>
      <c r="J1165" s="10" t="s">
        <v>399</v>
      </c>
      <c r="K1165" s="10" t="s">
        <v>400</v>
      </c>
      <c r="L1165" s="10" t="s">
        <v>841</v>
      </c>
      <c r="M1165" s="10" t="s">
        <v>842</v>
      </c>
      <c r="N1165" s="9">
        <v>100</v>
      </c>
    </row>
    <row r="1166" spans="1:14" ht="16" customHeight="1" x14ac:dyDescent="0.2">
      <c r="A1166" s="9">
        <v>4937</v>
      </c>
      <c r="B1166" s="10" t="s">
        <v>4124</v>
      </c>
      <c r="C1166" s="10" t="s">
        <v>710</v>
      </c>
      <c r="D1166" s="10" t="s">
        <v>377</v>
      </c>
      <c r="E1166" s="11">
        <v>41893</v>
      </c>
      <c r="F1166" s="10" t="s">
        <v>4125</v>
      </c>
      <c r="G1166" s="9">
        <v>58268038</v>
      </c>
      <c r="H1166" s="9">
        <v>0</v>
      </c>
      <c r="I1166" s="10" t="s">
        <v>4126</v>
      </c>
      <c r="J1166" s="10" t="s">
        <v>399</v>
      </c>
      <c r="K1166" s="10" t="s">
        <v>400</v>
      </c>
      <c r="L1166" s="10" t="s">
        <v>841</v>
      </c>
      <c r="M1166" s="10" t="s">
        <v>848</v>
      </c>
      <c r="N1166" s="9">
        <v>150</v>
      </c>
    </row>
    <row r="1167" spans="1:14" ht="16" customHeight="1" x14ac:dyDescent="0.2">
      <c r="A1167" s="9">
        <v>4938</v>
      </c>
      <c r="B1167" s="10" t="s">
        <v>4127</v>
      </c>
      <c r="C1167" s="10" t="s">
        <v>700</v>
      </c>
      <c r="D1167" s="10" t="s">
        <v>377</v>
      </c>
      <c r="E1167" s="11">
        <v>43500</v>
      </c>
      <c r="F1167" s="10" t="s">
        <v>4128</v>
      </c>
      <c r="G1167" s="9">
        <v>54978159</v>
      </c>
      <c r="H1167" s="9">
        <v>0</v>
      </c>
      <c r="I1167" s="10" t="s">
        <v>4129</v>
      </c>
      <c r="J1167" s="10" t="s">
        <v>399</v>
      </c>
      <c r="K1167" s="10" t="s">
        <v>400</v>
      </c>
      <c r="L1167" s="10" t="s">
        <v>841</v>
      </c>
      <c r="M1167" s="10" t="s">
        <v>842</v>
      </c>
      <c r="N1167" s="9">
        <v>100</v>
      </c>
    </row>
    <row r="1168" spans="1:14" ht="16" customHeight="1" x14ac:dyDescent="0.2">
      <c r="A1168" s="9">
        <v>4939</v>
      </c>
      <c r="B1168" s="10" t="s">
        <v>4130</v>
      </c>
      <c r="C1168" s="10" t="s">
        <v>4131</v>
      </c>
      <c r="D1168" s="10" t="s">
        <v>377</v>
      </c>
      <c r="E1168" s="11">
        <v>42430</v>
      </c>
      <c r="F1168" s="10" t="s">
        <v>4132</v>
      </c>
      <c r="G1168" s="9">
        <v>52563388</v>
      </c>
      <c r="H1168" s="9">
        <v>0</v>
      </c>
      <c r="I1168" s="10" t="s">
        <v>4133</v>
      </c>
      <c r="J1168" s="10" t="s">
        <v>399</v>
      </c>
      <c r="K1168" s="10" t="s">
        <v>400</v>
      </c>
      <c r="L1168" s="10" t="s">
        <v>841</v>
      </c>
      <c r="M1168" s="10" t="s">
        <v>885</v>
      </c>
      <c r="N1168" s="9">
        <v>100</v>
      </c>
    </row>
    <row r="1169" spans="1:14" ht="16" customHeight="1" x14ac:dyDescent="0.2">
      <c r="A1169" s="9">
        <v>4940</v>
      </c>
      <c r="B1169" s="10" t="s">
        <v>4130</v>
      </c>
      <c r="C1169" s="10" t="s">
        <v>4134</v>
      </c>
      <c r="D1169" s="10" t="s">
        <v>15</v>
      </c>
      <c r="E1169" s="10" t="s">
        <v>4135</v>
      </c>
      <c r="F1169" s="10" t="s">
        <v>4136</v>
      </c>
      <c r="G1169" s="9">
        <v>59448119</v>
      </c>
      <c r="H1169" s="9">
        <v>0</v>
      </c>
      <c r="I1169" s="10" t="s">
        <v>4133</v>
      </c>
      <c r="J1169" s="10" t="s">
        <v>399</v>
      </c>
      <c r="K1169" s="10" t="s">
        <v>400</v>
      </c>
      <c r="L1169" s="10" t="s">
        <v>841</v>
      </c>
      <c r="M1169" s="10" t="s">
        <v>842</v>
      </c>
      <c r="N1169" s="9">
        <v>100</v>
      </c>
    </row>
    <row r="1170" spans="1:14" ht="16" customHeight="1" x14ac:dyDescent="0.2">
      <c r="A1170" s="9">
        <v>4941</v>
      </c>
      <c r="B1170" s="10" t="s">
        <v>4137</v>
      </c>
      <c r="C1170" s="10" t="s">
        <v>4138</v>
      </c>
      <c r="D1170" s="10" t="s">
        <v>377</v>
      </c>
      <c r="E1170" s="10" t="s">
        <v>4139</v>
      </c>
      <c r="F1170" s="10" t="s">
        <v>4136</v>
      </c>
      <c r="G1170" s="9">
        <v>59448119</v>
      </c>
      <c r="H1170" s="9">
        <v>0</v>
      </c>
      <c r="I1170" s="10" t="s">
        <v>4140</v>
      </c>
      <c r="J1170" s="10" t="s">
        <v>399</v>
      </c>
      <c r="K1170" s="10" t="s">
        <v>400</v>
      </c>
      <c r="L1170" s="10" t="s">
        <v>841</v>
      </c>
      <c r="M1170" s="10" t="s">
        <v>848</v>
      </c>
      <c r="N1170" s="9">
        <v>150</v>
      </c>
    </row>
    <row r="1171" spans="1:14" ht="16" customHeight="1" x14ac:dyDescent="0.2">
      <c r="A1171" s="9">
        <v>4942</v>
      </c>
      <c r="B1171" s="10" t="s">
        <v>4141</v>
      </c>
      <c r="C1171" s="10" t="s">
        <v>700</v>
      </c>
      <c r="D1171" s="10" t="s">
        <v>377</v>
      </c>
      <c r="E1171" s="11">
        <v>42188</v>
      </c>
      <c r="F1171" s="10" t="s">
        <v>4142</v>
      </c>
      <c r="G1171" s="9">
        <v>57720997</v>
      </c>
      <c r="H1171" s="9">
        <v>0</v>
      </c>
      <c r="I1171" s="10" t="s">
        <v>4143</v>
      </c>
      <c r="J1171" s="10" t="s">
        <v>399</v>
      </c>
      <c r="K1171" s="10" t="s">
        <v>400</v>
      </c>
      <c r="L1171" s="10" t="s">
        <v>841</v>
      </c>
      <c r="M1171" s="10" t="s">
        <v>885</v>
      </c>
      <c r="N1171" s="9">
        <v>100</v>
      </c>
    </row>
    <row r="1172" spans="1:14" ht="16" customHeight="1" x14ac:dyDescent="0.2">
      <c r="A1172" s="9">
        <v>4943</v>
      </c>
      <c r="B1172" s="10" t="s">
        <v>4144</v>
      </c>
      <c r="C1172" s="10" t="s">
        <v>64</v>
      </c>
      <c r="D1172" s="10" t="s">
        <v>15</v>
      </c>
      <c r="E1172" s="10" t="s">
        <v>4145</v>
      </c>
      <c r="F1172" s="10" t="s">
        <v>4146</v>
      </c>
      <c r="G1172" s="9">
        <v>52583889</v>
      </c>
      <c r="H1172" s="9">
        <v>0</v>
      </c>
      <c r="I1172" s="10" t="s">
        <v>4143</v>
      </c>
      <c r="J1172" s="10" t="s">
        <v>399</v>
      </c>
      <c r="K1172" s="10" t="s">
        <v>400</v>
      </c>
      <c r="L1172" s="10" t="s">
        <v>841</v>
      </c>
      <c r="M1172" s="10" t="s">
        <v>848</v>
      </c>
      <c r="N1172" s="9">
        <v>150</v>
      </c>
    </row>
    <row r="1173" spans="1:14" ht="16" customHeight="1" x14ac:dyDescent="0.2">
      <c r="A1173" s="9">
        <v>4944</v>
      </c>
      <c r="B1173" s="10" t="s">
        <v>4147</v>
      </c>
      <c r="C1173" s="10" t="s">
        <v>4148</v>
      </c>
      <c r="D1173" s="10" t="s">
        <v>377</v>
      </c>
      <c r="E1173" s="10" t="s">
        <v>4149</v>
      </c>
      <c r="F1173" s="10" t="s">
        <v>4150</v>
      </c>
      <c r="G1173" s="9">
        <v>52588032</v>
      </c>
      <c r="H1173" s="9">
        <v>0</v>
      </c>
      <c r="I1173" s="10" t="s">
        <v>4151</v>
      </c>
      <c r="J1173" s="10" t="s">
        <v>399</v>
      </c>
      <c r="K1173" s="10" t="s">
        <v>400</v>
      </c>
      <c r="L1173" s="10" t="s">
        <v>841</v>
      </c>
      <c r="M1173" s="10" t="s">
        <v>848</v>
      </c>
      <c r="N1173" s="9">
        <v>150</v>
      </c>
    </row>
    <row r="1174" spans="1:14" ht="16" customHeight="1" x14ac:dyDescent="0.2">
      <c r="A1174" s="9">
        <v>4945</v>
      </c>
      <c r="B1174" s="10" t="s">
        <v>4147</v>
      </c>
      <c r="C1174" s="10" t="s">
        <v>1135</v>
      </c>
      <c r="D1174" s="10" t="s">
        <v>15</v>
      </c>
      <c r="E1174" s="10" t="s">
        <v>4152</v>
      </c>
      <c r="F1174" s="10" t="s">
        <v>4150</v>
      </c>
      <c r="G1174" s="9">
        <v>52588032</v>
      </c>
      <c r="H1174" s="9">
        <v>0</v>
      </c>
      <c r="I1174" s="10" t="s">
        <v>4151</v>
      </c>
      <c r="J1174" s="10" t="s">
        <v>399</v>
      </c>
      <c r="K1174" s="10" t="s">
        <v>400</v>
      </c>
      <c r="L1174" s="10" t="s">
        <v>841</v>
      </c>
      <c r="M1174" s="10" t="s">
        <v>842</v>
      </c>
      <c r="N1174" s="9">
        <v>100</v>
      </c>
    </row>
    <row r="1175" spans="1:14" ht="16" customHeight="1" x14ac:dyDescent="0.2">
      <c r="A1175" s="9">
        <v>4946</v>
      </c>
      <c r="B1175" s="10" t="s">
        <v>1896</v>
      </c>
      <c r="C1175" s="10" t="s">
        <v>4153</v>
      </c>
      <c r="D1175" s="10" t="s">
        <v>377</v>
      </c>
      <c r="E1175" s="11">
        <v>43290</v>
      </c>
      <c r="F1175" s="10" t="s">
        <v>4154</v>
      </c>
      <c r="G1175" s="9">
        <v>52505407</v>
      </c>
      <c r="H1175" s="9">
        <v>0</v>
      </c>
      <c r="I1175" s="10" t="s">
        <v>4155</v>
      </c>
      <c r="J1175" s="10" t="s">
        <v>399</v>
      </c>
      <c r="K1175" s="10" t="s">
        <v>400</v>
      </c>
      <c r="L1175" s="10" t="s">
        <v>841</v>
      </c>
      <c r="M1175" s="10" t="s">
        <v>842</v>
      </c>
      <c r="N1175" s="9">
        <v>100</v>
      </c>
    </row>
    <row r="1176" spans="1:14" ht="16" customHeight="1" x14ac:dyDescent="0.2">
      <c r="A1176" s="9">
        <v>4947</v>
      </c>
      <c r="B1176" s="10" t="s">
        <v>4156</v>
      </c>
      <c r="C1176" s="10" t="s">
        <v>4157</v>
      </c>
      <c r="D1176" s="10" t="s">
        <v>377</v>
      </c>
      <c r="E1176" s="10" t="s">
        <v>4158</v>
      </c>
      <c r="F1176" s="10" t="s">
        <v>4159</v>
      </c>
      <c r="G1176" s="9">
        <v>52554938</v>
      </c>
      <c r="H1176" s="9">
        <v>0</v>
      </c>
      <c r="I1176" s="10" t="s">
        <v>4160</v>
      </c>
      <c r="J1176" s="10" t="s">
        <v>399</v>
      </c>
      <c r="K1176" s="10" t="s">
        <v>400</v>
      </c>
      <c r="L1176" s="10" t="s">
        <v>841</v>
      </c>
      <c r="M1176" s="10" t="s">
        <v>848</v>
      </c>
      <c r="N1176" s="9">
        <v>150</v>
      </c>
    </row>
    <row r="1177" spans="1:14" ht="16" customHeight="1" x14ac:dyDescent="0.2">
      <c r="A1177" s="9">
        <v>4948</v>
      </c>
      <c r="B1177" s="10" t="s">
        <v>637</v>
      </c>
      <c r="C1177" s="10" t="s">
        <v>4161</v>
      </c>
      <c r="D1177" s="10" t="s">
        <v>15</v>
      </c>
      <c r="E1177" s="11">
        <v>43656</v>
      </c>
      <c r="F1177" s="10" t="s">
        <v>4162</v>
      </c>
      <c r="G1177" s="9">
        <v>58543412</v>
      </c>
      <c r="H1177" s="9">
        <v>0</v>
      </c>
      <c r="I1177" s="10" t="s">
        <v>4163</v>
      </c>
      <c r="J1177" s="10" t="s">
        <v>399</v>
      </c>
      <c r="K1177" s="10" t="s">
        <v>400</v>
      </c>
      <c r="L1177" s="10" t="s">
        <v>841</v>
      </c>
      <c r="M1177" s="10" t="s">
        <v>842</v>
      </c>
      <c r="N1177" s="9">
        <v>100</v>
      </c>
    </row>
    <row r="1178" spans="1:14" ht="16" customHeight="1" x14ac:dyDescent="0.2">
      <c r="A1178" s="9">
        <v>3543</v>
      </c>
      <c r="B1178" s="10" t="s">
        <v>40</v>
      </c>
      <c r="C1178" s="10" t="s">
        <v>4164</v>
      </c>
      <c r="D1178" s="10" t="s">
        <v>377</v>
      </c>
      <c r="E1178" s="11">
        <v>43510</v>
      </c>
      <c r="F1178" s="10" t="s">
        <v>4165</v>
      </c>
      <c r="G1178" s="9">
        <v>57129835</v>
      </c>
      <c r="H1178" s="9">
        <v>0</v>
      </c>
      <c r="I1178" s="9">
        <v>0</v>
      </c>
      <c r="J1178" s="10" t="s">
        <v>21</v>
      </c>
      <c r="K1178" s="10" t="s">
        <v>22</v>
      </c>
      <c r="L1178" s="10" t="s">
        <v>841</v>
      </c>
      <c r="M1178" s="10" t="s">
        <v>842</v>
      </c>
      <c r="N1178" s="9">
        <v>100</v>
      </c>
    </row>
    <row r="1179" spans="1:14" ht="16" customHeight="1" x14ac:dyDescent="0.2">
      <c r="A1179" s="9">
        <v>1769</v>
      </c>
      <c r="B1179" s="10" t="s">
        <v>40</v>
      </c>
      <c r="C1179" s="10" t="s">
        <v>4166</v>
      </c>
      <c r="D1179" s="10" t="s">
        <v>377</v>
      </c>
      <c r="E1179" s="11">
        <v>29329</v>
      </c>
      <c r="F1179" s="10" t="s">
        <v>4167</v>
      </c>
      <c r="G1179" s="9">
        <v>57129835</v>
      </c>
      <c r="H1179" s="9">
        <v>0</v>
      </c>
      <c r="I1179" s="10" t="s">
        <v>4168</v>
      </c>
      <c r="J1179" s="10" t="s">
        <v>21</v>
      </c>
      <c r="K1179" s="10" t="s">
        <v>22</v>
      </c>
      <c r="L1179" s="10" t="s">
        <v>967</v>
      </c>
      <c r="M1179" s="10" t="s">
        <v>215</v>
      </c>
      <c r="N1179" s="9">
        <v>600</v>
      </c>
    </row>
    <row r="1180" spans="1:14" ht="16" customHeight="1" x14ac:dyDescent="0.2">
      <c r="A1180" s="9">
        <v>1766</v>
      </c>
      <c r="B1180" s="10" t="s">
        <v>40</v>
      </c>
      <c r="C1180" s="10" t="s">
        <v>4169</v>
      </c>
      <c r="D1180" s="10" t="s">
        <v>377</v>
      </c>
      <c r="E1180" s="11">
        <v>42060</v>
      </c>
      <c r="F1180" s="10" t="s">
        <v>4165</v>
      </c>
      <c r="G1180" s="9">
        <v>57129835</v>
      </c>
      <c r="H1180" s="9">
        <v>0</v>
      </c>
      <c r="I1180" s="9">
        <v>0</v>
      </c>
      <c r="J1180" s="10" t="s">
        <v>21</v>
      </c>
      <c r="K1180" s="10" t="s">
        <v>22</v>
      </c>
      <c r="L1180" s="10" t="s">
        <v>841</v>
      </c>
      <c r="M1180" s="10" t="s">
        <v>885</v>
      </c>
      <c r="N1180" s="9">
        <v>100</v>
      </c>
    </row>
    <row r="1181" spans="1:14" ht="16" customHeight="1" x14ac:dyDescent="0.2">
      <c r="A1181" s="9">
        <v>3893</v>
      </c>
      <c r="B1181" s="10" t="s">
        <v>477</v>
      </c>
      <c r="C1181" s="10" t="s">
        <v>478</v>
      </c>
      <c r="D1181" s="10" t="s">
        <v>377</v>
      </c>
      <c r="E1181" s="11">
        <v>39743</v>
      </c>
      <c r="F1181" s="10" t="s">
        <v>4170</v>
      </c>
      <c r="G1181" s="9">
        <v>58570476</v>
      </c>
      <c r="H1181" s="9">
        <v>0</v>
      </c>
      <c r="I1181" s="9">
        <v>0</v>
      </c>
      <c r="J1181" s="10" t="s">
        <v>21</v>
      </c>
      <c r="K1181" s="10" t="s">
        <v>22</v>
      </c>
      <c r="L1181" s="10" t="s">
        <v>841</v>
      </c>
      <c r="M1181" s="10" t="s">
        <v>42</v>
      </c>
      <c r="N1181" s="9">
        <v>300</v>
      </c>
    </row>
    <row r="1182" spans="1:14" ht="16" customHeight="1" x14ac:dyDescent="0.2">
      <c r="A1182" s="9">
        <v>3894</v>
      </c>
      <c r="B1182" s="10" t="s">
        <v>740</v>
      </c>
      <c r="C1182" s="10" t="s">
        <v>741</v>
      </c>
      <c r="D1182" s="10" t="s">
        <v>377</v>
      </c>
      <c r="E1182" s="11">
        <v>39335</v>
      </c>
      <c r="F1182" s="10" t="s">
        <v>4171</v>
      </c>
      <c r="G1182" s="9">
        <v>59618474</v>
      </c>
      <c r="H1182" s="9">
        <v>0</v>
      </c>
      <c r="I1182" s="10" t="s">
        <v>4172</v>
      </c>
      <c r="J1182" s="10" t="s">
        <v>21</v>
      </c>
      <c r="K1182" s="10" t="s">
        <v>22</v>
      </c>
      <c r="L1182" s="10" t="s">
        <v>841</v>
      </c>
      <c r="M1182" s="10" t="s">
        <v>42</v>
      </c>
      <c r="N1182" s="9">
        <v>300</v>
      </c>
    </row>
    <row r="1183" spans="1:14" ht="16" customHeight="1" x14ac:dyDescent="0.2">
      <c r="A1183" s="9">
        <v>2045</v>
      </c>
      <c r="B1183" s="10" t="s">
        <v>641</v>
      </c>
      <c r="C1183" s="10" t="s">
        <v>343</v>
      </c>
      <c r="D1183" s="10" t="s">
        <v>15</v>
      </c>
      <c r="E1183" s="11">
        <v>39613</v>
      </c>
      <c r="F1183" s="10" t="s">
        <v>4173</v>
      </c>
      <c r="G1183" s="9">
        <v>57991752</v>
      </c>
      <c r="H1183" s="9">
        <v>0</v>
      </c>
      <c r="I1183" s="10" t="s">
        <v>4174</v>
      </c>
      <c r="J1183" s="10" t="s">
        <v>21</v>
      </c>
      <c r="K1183" s="10" t="s">
        <v>22</v>
      </c>
      <c r="L1183" s="10" t="s">
        <v>841</v>
      </c>
      <c r="M1183" s="10" t="s">
        <v>42</v>
      </c>
      <c r="N1183" s="9">
        <v>300</v>
      </c>
    </row>
    <row r="1184" spans="1:14" ht="16" customHeight="1" x14ac:dyDescent="0.2">
      <c r="A1184" s="9">
        <v>4949</v>
      </c>
      <c r="B1184" s="10" t="s">
        <v>692</v>
      </c>
      <c r="C1184" s="10" t="s">
        <v>693</v>
      </c>
      <c r="D1184" s="10" t="s">
        <v>377</v>
      </c>
      <c r="E1184" s="11">
        <v>38765</v>
      </c>
      <c r="F1184" s="10" t="s">
        <v>4175</v>
      </c>
      <c r="G1184" s="9">
        <v>57135428</v>
      </c>
      <c r="H1184" s="9">
        <v>0</v>
      </c>
      <c r="I1184" s="10" t="s">
        <v>4176</v>
      </c>
      <c r="J1184" s="10" t="s">
        <v>21</v>
      </c>
      <c r="K1184" s="10" t="s">
        <v>22</v>
      </c>
      <c r="L1184" s="10" t="s">
        <v>841</v>
      </c>
      <c r="M1184" s="10" t="s">
        <v>58</v>
      </c>
      <c r="N1184" s="9">
        <v>400</v>
      </c>
    </row>
    <row r="1185" spans="1:14" ht="16" customHeight="1" x14ac:dyDescent="0.2">
      <c r="A1185" s="9">
        <v>4950</v>
      </c>
      <c r="B1185" s="10" t="s">
        <v>4177</v>
      </c>
      <c r="C1185" s="10" t="s">
        <v>4178</v>
      </c>
      <c r="D1185" s="10" t="s">
        <v>377</v>
      </c>
      <c r="E1185" s="11">
        <v>37365</v>
      </c>
      <c r="F1185" s="10" t="s">
        <v>4179</v>
      </c>
      <c r="G1185" s="9">
        <v>0</v>
      </c>
      <c r="H1185" s="10" t="s">
        <v>4180</v>
      </c>
      <c r="I1185" s="10" t="s">
        <v>4181</v>
      </c>
      <c r="J1185" s="10" t="s">
        <v>59</v>
      </c>
      <c r="K1185" s="10" t="s">
        <v>60</v>
      </c>
      <c r="L1185" s="10" t="s">
        <v>841</v>
      </c>
      <c r="M1185" s="10" t="s">
        <v>58</v>
      </c>
      <c r="N1185" s="9">
        <v>400</v>
      </c>
    </row>
    <row r="1186" spans="1:14" ht="16" customHeight="1" x14ac:dyDescent="0.2">
      <c r="A1186" s="9">
        <v>4951</v>
      </c>
      <c r="B1186" s="10" t="s">
        <v>2975</v>
      </c>
      <c r="C1186" s="10" t="s">
        <v>4182</v>
      </c>
      <c r="D1186" s="10" t="s">
        <v>15</v>
      </c>
      <c r="E1186" s="11">
        <v>38088</v>
      </c>
      <c r="F1186" s="10" t="s">
        <v>4183</v>
      </c>
      <c r="G1186" s="9">
        <v>0</v>
      </c>
      <c r="H1186" s="10" t="s">
        <v>4184</v>
      </c>
      <c r="I1186" s="10" t="s">
        <v>4185</v>
      </c>
      <c r="J1186" s="10" t="s">
        <v>59</v>
      </c>
      <c r="K1186" s="10" t="s">
        <v>60</v>
      </c>
      <c r="L1186" s="10" t="s">
        <v>841</v>
      </c>
      <c r="M1186" s="10" t="s">
        <v>58</v>
      </c>
      <c r="N1186" s="9">
        <v>400</v>
      </c>
    </row>
    <row r="1187" spans="1:14" ht="16" customHeight="1" x14ac:dyDescent="0.2">
      <c r="A1187" s="9">
        <v>4224</v>
      </c>
      <c r="B1187" s="10" t="s">
        <v>509</v>
      </c>
      <c r="C1187" s="10" t="s">
        <v>510</v>
      </c>
      <c r="D1187" s="10" t="s">
        <v>377</v>
      </c>
      <c r="E1187" s="11">
        <v>40667</v>
      </c>
      <c r="F1187" s="10" t="s">
        <v>4186</v>
      </c>
      <c r="G1187" s="9">
        <v>0</v>
      </c>
      <c r="H1187" s="9">
        <v>0</v>
      </c>
      <c r="I1187" s="9">
        <v>0</v>
      </c>
      <c r="J1187" s="10" t="s">
        <v>17</v>
      </c>
      <c r="K1187" s="10" t="s">
        <v>18</v>
      </c>
      <c r="L1187" s="10" t="s">
        <v>841</v>
      </c>
      <c r="M1187" s="10" t="s">
        <v>25</v>
      </c>
      <c r="N1187" s="9">
        <v>150</v>
      </c>
    </row>
    <row r="1188" spans="1:14" ht="16" customHeight="1" x14ac:dyDescent="0.2">
      <c r="A1188" s="9">
        <v>4426</v>
      </c>
      <c r="B1188" s="10" t="s">
        <v>4187</v>
      </c>
      <c r="C1188" s="10" t="s">
        <v>4188</v>
      </c>
      <c r="D1188" s="10" t="s">
        <v>377</v>
      </c>
      <c r="E1188" s="11">
        <v>43211</v>
      </c>
      <c r="F1188" s="10" t="s">
        <v>4189</v>
      </c>
      <c r="G1188" s="9">
        <v>0</v>
      </c>
      <c r="H1188" s="9">
        <v>0</v>
      </c>
      <c r="I1188" s="9">
        <v>0</v>
      </c>
      <c r="J1188" s="10" t="s">
        <v>17</v>
      </c>
      <c r="K1188" s="10" t="s">
        <v>18</v>
      </c>
      <c r="L1188" s="10" t="s">
        <v>841</v>
      </c>
      <c r="M1188" s="10" t="s">
        <v>842</v>
      </c>
      <c r="N1188" s="9">
        <v>100</v>
      </c>
    </row>
    <row r="1189" spans="1:14" ht="16" customHeight="1" x14ac:dyDescent="0.2">
      <c r="A1189" s="9">
        <v>4421</v>
      </c>
      <c r="B1189" s="10" t="s">
        <v>488</v>
      </c>
      <c r="C1189" s="10" t="s">
        <v>4190</v>
      </c>
      <c r="D1189" s="10" t="s">
        <v>377</v>
      </c>
      <c r="E1189" s="11">
        <v>40985</v>
      </c>
      <c r="F1189" s="10" t="s">
        <v>4191</v>
      </c>
      <c r="G1189" s="9">
        <v>0</v>
      </c>
      <c r="H1189" s="9">
        <v>0</v>
      </c>
      <c r="I1189" s="9">
        <v>0</v>
      </c>
      <c r="J1189" s="10" t="s">
        <v>17</v>
      </c>
      <c r="K1189" s="10" t="s">
        <v>18</v>
      </c>
      <c r="L1189" s="10" t="s">
        <v>841</v>
      </c>
      <c r="M1189" s="10" t="s">
        <v>25</v>
      </c>
      <c r="N1189" s="9">
        <v>150</v>
      </c>
    </row>
    <row r="1190" spans="1:14" ht="16" customHeight="1" x14ac:dyDescent="0.2">
      <c r="A1190" s="9">
        <v>4223</v>
      </c>
      <c r="B1190" s="10" t="s">
        <v>142</v>
      </c>
      <c r="C1190" s="10" t="s">
        <v>143</v>
      </c>
      <c r="D1190" s="10" t="s">
        <v>15</v>
      </c>
      <c r="E1190" s="11">
        <v>40562</v>
      </c>
      <c r="F1190" s="10" t="s">
        <v>4192</v>
      </c>
      <c r="G1190" s="9">
        <v>0</v>
      </c>
      <c r="H1190" s="9">
        <v>0</v>
      </c>
      <c r="I1190" s="9">
        <v>0</v>
      </c>
      <c r="J1190" s="10" t="s">
        <v>17</v>
      </c>
      <c r="K1190" s="10" t="s">
        <v>18</v>
      </c>
      <c r="L1190" s="10" t="s">
        <v>841</v>
      </c>
      <c r="M1190" s="10" t="s">
        <v>25</v>
      </c>
      <c r="N1190" s="9">
        <v>150</v>
      </c>
    </row>
    <row r="1191" spans="1:14" ht="16" customHeight="1" x14ac:dyDescent="0.2">
      <c r="A1191" s="9">
        <v>3738</v>
      </c>
      <c r="B1191" s="10" t="s">
        <v>123</v>
      </c>
      <c r="C1191" s="10" t="s">
        <v>124</v>
      </c>
      <c r="D1191" s="10" t="s">
        <v>15</v>
      </c>
      <c r="E1191" s="11">
        <v>40730</v>
      </c>
      <c r="F1191" s="10" t="s">
        <v>4193</v>
      </c>
      <c r="G1191" s="9">
        <v>0</v>
      </c>
      <c r="H1191" s="9">
        <v>0</v>
      </c>
      <c r="I1191" s="9">
        <v>0</v>
      </c>
      <c r="J1191" s="10" t="s">
        <v>17</v>
      </c>
      <c r="K1191" s="10" t="s">
        <v>18</v>
      </c>
      <c r="L1191" s="10" t="s">
        <v>841</v>
      </c>
      <c r="M1191" s="10" t="s">
        <v>25</v>
      </c>
      <c r="N1191" s="9">
        <v>150</v>
      </c>
    </row>
    <row r="1192" spans="1:14" ht="16" customHeight="1" x14ac:dyDescent="0.2">
      <c r="A1192" s="9">
        <v>3737</v>
      </c>
      <c r="B1192" s="10" t="s">
        <v>4194</v>
      </c>
      <c r="C1192" s="10" t="s">
        <v>4195</v>
      </c>
      <c r="D1192" s="10" t="s">
        <v>15</v>
      </c>
      <c r="E1192" s="11">
        <v>41567</v>
      </c>
      <c r="F1192" s="10" t="s">
        <v>4196</v>
      </c>
      <c r="G1192" s="9">
        <v>0</v>
      </c>
      <c r="H1192" s="9">
        <v>0</v>
      </c>
      <c r="I1192" s="9">
        <v>0</v>
      </c>
      <c r="J1192" s="10" t="s">
        <v>17</v>
      </c>
      <c r="K1192" s="10" t="s">
        <v>18</v>
      </c>
      <c r="L1192" s="10" t="s">
        <v>841</v>
      </c>
      <c r="M1192" s="10" t="s">
        <v>848</v>
      </c>
      <c r="N1192" s="9">
        <v>150</v>
      </c>
    </row>
    <row r="1193" spans="1:14" ht="16" customHeight="1" x14ac:dyDescent="0.2">
      <c r="A1193" s="9">
        <v>3733</v>
      </c>
      <c r="B1193" s="10" t="s">
        <v>74</v>
      </c>
      <c r="C1193" s="10" t="s">
        <v>75</v>
      </c>
      <c r="D1193" s="10" t="s">
        <v>15</v>
      </c>
      <c r="E1193" s="11">
        <v>40491</v>
      </c>
      <c r="F1193" s="10" t="s">
        <v>4197</v>
      </c>
      <c r="G1193" s="9">
        <v>0</v>
      </c>
      <c r="H1193" s="9">
        <v>0</v>
      </c>
      <c r="I1193" s="9">
        <v>0</v>
      </c>
      <c r="J1193" s="10" t="s">
        <v>17</v>
      </c>
      <c r="K1193" s="10" t="s">
        <v>18</v>
      </c>
      <c r="L1193" s="10" t="s">
        <v>841</v>
      </c>
      <c r="M1193" s="10" t="s">
        <v>16</v>
      </c>
      <c r="N1193" s="9">
        <v>200</v>
      </c>
    </row>
    <row r="1194" spans="1:14" ht="16" customHeight="1" x14ac:dyDescent="0.2">
      <c r="A1194" s="9">
        <v>3946</v>
      </c>
      <c r="B1194" s="10" t="s">
        <v>723</v>
      </c>
      <c r="C1194" s="10" t="s">
        <v>485</v>
      </c>
      <c r="D1194" s="10" t="s">
        <v>377</v>
      </c>
      <c r="E1194" s="11">
        <v>40188</v>
      </c>
      <c r="F1194" s="10" t="s">
        <v>4198</v>
      </c>
      <c r="G1194" s="9">
        <v>0</v>
      </c>
      <c r="H1194" s="9">
        <v>0</v>
      </c>
      <c r="I1194" s="9">
        <v>0</v>
      </c>
      <c r="J1194" s="10" t="s">
        <v>17</v>
      </c>
      <c r="K1194" s="10" t="s">
        <v>18</v>
      </c>
      <c r="L1194" s="10" t="s">
        <v>841</v>
      </c>
      <c r="M1194" s="10" t="s">
        <v>16</v>
      </c>
      <c r="N1194" s="9">
        <v>200</v>
      </c>
    </row>
    <row r="1195" spans="1:14" ht="16" customHeight="1" x14ac:dyDescent="0.2">
      <c r="A1195" s="9">
        <v>3241</v>
      </c>
      <c r="B1195" s="10" t="s">
        <v>721</v>
      </c>
      <c r="C1195" s="10" t="s">
        <v>722</v>
      </c>
      <c r="D1195" s="10" t="s">
        <v>377</v>
      </c>
      <c r="E1195" s="11">
        <v>40051</v>
      </c>
      <c r="F1195" s="10" t="s">
        <v>4199</v>
      </c>
      <c r="G1195" s="9">
        <v>0</v>
      </c>
      <c r="H1195" s="9">
        <v>0</v>
      </c>
      <c r="I1195" s="10" t="s">
        <v>4200</v>
      </c>
      <c r="J1195" s="10" t="s">
        <v>17</v>
      </c>
      <c r="K1195" s="10" t="s">
        <v>18</v>
      </c>
      <c r="L1195" s="10" t="s">
        <v>841</v>
      </c>
      <c r="M1195" s="10" t="s">
        <v>16</v>
      </c>
      <c r="N1195" s="9">
        <v>200</v>
      </c>
    </row>
    <row r="1196" spans="1:14" ht="16" customHeight="1" x14ac:dyDescent="0.2">
      <c r="A1196" s="9">
        <v>3740</v>
      </c>
      <c r="B1196" s="10" t="s">
        <v>521</v>
      </c>
      <c r="C1196" s="10" t="s">
        <v>522</v>
      </c>
      <c r="D1196" s="10" t="s">
        <v>377</v>
      </c>
      <c r="E1196" s="11">
        <v>40308</v>
      </c>
      <c r="F1196" s="10" t="s">
        <v>4201</v>
      </c>
      <c r="G1196" s="9">
        <v>0</v>
      </c>
      <c r="H1196" s="9">
        <v>0</v>
      </c>
      <c r="I1196" s="9">
        <v>0</v>
      </c>
      <c r="J1196" s="10" t="s">
        <v>17</v>
      </c>
      <c r="K1196" s="10" t="s">
        <v>18</v>
      </c>
      <c r="L1196" s="10" t="s">
        <v>841</v>
      </c>
      <c r="M1196" s="10" t="s">
        <v>16</v>
      </c>
      <c r="N1196" s="9">
        <v>200</v>
      </c>
    </row>
    <row r="1197" spans="1:14" ht="16" customHeight="1" x14ac:dyDescent="0.2">
      <c r="A1197" s="9">
        <v>3741</v>
      </c>
      <c r="B1197" s="10" t="s">
        <v>541</v>
      </c>
      <c r="C1197" s="10" t="s">
        <v>542</v>
      </c>
      <c r="D1197" s="10" t="s">
        <v>377</v>
      </c>
      <c r="E1197" s="11">
        <v>40368</v>
      </c>
      <c r="F1197" s="10" t="s">
        <v>4202</v>
      </c>
      <c r="G1197" s="9">
        <v>0</v>
      </c>
      <c r="H1197" s="9">
        <v>0</v>
      </c>
      <c r="I1197" s="9">
        <v>0</v>
      </c>
      <c r="J1197" s="10" t="s">
        <v>17</v>
      </c>
      <c r="K1197" s="10" t="s">
        <v>18</v>
      </c>
      <c r="L1197" s="10" t="s">
        <v>841</v>
      </c>
      <c r="M1197" s="10" t="s">
        <v>16</v>
      </c>
      <c r="N1197" s="9">
        <v>200</v>
      </c>
    </row>
    <row r="1198" spans="1:14" ht="16" customHeight="1" x14ac:dyDescent="0.2">
      <c r="A1198" s="9">
        <v>4229</v>
      </c>
      <c r="B1198" s="10" t="s">
        <v>517</v>
      </c>
      <c r="C1198" s="10" t="s">
        <v>518</v>
      </c>
      <c r="D1198" s="10" t="s">
        <v>377</v>
      </c>
      <c r="E1198" s="11">
        <v>40138</v>
      </c>
      <c r="F1198" s="10" t="s">
        <v>4203</v>
      </c>
      <c r="G1198" s="9">
        <v>0</v>
      </c>
      <c r="H1198" s="9">
        <v>0</v>
      </c>
      <c r="I1198" s="9">
        <v>0</v>
      </c>
      <c r="J1198" s="10" t="s">
        <v>17</v>
      </c>
      <c r="K1198" s="10" t="s">
        <v>18</v>
      </c>
      <c r="L1198" s="10" t="s">
        <v>841</v>
      </c>
      <c r="M1198" s="10" t="s">
        <v>16</v>
      </c>
      <c r="N1198" s="9">
        <v>200</v>
      </c>
    </row>
    <row r="1199" spans="1:14" ht="16" customHeight="1" x14ac:dyDescent="0.2">
      <c r="A1199" s="9">
        <v>4545</v>
      </c>
      <c r="B1199" s="10" t="s">
        <v>565</v>
      </c>
      <c r="C1199" s="10" t="s">
        <v>566</v>
      </c>
      <c r="D1199" s="10" t="s">
        <v>377</v>
      </c>
      <c r="E1199" s="11">
        <v>40336</v>
      </c>
      <c r="F1199" s="10" t="s">
        <v>4204</v>
      </c>
      <c r="G1199" s="9">
        <v>0</v>
      </c>
      <c r="H1199" s="9">
        <v>0</v>
      </c>
      <c r="I1199" s="9">
        <v>0</v>
      </c>
      <c r="J1199" s="10" t="s">
        <v>17</v>
      </c>
      <c r="K1199" s="10" t="s">
        <v>18</v>
      </c>
      <c r="L1199" s="10" t="s">
        <v>841</v>
      </c>
      <c r="M1199" s="10" t="s">
        <v>16</v>
      </c>
      <c r="N1199" s="9">
        <v>200</v>
      </c>
    </row>
    <row r="1200" spans="1:14" ht="16" customHeight="1" x14ac:dyDescent="0.2">
      <c r="A1200" s="9">
        <v>3947</v>
      </c>
      <c r="B1200" s="10" t="s">
        <v>533</v>
      </c>
      <c r="C1200" s="10" t="s">
        <v>534</v>
      </c>
      <c r="D1200" s="10" t="s">
        <v>377</v>
      </c>
      <c r="E1200" s="11">
        <v>40205</v>
      </c>
      <c r="F1200" s="10" t="s">
        <v>4205</v>
      </c>
      <c r="G1200" s="9">
        <v>0</v>
      </c>
      <c r="H1200" s="9">
        <v>0</v>
      </c>
      <c r="I1200" s="9">
        <v>0</v>
      </c>
      <c r="J1200" s="10" t="s">
        <v>17</v>
      </c>
      <c r="K1200" s="10" t="s">
        <v>18</v>
      </c>
      <c r="L1200" s="10" t="s">
        <v>841</v>
      </c>
      <c r="M1200" s="10" t="s">
        <v>16</v>
      </c>
      <c r="N1200" s="9">
        <v>200</v>
      </c>
    </row>
    <row r="1201" spans="1:14" ht="16" customHeight="1" x14ac:dyDescent="0.2">
      <c r="A1201" s="9">
        <v>3803</v>
      </c>
      <c r="B1201" s="10" t="s">
        <v>824</v>
      </c>
      <c r="C1201" s="10" t="s">
        <v>825</v>
      </c>
      <c r="D1201" s="10" t="s">
        <v>377</v>
      </c>
      <c r="E1201" s="11">
        <v>39832</v>
      </c>
      <c r="F1201" s="10" t="s">
        <v>4206</v>
      </c>
      <c r="G1201" s="9">
        <v>0</v>
      </c>
      <c r="H1201" s="9">
        <v>0</v>
      </c>
      <c r="I1201" s="9">
        <v>0</v>
      </c>
      <c r="J1201" s="10" t="s">
        <v>17</v>
      </c>
      <c r="K1201" s="10" t="s">
        <v>18</v>
      </c>
      <c r="L1201" s="10" t="s">
        <v>841</v>
      </c>
      <c r="M1201" s="10" t="s">
        <v>16</v>
      </c>
      <c r="N1201" s="9">
        <v>200</v>
      </c>
    </row>
    <row r="1202" spans="1:14" ht="16" customHeight="1" x14ac:dyDescent="0.2">
      <c r="A1202" s="9">
        <v>1796</v>
      </c>
      <c r="B1202" s="10" t="s">
        <v>608</v>
      </c>
      <c r="C1202" s="10" t="s">
        <v>609</v>
      </c>
      <c r="D1202" s="10" t="s">
        <v>377</v>
      </c>
      <c r="E1202" s="11">
        <v>40153</v>
      </c>
      <c r="F1202" s="10" t="s">
        <v>4207</v>
      </c>
      <c r="G1202" s="9">
        <v>58121559</v>
      </c>
      <c r="H1202" s="9">
        <v>0</v>
      </c>
      <c r="I1202" s="9">
        <v>0</v>
      </c>
      <c r="J1202" s="10" t="s">
        <v>17</v>
      </c>
      <c r="K1202" s="10" t="s">
        <v>18</v>
      </c>
      <c r="L1202" s="10" t="s">
        <v>841</v>
      </c>
      <c r="M1202" s="10" t="s">
        <v>16</v>
      </c>
      <c r="N1202" s="9">
        <v>200</v>
      </c>
    </row>
    <row r="1203" spans="1:14" ht="16" customHeight="1" x14ac:dyDescent="0.2">
      <c r="A1203" s="9">
        <v>3736</v>
      </c>
      <c r="B1203" s="10" t="s">
        <v>4208</v>
      </c>
      <c r="C1203" s="10" t="s">
        <v>271</v>
      </c>
      <c r="D1203" s="10" t="s">
        <v>15</v>
      </c>
      <c r="E1203" s="11">
        <v>40225</v>
      </c>
      <c r="F1203" s="10" t="s">
        <v>4209</v>
      </c>
      <c r="G1203" s="9">
        <v>0</v>
      </c>
      <c r="H1203" s="9">
        <v>0</v>
      </c>
      <c r="I1203" s="9">
        <v>0</v>
      </c>
      <c r="J1203" s="10" t="s">
        <v>17</v>
      </c>
      <c r="K1203" s="10" t="s">
        <v>18</v>
      </c>
      <c r="L1203" s="10" t="s">
        <v>841</v>
      </c>
      <c r="M1203" s="10" t="s">
        <v>16</v>
      </c>
      <c r="N1203" s="9">
        <v>200</v>
      </c>
    </row>
    <row r="1204" spans="1:14" ht="16" customHeight="1" x14ac:dyDescent="0.2">
      <c r="A1204" s="9">
        <v>3237</v>
      </c>
      <c r="B1204" s="10" t="s">
        <v>272</v>
      </c>
      <c r="C1204" s="10" t="s">
        <v>273</v>
      </c>
      <c r="D1204" s="10" t="s">
        <v>15</v>
      </c>
      <c r="E1204" s="11">
        <v>40152</v>
      </c>
      <c r="F1204" s="10" t="s">
        <v>4210</v>
      </c>
      <c r="G1204" s="9">
        <v>0</v>
      </c>
      <c r="H1204" s="9">
        <v>0</v>
      </c>
      <c r="I1204" s="9">
        <v>0</v>
      </c>
      <c r="J1204" s="10" t="s">
        <v>17</v>
      </c>
      <c r="K1204" s="10" t="s">
        <v>18</v>
      </c>
      <c r="L1204" s="10" t="s">
        <v>841</v>
      </c>
      <c r="M1204" s="10" t="s">
        <v>16</v>
      </c>
      <c r="N1204" s="9">
        <v>200</v>
      </c>
    </row>
    <row r="1205" spans="1:14" ht="16" customHeight="1" x14ac:dyDescent="0.2">
      <c r="A1205" s="9">
        <v>3949</v>
      </c>
      <c r="B1205" s="10" t="s">
        <v>87</v>
      </c>
      <c r="C1205" s="10" t="s">
        <v>278</v>
      </c>
      <c r="D1205" s="10" t="s">
        <v>15</v>
      </c>
      <c r="E1205" s="11">
        <v>40408</v>
      </c>
      <c r="F1205" s="10" t="s">
        <v>4211</v>
      </c>
      <c r="G1205" s="9">
        <v>0</v>
      </c>
      <c r="H1205" s="9">
        <v>0</v>
      </c>
      <c r="I1205" s="10" t="s">
        <v>4212</v>
      </c>
      <c r="J1205" s="10" t="s">
        <v>17</v>
      </c>
      <c r="K1205" s="10" t="s">
        <v>18</v>
      </c>
      <c r="L1205" s="10" t="s">
        <v>841</v>
      </c>
      <c r="M1205" s="10" t="s">
        <v>16</v>
      </c>
      <c r="N1205" s="9">
        <v>200</v>
      </c>
    </row>
    <row r="1206" spans="1:14" ht="16" customHeight="1" x14ac:dyDescent="0.2">
      <c r="A1206" s="9">
        <v>1760</v>
      </c>
      <c r="B1206" s="10" t="s">
        <v>4213</v>
      </c>
      <c r="C1206" s="10" t="s">
        <v>4214</v>
      </c>
      <c r="D1206" s="10" t="s">
        <v>377</v>
      </c>
      <c r="E1206" s="11">
        <v>39294</v>
      </c>
      <c r="F1206" s="10" t="s">
        <v>4215</v>
      </c>
      <c r="G1206" s="9">
        <v>59112743</v>
      </c>
      <c r="H1206" s="9">
        <v>0</v>
      </c>
      <c r="I1206" s="10" t="s">
        <v>4216</v>
      </c>
      <c r="J1206" s="10" t="s">
        <v>17</v>
      </c>
      <c r="K1206" s="10" t="s">
        <v>18</v>
      </c>
      <c r="L1206" s="10" t="s">
        <v>841</v>
      </c>
      <c r="M1206" s="10" t="s">
        <v>42</v>
      </c>
      <c r="N1206" s="9">
        <v>300</v>
      </c>
    </row>
    <row r="1207" spans="1:14" ht="16" customHeight="1" x14ac:dyDescent="0.2">
      <c r="A1207" s="9">
        <v>1757</v>
      </c>
      <c r="B1207" s="10" t="s">
        <v>461</v>
      </c>
      <c r="C1207" s="10" t="s">
        <v>462</v>
      </c>
      <c r="D1207" s="10" t="s">
        <v>377</v>
      </c>
      <c r="E1207" s="11">
        <v>39723</v>
      </c>
      <c r="F1207" s="10" t="s">
        <v>4217</v>
      </c>
      <c r="G1207" s="9">
        <v>54877483</v>
      </c>
      <c r="H1207" s="9">
        <v>0</v>
      </c>
      <c r="I1207" s="10" t="s">
        <v>4218</v>
      </c>
      <c r="J1207" s="10" t="s">
        <v>17</v>
      </c>
      <c r="K1207" s="10" t="s">
        <v>18</v>
      </c>
      <c r="L1207" s="10" t="s">
        <v>841</v>
      </c>
      <c r="M1207" s="10" t="s">
        <v>42</v>
      </c>
      <c r="N1207" s="9">
        <v>300</v>
      </c>
    </row>
    <row r="1208" spans="1:14" ht="16" customHeight="1" x14ac:dyDescent="0.2">
      <c r="A1208" s="9">
        <v>3246</v>
      </c>
      <c r="B1208" s="10" t="s">
        <v>482</v>
      </c>
      <c r="C1208" s="10" t="s">
        <v>483</v>
      </c>
      <c r="D1208" s="10" t="s">
        <v>377</v>
      </c>
      <c r="E1208" s="11">
        <v>39231</v>
      </c>
      <c r="F1208" s="10" t="s">
        <v>4219</v>
      </c>
      <c r="G1208" s="9">
        <v>0</v>
      </c>
      <c r="H1208" s="9">
        <v>0</v>
      </c>
      <c r="I1208" s="10" t="s">
        <v>4220</v>
      </c>
      <c r="J1208" s="10" t="s">
        <v>17</v>
      </c>
      <c r="K1208" s="10" t="s">
        <v>18</v>
      </c>
      <c r="L1208" s="10" t="s">
        <v>841</v>
      </c>
      <c r="M1208" s="10" t="s">
        <v>42</v>
      </c>
      <c r="N1208" s="9">
        <v>300</v>
      </c>
    </row>
    <row r="1209" spans="1:14" ht="16" customHeight="1" x14ac:dyDescent="0.2">
      <c r="A1209" s="9">
        <v>3240</v>
      </c>
      <c r="B1209" s="10" t="s">
        <v>471</v>
      </c>
      <c r="C1209" s="10" t="s">
        <v>472</v>
      </c>
      <c r="D1209" s="10" t="s">
        <v>377</v>
      </c>
      <c r="E1209" s="11">
        <v>39714</v>
      </c>
      <c r="F1209" s="10" t="s">
        <v>4221</v>
      </c>
      <c r="G1209" s="9">
        <v>0</v>
      </c>
      <c r="H1209" s="9">
        <v>0</v>
      </c>
      <c r="I1209" s="9">
        <v>0</v>
      </c>
      <c r="J1209" s="10" t="s">
        <v>17</v>
      </c>
      <c r="K1209" s="10" t="s">
        <v>18</v>
      </c>
      <c r="L1209" s="10" t="s">
        <v>841</v>
      </c>
      <c r="M1209" s="10" t="s">
        <v>42</v>
      </c>
      <c r="N1209" s="9">
        <v>300</v>
      </c>
    </row>
    <row r="1210" spans="1:14" ht="16" customHeight="1" x14ac:dyDescent="0.2">
      <c r="A1210" s="9">
        <v>4546</v>
      </c>
      <c r="B1210" s="10" t="s">
        <v>488</v>
      </c>
      <c r="C1210" s="10" t="s">
        <v>489</v>
      </c>
      <c r="D1210" s="10" t="s">
        <v>377</v>
      </c>
      <c r="E1210" s="11">
        <v>39621</v>
      </c>
      <c r="F1210" s="10" t="s">
        <v>4222</v>
      </c>
      <c r="G1210" s="9">
        <v>0</v>
      </c>
      <c r="H1210" s="9">
        <v>0</v>
      </c>
      <c r="I1210" s="9">
        <v>0</v>
      </c>
      <c r="J1210" s="10" t="s">
        <v>17</v>
      </c>
      <c r="K1210" s="10" t="s">
        <v>18</v>
      </c>
      <c r="L1210" s="10" t="s">
        <v>841</v>
      </c>
      <c r="M1210" s="10" t="s">
        <v>42</v>
      </c>
      <c r="N1210" s="9">
        <v>300</v>
      </c>
    </row>
    <row r="1211" spans="1:14" ht="16" customHeight="1" x14ac:dyDescent="0.2">
      <c r="A1211" s="9">
        <v>3964</v>
      </c>
      <c r="B1211" s="10" t="s">
        <v>87</v>
      </c>
      <c r="C1211" s="10" t="s">
        <v>88</v>
      </c>
      <c r="D1211" s="10" t="s">
        <v>15</v>
      </c>
      <c r="E1211" s="11">
        <v>38936</v>
      </c>
      <c r="F1211" s="10" t="s">
        <v>4223</v>
      </c>
      <c r="G1211" s="9">
        <v>0</v>
      </c>
      <c r="H1211" s="9">
        <v>0</v>
      </c>
      <c r="I1211" s="9">
        <v>0</v>
      </c>
      <c r="J1211" s="10" t="s">
        <v>17</v>
      </c>
      <c r="K1211" s="10" t="s">
        <v>18</v>
      </c>
      <c r="L1211" s="10" t="s">
        <v>841</v>
      </c>
      <c r="M1211" s="10" t="s">
        <v>58</v>
      </c>
      <c r="N1211" s="9">
        <v>400</v>
      </c>
    </row>
    <row r="1212" spans="1:14" ht="16" customHeight="1" x14ac:dyDescent="0.2">
      <c r="A1212" s="9">
        <v>3244</v>
      </c>
      <c r="B1212" s="10" t="s">
        <v>417</v>
      </c>
      <c r="C1212" s="10" t="s">
        <v>418</v>
      </c>
      <c r="D1212" s="10" t="s">
        <v>377</v>
      </c>
      <c r="E1212" s="11">
        <v>39041</v>
      </c>
      <c r="F1212" s="10" t="s">
        <v>4224</v>
      </c>
      <c r="G1212" s="9">
        <v>0</v>
      </c>
      <c r="H1212" s="9">
        <v>0</v>
      </c>
      <c r="I1212" s="10" t="s">
        <v>4225</v>
      </c>
      <c r="J1212" s="10" t="s">
        <v>17</v>
      </c>
      <c r="K1212" s="10" t="s">
        <v>18</v>
      </c>
      <c r="L1212" s="10" t="s">
        <v>841</v>
      </c>
      <c r="M1212" s="10" t="s">
        <v>58</v>
      </c>
      <c r="N1212" s="9">
        <v>400</v>
      </c>
    </row>
    <row r="1213" spans="1:14" ht="16" customHeight="1" x14ac:dyDescent="0.2">
      <c r="A1213" s="9">
        <v>4189</v>
      </c>
      <c r="B1213" s="10" t="s">
        <v>831</v>
      </c>
      <c r="C1213" s="10" t="s">
        <v>1752</v>
      </c>
      <c r="D1213" s="10" t="s">
        <v>377</v>
      </c>
      <c r="E1213" s="11">
        <v>37671</v>
      </c>
      <c r="F1213" s="10" t="s">
        <v>4226</v>
      </c>
      <c r="G1213" s="9">
        <v>58084329</v>
      </c>
      <c r="H1213" s="10" t="s">
        <v>4227</v>
      </c>
      <c r="I1213" s="9">
        <v>0</v>
      </c>
      <c r="J1213" s="10" t="s">
        <v>17</v>
      </c>
      <c r="K1213" s="10" t="s">
        <v>18</v>
      </c>
      <c r="L1213" s="10" t="s">
        <v>841</v>
      </c>
      <c r="M1213" s="10" t="s">
        <v>58</v>
      </c>
      <c r="N1213" s="9">
        <v>400</v>
      </c>
    </row>
    <row r="1214" spans="1:14" ht="16" customHeight="1" x14ac:dyDescent="0.2">
      <c r="A1214" s="9">
        <v>4952</v>
      </c>
      <c r="B1214" s="10" t="s">
        <v>169</v>
      </c>
      <c r="C1214" s="10" t="s">
        <v>170</v>
      </c>
      <c r="D1214" s="10" t="s">
        <v>15</v>
      </c>
      <c r="E1214" s="11">
        <v>40500</v>
      </c>
      <c r="F1214" s="10" t="s">
        <v>4228</v>
      </c>
      <c r="G1214" s="9">
        <v>0</v>
      </c>
      <c r="H1214" s="9">
        <v>0</v>
      </c>
      <c r="I1214" s="10" t="s">
        <v>1942</v>
      </c>
      <c r="J1214" s="10" t="s">
        <v>17</v>
      </c>
      <c r="K1214" s="10" t="s">
        <v>18</v>
      </c>
      <c r="L1214" s="10" t="s">
        <v>841</v>
      </c>
      <c r="M1214" s="10" t="s">
        <v>16</v>
      </c>
      <c r="N1214" s="9">
        <v>200</v>
      </c>
    </row>
    <row r="1215" spans="1:14" ht="16" customHeight="1" x14ac:dyDescent="0.2">
      <c r="A1215" s="9">
        <v>4953</v>
      </c>
      <c r="B1215" s="10" t="s">
        <v>13</v>
      </c>
      <c r="C1215" s="10" t="s">
        <v>14</v>
      </c>
      <c r="D1215" s="10" t="s">
        <v>15</v>
      </c>
      <c r="E1215" s="11">
        <v>40350</v>
      </c>
      <c r="F1215" s="10" t="s">
        <v>4229</v>
      </c>
      <c r="G1215" s="9">
        <v>0</v>
      </c>
      <c r="H1215" s="9">
        <v>0</v>
      </c>
      <c r="I1215" s="10" t="s">
        <v>1942</v>
      </c>
      <c r="J1215" s="10" t="s">
        <v>17</v>
      </c>
      <c r="K1215" s="10" t="s">
        <v>18</v>
      </c>
      <c r="L1215" s="10" t="s">
        <v>841</v>
      </c>
      <c r="M1215" s="10" t="s">
        <v>16</v>
      </c>
      <c r="N1215" s="9">
        <v>200</v>
      </c>
    </row>
    <row r="1216" spans="1:14" ht="16" customHeight="1" x14ac:dyDescent="0.2">
      <c r="A1216" s="9">
        <v>4954</v>
      </c>
      <c r="B1216" s="10" t="s">
        <v>152</v>
      </c>
      <c r="C1216" s="10" t="s">
        <v>153</v>
      </c>
      <c r="D1216" s="10" t="s">
        <v>15</v>
      </c>
      <c r="E1216" s="11">
        <v>40072</v>
      </c>
      <c r="F1216" s="10" t="s">
        <v>4230</v>
      </c>
      <c r="G1216" s="9">
        <v>0</v>
      </c>
      <c r="H1216" s="9">
        <v>0</v>
      </c>
      <c r="I1216" s="10" t="s">
        <v>1942</v>
      </c>
      <c r="J1216" s="10" t="s">
        <v>17</v>
      </c>
      <c r="K1216" s="10" t="s">
        <v>18</v>
      </c>
      <c r="L1216" s="10" t="s">
        <v>841</v>
      </c>
      <c r="M1216" s="10" t="s">
        <v>16</v>
      </c>
      <c r="N1216" s="9">
        <v>200</v>
      </c>
    </row>
    <row r="1217" spans="1:14" ht="16" customHeight="1" x14ac:dyDescent="0.2">
      <c r="A1217" s="9">
        <v>4955</v>
      </c>
      <c r="B1217" s="10" t="s">
        <v>4231</v>
      </c>
      <c r="C1217" s="10" t="s">
        <v>4232</v>
      </c>
      <c r="D1217" s="10" t="s">
        <v>15</v>
      </c>
      <c r="E1217" s="11">
        <v>40626</v>
      </c>
      <c r="F1217" s="10" t="s">
        <v>4233</v>
      </c>
      <c r="G1217" s="9">
        <v>0</v>
      </c>
      <c r="H1217" s="9">
        <v>0</v>
      </c>
      <c r="I1217" s="10" t="s">
        <v>1942</v>
      </c>
      <c r="J1217" s="10" t="s">
        <v>17</v>
      </c>
      <c r="K1217" s="10" t="s">
        <v>18</v>
      </c>
      <c r="L1217" s="10" t="s">
        <v>841</v>
      </c>
      <c r="M1217" s="10" t="s">
        <v>25</v>
      </c>
      <c r="N1217" s="9">
        <v>150</v>
      </c>
    </row>
    <row r="1218" spans="1:14" ht="16" customHeight="1" x14ac:dyDescent="0.2">
      <c r="A1218" s="9">
        <v>4956</v>
      </c>
      <c r="B1218" s="10" t="s">
        <v>150</v>
      </c>
      <c r="C1218" s="10" t="s">
        <v>151</v>
      </c>
      <c r="D1218" s="10" t="s">
        <v>15</v>
      </c>
      <c r="E1218" s="11">
        <v>40311</v>
      </c>
      <c r="F1218" s="10" t="s">
        <v>4234</v>
      </c>
      <c r="G1218" s="9">
        <v>0</v>
      </c>
      <c r="H1218" s="9">
        <v>0</v>
      </c>
      <c r="I1218" s="10" t="s">
        <v>1942</v>
      </c>
      <c r="J1218" s="10" t="s">
        <v>17</v>
      </c>
      <c r="K1218" s="10" t="s">
        <v>18</v>
      </c>
      <c r="L1218" s="10" t="s">
        <v>841</v>
      </c>
      <c r="M1218" s="10" t="s">
        <v>16</v>
      </c>
      <c r="N1218" s="9">
        <v>200</v>
      </c>
    </row>
    <row r="1219" spans="1:14" ht="16" customHeight="1" x14ac:dyDescent="0.2">
      <c r="A1219" s="9">
        <v>4957</v>
      </c>
      <c r="B1219" s="10" t="s">
        <v>4235</v>
      </c>
      <c r="C1219" s="10" t="s">
        <v>2006</v>
      </c>
      <c r="D1219" s="10" t="s">
        <v>15</v>
      </c>
      <c r="E1219" s="11">
        <v>41163</v>
      </c>
      <c r="F1219" s="10" t="s">
        <v>4236</v>
      </c>
      <c r="G1219" s="9">
        <v>0</v>
      </c>
      <c r="H1219" s="9">
        <v>0</v>
      </c>
      <c r="I1219" s="10" t="s">
        <v>1942</v>
      </c>
      <c r="J1219" s="10" t="s">
        <v>17</v>
      </c>
      <c r="K1219" s="10" t="s">
        <v>18</v>
      </c>
      <c r="L1219" s="10" t="s">
        <v>841</v>
      </c>
      <c r="M1219" s="10" t="s">
        <v>25</v>
      </c>
      <c r="N1219" s="9">
        <v>150</v>
      </c>
    </row>
    <row r="1220" spans="1:14" ht="16" customHeight="1" x14ac:dyDescent="0.2">
      <c r="A1220" s="9">
        <v>4958</v>
      </c>
      <c r="B1220" s="10" t="s">
        <v>415</v>
      </c>
      <c r="C1220" s="10" t="s">
        <v>416</v>
      </c>
      <c r="D1220" s="10" t="s">
        <v>377</v>
      </c>
      <c r="E1220" s="11">
        <v>39735</v>
      </c>
      <c r="F1220" s="10" t="s">
        <v>4237</v>
      </c>
      <c r="G1220" s="9">
        <v>0</v>
      </c>
      <c r="H1220" s="9">
        <v>0</v>
      </c>
      <c r="I1220" s="10" t="s">
        <v>1942</v>
      </c>
      <c r="J1220" s="10" t="s">
        <v>17</v>
      </c>
      <c r="K1220" s="10" t="s">
        <v>18</v>
      </c>
      <c r="L1220" s="10" t="s">
        <v>841</v>
      </c>
      <c r="M1220" s="10" t="s">
        <v>42</v>
      </c>
      <c r="N1220" s="9">
        <v>300</v>
      </c>
    </row>
    <row r="1221" spans="1:14" ht="16" customHeight="1" x14ac:dyDescent="0.2">
      <c r="A1221" s="9">
        <v>4959</v>
      </c>
      <c r="B1221" s="10" t="s">
        <v>455</v>
      </c>
      <c r="C1221" s="10" t="s">
        <v>481</v>
      </c>
      <c r="D1221" s="10" t="s">
        <v>377</v>
      </c>
      <c r="E1221" s="11">
        <v>40198</v>
      </c>
      <c r="F1221" s="10" t="s">
        <v>4238</v>
      </c>
      <c r="G1221" s="9">
        <v>0</v>
      </c>
      <c r="H1221" s="9">
        <v>0</v>
      </c>
      <c r="I1221" s="10" t="s">
        <v>1942</v>
      </c>
      <c r="J1221" s="10" t="s">
        <v>17</v>
      </c>
      <c r="K1221" s="10" t="s">
        <v>18</v>
      </c>
      <c r="L1221" s="10" t="s">
        <v>841</v>
      </c>
      <c r="M1221" s="10" t="s">
        <v>16</v>
      </c>
      <c r="N1221" s="9">
        <v>200</v>
      </c>
    </row>
    <row r="1222" spans="1:14" ht="16" customHeight="1" x14ac:dyDescent="0.2">
      <c r="A1222" s="9">
        <v>4960</v>
      </c>
      <c r="B1222" s="10" t="s">
        <v>810</v>
      </c>
      <c r="C1222" s="10" t="s">
        <v>811</v>
      </c>
      <c r="D1222" s="10" t="s">
        <v>377</v>
      </c>
      <c r="E1222" s="11">
        <v>39730</v>
      </c>
      <c r="F1222" s="10" t="s">
        <v>4239</v>
      </c>
      <c r="G1222" s="9">
        <v>0</v>
      </c>
      <c r="H1222" s="9">
        <v>0</v>
      </c>
      <c r="I1222" s="9">
        <v>0</v>
      </c>
      <c r="J1222" s="10" t="s">
        <v>17</v>
      </c>
      <c r="K1222" s="10" t="s">
        <v>18</v>
      </c>
      <c r="L1222" s="10" t="s">
        <v>841</v>
      </c>
      <c r="M1222" s="10" t="s">
        <v>42</v>
      </c>
      <c r="N1222" s="9">
        <v>300</v>
      </c>
    </row>
    <row r="1223" spans="1:14" ht="16" customHeight="1" x14ac:dyDescent="0.2">
      <c r="A1223" s="9">
        <v>4961</v>
      </c>
      <c r="B1223" s="10" t="s">
        <v>4240</v>
      </c>
      <c r="C1223" s="10" t="s">
        <v>4241</v>
      </c>
      <c r="D1223" s="10" t="s">
        <v>377</v>
      </c>
      <c r="E1223" s="11">
        <v>39848</v>
      </c>
      <c r="F1223" s="10" t="s">
        <v>4242</v>
      </c>
      <c r="G1223" s="9">
        <v>0</v>
      </c>
      <c r="H1223" s="9">
        <v>0</v>
      </c>
      <c r="I1223" s="9">
        <v>0</v>
      </c>
      <c r="J1223" s="10" t="s">
        <v>17</v>
      </c>
      <c r="K1223" s="10" t="s">
        <v>18</v>
      </c>
      <c r="L1223" s="10" t="s">
        <v>841</v>
      </c>
      <c r="M1223" s="10" t="s">
        <v>16</v>
      </c>
      <c r="N1223" s="9">
        <v>200</v>
      </c>
    </row>
    <row r="1224" spans="1:14" ht="16" customHeight="1" x14ac:dyDescent="0.2">
      <c r="A1224" s="9">
        <v>4962</v>
      </c>
      <c r="B1224" s="10" t="s">
        <v>509</v>
      </c>
      <c r="C1224" s="10" t="s">
        <v>580</v>
      </c>
      <c r="D1224" s="10" t="s">
        <v>377</v>
      </c>
      <c r="E1224" s="11">
        <v>38445</v>
      </c>
      <c r="F1224" s="10" t="s">
        <v>4243</v>
      </c>
      <c r="G1224" s="9">
        <v>0</v>
      </c>
      <c r="H1224" s="9">
        <v>0</v>
      </c>
      <c r="I1224" s="9">
        <v>0</v>
      </c>
      <c r="J1224" s="10" t="s">
        <v>17</v>
      </c>
      <c r="K1224" s="10" t="s">
        <v>18</v>
      </c>
      <c r="L1224" s="10" t="s">
        <v>841</v>
      </c>
      <c r="M1224" s="10" t="s">
        <v>58</v>
      </c>
      <c r="N1224" s="9">
        <v>400</v>
      </c>
    </row>
    <row r="1225" spans="1:14" ht="16" customHeight="1" x14ac:dyDescent="0.2">
      <c r="A1225" s="9">
        <v>4963</v>
      </c>
      <c r="B1225" s="10" t="s">
        <v>557</v>
      </c>
      <c r="C1225" s="10" t="s">
        <v>558</v>
      </c>
      <c r="D1225" s="10" t="s">
        <v>377</v>
      </c>
      <c r="E1225" s="11">
        <v>39934</v>
      </c>
      <c r="F1225" s="10" t="s">
        <v>4244</v>
      </c>
      <c r="G1225" s="9">
        <v>0</v>
      </c>
      <c r="H1225" s="9">
        <v>0</v>
      </c>
      <c r="I1225" s="9">
        <v>0</v>
      </c>
      <c r="J1225" s="10" t="s">
        <v>17</v>
      </c>
      <c r="K1225" s="10" t="s">
        <v>18</v>
      </c>
      <c r="L1225" s="10" t="s">
        <v>841</v>
      </c>
      <c r="M1225" s="10" t="s">
        <v>16</v>
      </c>
      <c r="N1225" s="9">
        <v>200</v>
      </c>
    </row>
    <row r="1226" spans="1:14" ht="16" customHeight="1" x14ac:dyDescent="0.2">
      <c r="A1226" s="9">
        <v>4964</v>
      </c>
      <c r="B1226" s="10" t="s">
        <v>4245</v>
      </c>
      <c r="C1226" s="10" t="s">
        <v>4246</v>
      </c>
      <c r="D1226" s="10" t="s">
        <v>377</v>
      </c>
      <c r="E1226" s="11">
        <v>39216</v>
      </c>
      <c r="F1226" s="10" t="s">
        <v>4247</v>
      </c>
      <c r="G1226" s="9">
        <v>0</v>
      </c>
      <c r="H1226" s="9">
        <v>0</v>
      </c>
      <c r="I1226" s="9">
        <v>0</v>
      </c>
      <c r="J1226" s="10" t="s">
        <v>17</v>
      </c>
      <c r="K1226" s="10" t="s">
        <v>18</v>
      </c>
      <c r="L1226" s="10" t="s">
        <v>841</v>
      </c>
      <c r="M1226" s="10" t="s">
        <v>42</v>
      </c>
      <c r="N1226" s="9">
        <v>300</v>
      </c>
    </row>
    <row r="1227" spans="1:14" ht="16" customHeight="1" x14ac:dyDescent="0.2">
      <c r="A1227" s="9">
        <v>3305</v>
      </c>
      <c r="B1227" s="10" t="s">
        <v>4248</v>
      </c>
      <c r="C1227" s="10" t="s">
        <v>4249</v>
      </c>
      <c r="D1227" s="10" t="s">
        <v>15</v>
      </c>
      <c r="E1227" s="11">
        <v>40512</v>
      </c>
      <c r="F1227" s="10" t="s">
        <v>4250</v>
      </c>
      <c r="G1227" s="9">
        <v>58139620</v>
      </c>
      <c r="H1227" s="9">
        <v>0</v>
      </c>
      <c r="I1227" s="10" t="s">
        <v>4251</v>
      </c>
      <c r="J1227" s="10" t="s">
        <v>226</v>
      </c>
      <c r="K1227" s="10" t="s">
        <v>227</v>
      </c>
      <c r="L1227" s="10" t="s">
        <v>841</v>
      </c>
      <c r="M1227" s="10" t="s">
        <v>16</v>
      </c>
      <c r="N1227" s="9">
        <v>200</v>
      </c>
    </row>
    <row r="1228" spans="1:14" ht="16" customHeight="1" x14ac:dyDescent="0.2">
      <c r="A1228" s="9">
        <v>1806</v>
      </c>
      <c r="B1228" s="10" t="s">
        <v>4252</v>
      </c>
      <c r="C1228" s="10" t="s">
        <v>4253</v>
      </c>
      <c r="D1228" s="10" t="s">
        <v>15</v>
      </c>
      <c r="E1228" s="11">
        <v>39757</v>
      </c>
      <c r="F1228" s="10" t="s">
        <v>4254</v>
      </c>
      <c r="G1228" s="9">
        <v>0</v>
      </c>
      <c r="H1228" s="9">
        <v>0</v>
      </c>
      <c r="I1228" s="9">
        <v>0</v>
      </c>
      <c r="J1228" s="10" t="s">
        <v>226</v>
      </c>
      <c r="K1228" s="10" t="s">
        <v>227</v>
      </c>
      <c r="L1228" s="10" t="s">
        <v>841</v>
      </c>
      <c r="M1228" s="10" t="s">
        <v>42</v>
      </c>
      <c r="N1228" s="9">
        <v>300</v>
      </c>
    </row>
    <row r="1229" spans="1:14" ht="16" customHeight="1" x14ac:dyDescent="0.2">
      <c r="A1229" s="9">
        <v>2940</v>
      </c>
      <c r="B1229" s="10" t="s">
        <v>4255</v>
      </c>
      <c r="C1229" s="10" t="s">
        <v>4256</v>
      </c>
      <c r="D1229" s="10" t="s">
        <v>15</v>
      </c>
      <c r="E1229" s="11">
        <v>39403</v>
      </c>
      <c r="F1229" s="10" t="s">
        <v>4257</v>
      </c>
      <c r="G1229" s="9">
        <v>0</v>
      </c>
      <c r="H1229" s="9">
        <v>0</v>
      </c>
      <c r="I1229" s="9">
        <v>0</v>
      </c>
      <c r="J1229" s="10" t="s">
        <v>226</v>
      </c>
      <c r="K1229" s="10" t="s">
        <v>227</v>
      </c>
      <c r="L1229" s="10" t="s">
        <v>841</v>
      </c>
      <c r="M1229" s="10" t="s">
        <v>42</v>
      </c>
      <c r="N1229" s="9">
        <v>300</v>
      </c>
    </row>
    <row r="1230" spans="1:14" ht="16" customHeight="1" x14ac:dyDescent="0.2">
      <c r="A1230" s="9">
        <v>3592</v>
      </c>
      <c r="B1230" s="10" t="s">
        <v>503</v>
      </c>
      <c r="C1230" s="10" t="s">
        <v>504</v>
      </c>
      <c r="D1230" s="10" t="s">
        <v>377</v>
      </c>
      <c r="E1230" s="11">
        <v>40190</v>
      </c>
      <c r="F1230" s="10" t="s">
        <v>4258</v>
      </c>
      <c r="G1230" s="9">
        <v>58835813</v>
      </c>
      <c r="H1230" s="9">
        <v>0</v>
      </c>
      <c r="I1230" s="9">
        <v>0</v>
      </c>
      <c r="J1230" s="10" t="s">
        <v>226</v>
      </c>
      <c r="K1230" s="10" t="s">
        <v>227</v>
      </c>
      <c r="L1230" s="10" t="s">
        <v>841</v>
      </c>
      <c r="M1230" s="10" t="s">
        <v>16</v>
      </c>
      <c r="N1230" s="9">
        <v>200</v>
      </c>
    </row>
    <row r="1231" spans="1:14" ht="16" customHeight="1" x14ac:dyDescent="0.2">
      <c r="A1231" s="9">
        <v>4398</v>
      </c>
      <c r="B1231" s="10" t="s">
        <v>4259</v>
      </c>
      <c r="C1231" s="10" t="s">
        <v>4260</v>
      </c>
      <c r="D1231" s="10" t="s">
        <v>15</v>
      </c>
      <c r="E1231" s="10" t="s">
        <v>4261</v>
      </c>
      <c r="F1231" s="10" t="s">
        <v>2277</v>
      </c>
      <c r="G1231" s="9">
        <v>0</v>
      </c>
      <c r="H1231" s="9">
        <v>0</v>
      </c>
      <c r="I1231" s="9">
        <v>0</v>
      </c>
      <c r="J1231" s="10" t="s">
        <v>226</v>
      </c>
      <c r="K1231" s="10" t="s">
        <v>227</v>
      </c>
      <c r="L1231" s="10" t="s">
        <v>841</v>
      </c>
      <c r="M1231" s="10" t="s">
        <v>25</v>
      </c>
      <c r="N1231" s="9">
        <v>150</v>
      </c>
    </row>
    <row r="1232" spans="1:14" ht="16" customHeight="1" x14ac:dyDescent="0.2">
      <c r="A1232" s="9">
        <v>4245</v>
      </c>
      <c r="B1232" s="10" t="s">
        <v>1478</v>
      </c>
      <c r="C1232" s="10" t="s">
        <v>4262</v>
      </c>
      <c r="D1232" s="10" t="s">
        <v>15</v>
      </c>
      <c r="E1232" s="10" t="s">
        <v>4263</v>
      </c>
      <c r="F1232" s="10" t="s">
        <v>4239</v>
      </c>
      <c r="G1232" s="9">
        <v>57835423</v>
      </c>
      <c r="H1232" s="9">
        <v>0</v>
      </c>
      <c r="I1232" s="9">
        <v>0</v>
      </c>
      <c r="J1232" s="10" t="s">
        <v>226</v>
      </c>
      <c r="K1232" s="10" t="s">
        <v>227</v>
      </c>
      <c r="L1232" s="10" t="s">
        <v>841</v>
      </c>
      <c r="M1232" s="10" t="s">
        <v>42</v>
      </c>
      <c r="N1232" s="9">
        <v>300</v>
      </c>
    </row>
    <row r="1233" spans="1:14" ht="16" customHeight="1" x14ac:dyDescent="0.2">
      <c r="A1233" s="9">
        <v>4965</v>
      </c>
      <c r="B1233" s="10" t="s">
        <v>4264</v>
      </c>
      <c r="C1233" s="10" t="s">
        <v>4265</v>
      </c>
      <c r="D1233" s="10" t="s">
        <v>15</v>
      </c>
      <c r="E1233" s="10" t="s">
        <v>4266</v>
      </c>
      <c r="F1233" s="10" t="s">
        <v>4267</v>
      </c>
      <c r="G1233" s="9">
        <v>0</v>
      </c>
      <c r="H1233" s="9">
        <v>0</v>
      </c>
      <c r="I1233" s="9">
        <v>0</v>
      </c>
      <c r="J1233" s="10" t="s">
        <v>226</v>
      </c>
      <c r="K1233" s="10" t="s">
        <v>227</v>
      </c>
      <c r="L1233" s="10" t="s">
        <v>841</v>
      </c>
      <c r="M1233" s="10" t="s">
        <v>25</v>
      </c>
      <c r="N1233" s="9">
        <v>150</v>
      </c>
    </row>
    <row r="1234" spans="1:14" ht="16" customHeight="1" x14ac:dyDescent="0.2">
      <c r="A1234" s="9">
        <v>4966</v>
      </c>
      <c r="B1234" s="10" t="s">
        <v>342</v>
      </c>
      <c r="C1234" s="10" t="s">
        <v>343</v>
      </c>
      <c r="D1234" s="10" t="s">
        <v>15</v>
      </c>
      <c r="E1234" s="10" t="s">
        <v>4268</v>
      </c>
      <c r="F1234" s="10" t="s">
        <v>4269</v>
      </c>
      <c r="G1234" s="9">
        <v>0</v>
      </c>
      <c r="H1234" s="9">
        <v>0</v>
      </c>
      <c r="I1234" s="9">
        <v>0</v>
      </c>
      <c r="J1234" s="10" t="s">
        <v>226</v>
      </c>
      <c r="K1234" s="10" t="s">
        <v>227</v>
      </c>
      <c r="L1234" s="10" t="s">
        <v>841</v>
      </c>
      <c r="M1234" s="10" t="s">
        <v>16</v>
      </c>
      <c r="N1234" s="9">
        <v>200</v>
      </c>
    </row>
    <row r="1235" spans="1:14" ht="16" customHeight="1" x14ac:dyDescent="0.2">
      <c r="A1235" s="9">
        <v>4967</v>
      </c>
      <c r="B1235" s="10" t="s">
        <v>4270</v>
      </c>
      <c r="C1235" s="10" t="s">
        <v>4271</v>
      </c>
      <c r="D1235" s="10" t="s">
        <v>377</v>
      </c>
      <c r="E1235" s="10" t="s">
        <v>4272</v>
      </c>
      <c r="F1235" s="10" t="s">
        <v>4273</v>
      </c>
      <c r="G1235" s="9">
        <v>0</v>
      </c>
      <c r="H1235" s="9">
        <v>0</v>
      </c>
      <c r="I1235" s="9">
        <v>0</v>
      </c>
      <c r="J1235" s="10" t="s">
        <v>226</v>
      </c>
      <c r="K1235" s="10" t="s">
        <v>227</v>
      </c>
      <c r="L1235" s="10" t="s">
        <v>841</v>
      </c>
      <c r="M1235" s="10" t="s">
        <v>25</v>
      </c>
      <c r="N1235" s="9">
        <v>150</v>
      </c>
    </row>
    <row r="1236" spans="1:14" ht="16" customHeight="1" x14ac:dyDescent="0.2">
      <c r="A1236" s="9">
        <v>4968</v>
      </c>
      <c r="B1236" s="10" t="s">
        <v>4274</v>
      </c>
      <c r="C1236" s="10" t="s">
        <v>4275</v>
      </c>
      <c r="D1236" s="10" t="s">
        <v>15</v>
      </c>
      <c r="E1236" s="11">
        <v>40976</v>
      </c>
      <c r="F1236" s="10" t="s">
        <v>4276</v>
      </c>
      <c r="G1236" s="9">
        <v>57760803</v>
      </c>
      <c r="H1236" s="13"/>
      <c r="I1236" s="10" t="s">
        <v>4277</v>
      </c>
      <c r="J1236" s="10" t="s">
        <v>399</v>
      </c>
      <c r="K1236" s="10" t="s">
        <v>400</v>
      </c>
      <c r="L1236" s="10" t="s">
        <v>841</v>
      </c>
      <c r="M1236" s="10" t="s">
        <v>25</v>
      </c>
      <c r="N1236" s="9">
        <v>150</v>
      </c>
    </row>
    <row r="1237" spans="1:14" ht="16" customHeight="1" x14ac:dyDescent="0.2">
      <c r="A1237" s="15">
        <v>3475</v>
      </c>
      <c r="B1237" s="10" t="s">
        <v>4278</v>
      </c>
      <c r="C1237" s="10" t="s">
        <v>4279</v>
      </c>
      <c r="D1237" s="10" t="s">
        <v>377</v>
      </c>
      <c r="E1237" s="11">
        <v>40460</v>
      </c>
      <c r="F1237" s="10" t="s">
        <v>4280</v>
      </c>
      <c r="G1237" s="9">
        <v>52531502</v>
      </c>
      <c r="H1237" s="9">
        <v>0</v>
      </c>
      <c r="I1237" s="10" t="s">
        <v>4281</v>
      </c>
      <c r="J1237" s="10" t="s">
        <v>399</v>
      </c>
      <c r="K1237" s="10" t="s">
        <v>400</v>
      </c>
      <c r="L1237" s="10" t="s">
        <v>841</v>
      </c>
      <c r="M1237" s="10" t="s">
        <v>16</v>
      </c>
      <c r="N1237" s="9">
        <v>200</v>
      </c>
    </row>
    <row r="1238" spans="1:14" ht="16" customHeight="1" x14ac:dyDescent="0.2">
      <c r="A1238" s="16">
        <v>4174</v>
      </c>
      <c r="B1238" s="10" t="s">
        <v>4282</v>
      </c>
      <c r="C1238" s="10" t="s">
        <v>4283</v>
      </c>
      <c r="D1238" s="10" t="s">
        <v>377</v>
      </c>
      <c r="E1238" s="11">
        <v>40306</v>
      </c>
      <c r="F1238" s="10" t="s">
        <v>4284</v>
      </c>
      <c r="G1238" s="9">
        <v>52564711</v>
      </c>
      <c r="H1238" s="9">
        <v>0</v>
      </c>
      <c r="I1238" s="10" t="s">
        <v>4285</v>
      </c>
      <c r="J1238" s="10" t="s">
        <v>399</v>
      </c>
      <c r="K1238" s="10" t="s">
        <v>400</v>
      </c>
      <c r="L1238" s="10" t="s">
        <v>841</v>
      </c>
      <c r="M1238" s="10" t="s">
        <v>16</v>
      </c>
      <c r="N1238" s="9">
        <v>200</v>
      </c>
    </row>
    <row r="1239" spans="1:14" ht="16" customHeight="1" x14ac:dyDescent="0.2">
      <c r="A1239" s="16">
        <v>1364</v>
      </c>
      <c r="B1239" s="10" t="s">
        <v>4286</v>
      </c>
      <c r="C1239" s="10" t="s">
        <v>4287</v>
      </c>
      <c r="D1239" s="10" t="s">
        <v>15</v>
      </c>
      <c r="E1239" s="11">
        <v>40201</v>
      </c>
      <c r="F1239" s="10" t="s">
        <v>4288</v>
      </c>
      <c r="G1239" s="9">
        <v>52526579</v>
      </c>
      <c r="H1239" s="9">
        <v>0</v>
      </c>
      <c r="I1239" s="10" t="s">
        <v>4289</v>
      </c>
      <c r="J1239" s="10" t="s">
        <v>399</v>
      </c>
      <c r="K1239" s="10" t="s">
        <v>400</v>
      </c>
      <c r="L1239" s="10" t="s">
        <v>841</v>
      </c>
      <c r="M1239" s="10" t="s">
        <v>16</v>
      </c>
      <c r="N1239" s="9">
        <v>200</v>
      </c>
    </row>
    <row r="1240" spans="1:14" ht="16" customHeight="1" x14ac:dyDescent="0.2">
      <c r="A1240" s="16">
        <v>1363</v>
      </c>
      <c r="B1240" s="10" t="s">
        <v>4286</v>
      </c>
      <c r="C1240" s="10" t="s">
        <v>4290</v>
      </c>
      <c r="D1240" s="10" t="s">
        <v>377</v>
      </c>
      <c r="E1240" s="11">
        <v>39200</v>
      </c>
      <c r="F1240" s="10" t="s">
        <v>4288</v>
      </c>
      <c r="G1240" s="9">
        <v>52526579</v>
      </c>
      <c r="H1240" s="9">
        <v>0</v>
      </c>
      <c r="I1240" s="10" t="s">
        <v>4289</v>
      </c>
      <c r="J1240" s="10" t="s">
        <v>399</v>
      </c>
      <c r="K1240" s="10" t="s">
        <v>400</v>
      </c>
      <c r="L1240" s="10" t="s">
        <v>841</v>
      </c>
      <c r="M1240" s="10" t="s">
        <v>42</v>
      </c>
      <c r="N1240" s="9">
        <v>300</v>
      </c>
    </row>
    <row r="1241" spans="1:14" ht="16" customHeight="1" x14ac:dyDescent="0.2">
      <c r="A1241" s="16">
        <v>3436</v>
      </c>
      <c r="B1241" s="10" t="s">
        <v>4291</v>
      </c>
      <c r="C1241" s="10" t="s">
        <v>4292</v>
      </c>
      <c r="D1241" s="10" t="s">
        <v>377</v>
      </c>
      <c r="E1241" s="11">
        <v>41212</v>
      </c>
      <c r="F1241" s="10" t="s">
        <v>4293</v>
      </c>
      <c r="G1241" s="9">
        <v>57625823</v>
      </c>
      <c r="H1241" s="9">
        <v>0</v>
      </c>
      <c r="I1241" s="10" t="s">
        <v>4294</v>
      </c>
      <c r="J1241" s="10" t="s">
        <v>399</v>
      </c>
      <c r="K1241" s="10" t="s">
        <v>400</v>
      </c>
      <c r="L1241" s="10" t="s">
        <v>841</v>
      </c>
      <c r="M1241" s="10" t="s">
        <v>25</v>
      </c>
      <c r="N1241" s="9">
        <v>150</v>
      </c>
    </row>
    <row r="1242" spans="1:14" ht="16" customHeight="1" x14ac:dyDescent="0.2">
      <c r="A1242" s="16">
        <v>3887</v>
      </c>
      <c r="B1242" s="10" t="s">
        <v>4295</v>
      </c>
      <c r="C1242" s="10" t="s">
        <v>2204</v>
      </c>
      <c r="D1242" s="10" t="s">
        <v>15</v>
      </c>
      <c r="E1242" s="10" t="s">
        <v>4296</v>
      </c>
      <c r="F1242" s="10" t="s">
        <v>4297</v>
      </c>
      <c r="G1242" s="9">
        <v>59859915</v>
      </c>
      <c r="H1242" s="9">
        <v>0</v>
      </c>
      <c r="I1242" s="9">
        <v>0</v>
      </c>
      <c r="J1242" s="10" t="s">
        <v>399</v>
      </c>
      <c r="K1242" s="10" t="s">
        <v>400</v>
      </c>
      <c r="L1242" s="10" t="s">
        <v>841</v>
      </c>
      <c r="M1242" s="10" t="s">
        <v>25</v>
      </c>
      <c r="N1242" s="9">
        <v>150</v>
      </c>
    </row>
    <row r="1243" spans="1:14" ht="16" customHeight="1" x14ac:dyDescent="0.2">
      <c r="A1243" s="16">
        <v>3438</v>
      </c>
      <c r="B1243" s="10" t="s">
        <v>4298</v>
      </c>
      <c r="C1243" s="10" t="s">
        <v>4299</v>
      </c>
      <c r="D1243" s="10" t="s">
        <v>377</v>
      </c>
      <c r="E1243" s="11">
        <v>42097</v>
      </c>
      <c r="F1243" s="10" t="s">
        <v>4300</v>
      </c>
      <c r="G1243" s="9">
        <v>57650758</v>
      </c>
      <c r="H1243" s="9">
        <v>0</v>
      </c>
      <c r="I1243" s="10" t="s">
        <v>4301</v>
      </c>
      <c r="J1243" s="10" t="s">
        <v>399</v>
      </c>
      <c r="K1243" s="10" t="s">
        <v>400</v>
      </c>
      <c r="L1243" s="10" t="s">
        <v>841</v>
      </c>
      <c r="M1243" s="10" t="s">
        <v>885</v>
      </c>
      <c r="N1243" s="9">
        <v>100</v>
      </c>
    </row>
    <row r="1244" spans="1:14" ht="16" customHeight="1" x14ac:dyDescent="0.2">
      <c r="A1244" s="16">
        <v>3616</v>
      </c>
      <c r="B1244" s="10" t="s">
        <v>407</v>
      </c>
      <c r="C1244" s="10" t="s">
        <v>408</v>
      </c>
      <c r="D1244" s="10" t="s">
        <v>377</v>
      </c>
      <c r="E1244" s="11">
        <v>35758</v>
      </c>
      <c r="F1244" s="10" t="s">
        <v>4302</v>
      </c>
      <c r="G1244" s="9">
        <v>0</v>
      </c>
      <c r="H1244" s="9">
        <v>0</v>
      </c>
      <c r="I1244" s="10" t="s">
        <v>4303</v>
      </c>
      <c r="J1244" s="10" t="s">
        <v>399</v>
      </c>
      <c r="K1244" s="10" t="s">
        <v>400</v>
      </c>
      <c r="L1244" s="10" t="s">
        <v>841</v>
      </c>
      <c r="M1244" s="10" t="s">
        <v>58</v>
      </c>
      <c r="N1244" s="9">
        <v>400</v>
      </c>
    </row>
    <row r="1245" spans="1:14" ht="16" customHeight="1" x14ac:dyDescent="0.2">
      <c r="A1245" s="16">
        <v>2271</v>
      </c>
      <c r="B1245" s="10" t="s">
        <v>4304</v>
      </c>
      <c r="C1245" s="10" t="s">
        <v>4305</v>
      </c>
      <c r="D1245" s="10" t="s">
        <v>15</v>
      </c>
      <c r="E1245" s="11">
        <v>35871</v>
      </c>
      <c r="F1245" s="10" t="s">
        <v>4306</v>
      </c>
      <c r="G1245" s="9">
        <v>52567077</v>
      </c>
      <c r="H1245" s="9">
        <v>0</v>
      </c>
      <c r="I1245" s="10" t="s">
        <v>4307</v>
      </c>
      <c r="J1245" s="10" t="s">
        <v>399</v>
      </c>
      <c r="K1245" s="10" t="s">
        <v>400</v>
      </c>
      <c r="L1245" s="10" t="s">
        <v>841</v>
      </c>
      <c r="M1245" s="10" t="s">
        <v>58</v>
      </c>
      <c r="N1245" s="9">
        <v>400</v>
      </c>
    </row>
    <row r="1246" spans="1:14" ht="16" customHeight="1" x14ac:dyDescent="0.2">
      <c r="A1246" s="16">
        <v>3889</v>
      </c>
      <c r="B1246" s="10" t="s">
        <v>4308</v>
      </c>
      <c r="C1246" s="10" t="s">
        <v>4309</v>
      </c>
      <c r="D1246" s="10" t="s">
        <v>15</v>
      </c>
      <c r="E1246" s="11">
        <v>40274</v>
      </c>
      <c r="F1246" s="10" t="s">
        <v>4310</v>
      </c>
      <c r="G1246" s="9">
        <v>59404011</v>
      </c>
      <c r="H1246" s="9">
        <v>0</v>
      </c>
      <c r="I1246" s="9">
        <v>0</v>
      </c>
      <c r="J1246" s="10" t="s">
        <v>399</v>
      </c>
      <c r="K1246" s="10" t="s">
        <v>400</v>
      </c>
      <c r="L1246" s="10" t="s">
        <v>841</v>
      </c>
      <c r="M1246" s="10" t="s">
        <v>16</v>
      </c>
      <c r="N1246" s="9">
        <v>200</v>
      </c>
    </row>
    <row r="1247" spans="1:14" ht="16" customHeight="1" x14ac:dyDescent="0.2">
      <c r="A1247" s="16">
        <v>4172</v>
      </c>
      <c r="B1247" s="10" t="s">
        <v>4311</v>
      </c>
      <c r="C1247" s="10" t="s">
        <v>474</v>
      </c>
      <c r="D1247" s="10" t="s">
        <v>377</v>
      </c>
      <c r="E1247" s="10" t="s">
        <v>4312</v>
      </c>
      <c r="F1247" s="10" t="s">
        <v>4313</v>
      </c>
      <c r="G1247" s="9">
        <v>59091321</v>
      </c>
      <c r="H1247" s="9">
        <v>0</v>
      </c>
      <c r="I1247" s="10" t="s">
        <v>4314</v>
      </c>
      <c r="J1247" s="10" t="s">
        <v>399</v>
      </c>
      <c r="K1247" s="10" t="s">
        <v>400</v>
      </c>
      <c r="L1247" s="10" t="s">
        <v>841</v>
      </c>
      <c r="M1247" s="10" t="s">
        <v>42</v>
      </c>
      <c r="N1247" s="9">
        <v>300</v>
      </c>
    </row>
    <row r="1248" spans="1:14" ht="16" customHeight="1" x14ac:dyDescent="0.2">
      <c r="A1248" s="16">
        <v>3716</v>
      </c>
      <c r="B1248" s="10" t="s">
        <v>4315</v>
      </c>
      <c r="C1248" s="10" t="s">
        <v>1582</v>
      </c>
      <c r="D1248" s="10" t="s">
        <v>15</v>
      </c>
      <c r="E1248" s="11">
        <v>34925</v>
      </c>
      <c r="F1248" s="10" t="s">
        <v>4316</v>
      </c>
      <c r="G1248" s="9">
        <v>57975755</v>
      </c>
      <c r="H1248" s="9">
        <v>0</v>
      </c>
      <c r="I1248" s="10" t="s">
        <v>4317</v>
      </c>
      <c r="J1248" s="10" t="s">
        <v>399</v>
      </c>
      <c r="K1248" s="10" t="s">
        <v>400</v>
      </c>
      <c r="L1248" s="10" t="s">
        <v>841</v>
      </c>
      <c r="M1248" s="10" t="s">
        <v>58</v>
      </c>
      <c r="N1248" s="9">
        <v>400</v>
      </c>
    </row>
    <row r="1249" spans="1:14" ht="16" customHeight="1" x14ac:dyDescent="0.2">
      <c r="A1249" s="9">
        <v>3446</v>
      </c>
      <c r="B1249" s="10" t="s">
        <v>4318</v>
      </c>
      <c r="C1249" s="10" t="s">
        <v>4319</v>
      </c>
      <c r="D1249" s="10" t="s">
        <v>377</v>
      </c>
      <c r="E1249" s="11">
        <v>43195</v>
      </c>
      <c r="F1249" s="10" t="s">
        <v>4320</v>
      </c>
      <c r="G1249" s="9">
        <v>52518003</v>
      </c>
      <c r="H1249" s="9">
        <v>0</v>
      </c>
      <c r="I1249" s="10" t="s">
        <v>4321</v>
      </c>
      <c r="J1249" s="10" t="s">
        <v>399</v>
      </c>
      <c r="K1249" s="10" t="s">
        <v>400</v>
      </c>
      <c r="L1249" s="10" t="s">
        <v>841</v>
      </c>
      <c r="M1249" s="10" t="s">
        <v>842</v>
      </c>
      <c r="N1249" s="9">
        <v>100</v>
      </c>
    </row>
    <row r="1250" spans="1:14" ht="16" customHeight="1" x14ac:dyDescent="0.2">
      <c r="A1250" s="9">
        <v>3621</v>
      </c>
      <c r="B1250" s="10" t="s">
        <v>4322</v>
      </c>
      <c r="C1250" s="10" t="s">
        <v>4323</v>
      </c>
      <c r="D1250" s="10" t="s">
        <v>377</v>
      </c>
      <c r="E1250" s="11">
        <v>43807</v>
      </c>
      <c r="F1250" s="10" t="s">
        <v>4324</v>
      </c>
      <c r="G1250" s="9">
        <v>57959500</v>
      </c>
      <c r="H1250" s="9">
        <v>0</v>
      </c>
      <c r="I1250" s="10" t="s">
        <v>4325</v>
      </c>
      <c r="J1250" s="10" t="s">
        <v>399</v>
      </c>
      <c r="K1250" s="10" t="s">
        <v>400</v>
      </c>
      <c r="L1250" s="10" t="s">
        <v>841</v>
      </c>
      <c r="M1250" s="10" t="s">
        <v>842</v>
      </c>
      <c r="N1250" s="9">
        <v>100</v>
      </c>
    </row>
    <row r="1251" spans="1:14" ht="16" customHeight="1" x14ac:dyDescent="0.2">
      <c r="A1251" s="9">
        <v>3445</v>
      </c>
      <c r="B1251" s="10" t="s">
        <v>4326</v>
      </c>
      <c r="C1251" s="10" t="s">
        <v>2642</v>
      </c>
      <c r="D1251" s="10" t="s">
        <v>377</v>
      </c>
      <c r="E1251" s="11">
        <v>43195</v>
      </c>
      <c r="F1251" s="10" t="s">
        <v>4327</v>
      </c>
      <c r="G1251" s="9">
        <v>52518003</v>
      </c>
      <c r="H1251" s="9">
        <v>0</v>
      </c>
      <c r="I1251" s="10" t="s">
        <v>4321</v>
      </c>
      <c r="J1251" s="10" t="s">
        <v>399</v>
      </c>
      <c r="K1251" s="10" t="s">
        <v>400</v>
      </c>
      <c r="L1251" s="10" t="s">
        <v>841</v>
      </c>
      <c r="M1251" s="10" t="s">
        <v>842</v>
      </c>
      <c r="N1251" s="9">
        <v>100</v>
      </c>
    </row>
    <row r="1252" spans="1:14" ht="16" customHeight="1" x14ac:dyDescent="0.2">
      <c r="A1252" s="9">
        <v>4540</v>
      </c>
      <c r="B1252" s="10" t="s">
        <v>4328</v>
      </c>
      <c r="C1252" s="10" t="s">
        <v>556</v>
      </c>
      <c r="D1252" s="10" t="s">
        <v>377</v>
      </c>
      <c r="E1252" s="11">
        <v>43261</v>
      </c>
      <c r="F1252" s="10" t="s">
        <v>4329</v>
      </c>
      <c r="G1252" s="9">
        <v>57874979</v>
      </c>
      <c r="H1252" s="9">
        <v>0</v>
      </c>
      <c r="I1252" s="10" t="s">
        <v>4330</v>
      </c>
      <c r="J1252" s="10" t="s">
        <v>399</v>
      </c>
      <c r="K1252" s="10" t="s">
        <v>400</v>
      </c>
      <c r="L1252" s="10" t="s">
        <v>841</v>
      </c>
      <c r="M1252" s="10" t="s">
        <v>842</v>
      </c>
      <c r="N1252" s="9">
        <v>100</v>
      </c>
    </row>
    <row r="1253" spans="1:14" ht="16" customHeight="1" x14ac:dyDescent="0.2">
      <c r="A1253" s="9">
        <v>3619</v>
      </c>
      <c r="B1253" s="10" t="s">
        <v>4331</v>
      </c>
      <c r="C1253" s="10" t="s">
        <v>4332</v>
      </c>
      <c r="D1253" s="10" t="s">
        <v>377</v>
      </c>
      <c r="E1253" s="11">
        <v>43732</v>
      </c>
      <c r="F1253" s="10" t="s">
        <v>4333</v>
      </c>
      <c r="G1253" s="9">
        <v>59801192</v>
      </c>
      <c r="H1253" s="9">
        <v>0</v>
      </c>
      <c r="I1253" s="9">
        <v>0</v>
      </c>
      <c r="J1253" s="10" t="s">
        <v>399</v>
      </c>
      <c r="K1253" s="10" t="s">
        <v>400</v>
      </c>
      <c r="L1253" s="10" t="s">
        <v>841</v>
      </c>
      <c r="M1253" s="10" t="s">
        <v>842</v>
      </c>
      <c r="N1253" s="9">
        <v>100</v>
      </c>
    </row>
    <row r="1254" spans="1:14" ht="16" customHeight="1" x14ac:dyDescent="0.2">
      <c r="A1254" s="9">
        <v>4539</v>
      </c>
      <c r="B1254" s="10" t="s">
        <v>1896</v>
      </c>
      <c r="C1254" s="10" t="s">
        <v>4334</v>
      </c>
      <c r="D1254" s="10" t="s">
        <v>15</v>
      </c>
      <c r="E1254" s="11">
        <v>42133</v>
      </c>
      <c r="F1254" s="10" t="s">
        <v>4335</v>
      </c>
      <c r="G1254" s="9">
        <v>52505407</v>
      </c>
      <c r="H1254" s="9">
        <v>0</v>
      </c>
      <c r="I1254" s="10" t="s">
        <v>4336</v>
      </c>
      <c r="J1254" s="10" t="s">
        <v>399</v>
      </c>
      <c r="K1254" s="10" t="s">
        <v>400</v>
      </c>
      <c r="L1254" s="10" t="s">
        <v>841</v>
      </c>
      <c r="M1254" s="10" t="s">
        <v>885</v>
      </c>
      <c r="N1254" s="9">
        <v>100</v>
      </c>
    </row>
    <row r="1255" spans="1:14" ht="16" customHeight="1" x14ac:dyDescent="0.2">
      <c r="A1255" s="9">
        <v>3444</v>
      </c>
      <c r="B1255" s="10" t="s">
        <v>4337</v>
      </c>
      <c r="C1255" s="10" t="s">
        <v>4338</v>
      </c>
      <c r="D1255" s="10" t="s">
        <v>15</v>
      </c>
      <c r="E1255" s="11">
        <v>42441</v>
      </c>
      <c r="F1255" s="10" t="s">
        <v>4339</v>
      </c>
      <c r="G1255" s="9">
        <v>52510765</v>
      </c>
      <c r="H1255" s="9">
        <v>0</v>
      </c>
      <c r="I1255" s="10" t="s">
        <v>4340</v>
      </c>
      <c r="J1255" s="10" t="s">
        <v>399</v>
      </c>
      <c r="K1255" s="10" t="s">
        <v>400</v>
      </c>
      <c r="L1255" s="10" t="s">
        <v>841</v>
      </c>
      <c r="M1255" s="10" t="s">
        <v>885</v>
      </c>
      <c r="N1255" s="9">
        <v>100</v>
      </c>
    </row>
    <row r="1256" spans="1:14" ht="16" customHeight="1" x14ac:dyDescent="0.2">
      <c r="A1256" s="9">
        <v>3617</v>
      </c>
      <c r="B1256" s="10" t="s">
        <v>4341</v>
      </c>
      <c r="C1256" s="10" t="s">
        <v>4342</v>
      </c>
      <c r="D1256" s="10" t="s">
        <v>377</v>
      </c>
      <c r="E1256" s="11">
        <v>42544</v>
      </c>
      <c r="F1256" s="10" t="s">
        <v>4343</v>
      </c>
      <c r="G1256" s="9">
        <v>0</v>
      </c>
      <c r="H1256" s="9">
        <v>0</v>
      </c>
      <c r="I1256" s="10" t="s">
        <v>4344</v>
      </c>
      <c r="J1256" s="10" t="s">
        <v>399</v>
      </c>
      <c r="K1256" s="10" t="s">
        <v>400</v>
      </c>
      <c r="L1256" s="10" t="s">
        <v>841</v>
      </c>
      <c r="M1256" s="10" t="s">
        <v>885</v>
      </c>
      <c r="N1256" s="9">
        <v>100</v>
      </c>
    </row>
    <row r="1257" spans="1:14" ht="16" customHeight="1" x14ac:dyDescent="0.2">
      <c r="A1257" s="9">
        <v>1353</v>
      </c>
      <c r="B1257" s="10" t="s">
        <v>4345</v>
      </c>
      <c r="C1257" s="10" t="s">
        <v>4346</v>
      </c>
      <c r="D1257" s="10" t="s">
        <v>15</v>
      </c>
      <c r="E1257" s="11">
        <v>42005</v>
      </c>
      <c r="F1257" s="10" t="s">
        <v>4347</v>
      </c>
      <c r="G1257" s="9">
        <v>57965621</v>
      </c>
      <c r="H1257" s="9">
        <v>0</v>
      </c>
      <c r="I1257" s="10" t="s">
        <v>4348</v>
      </c>
      <c r="J1257" s="10" t="s">
        <v>399</v>
      </c>
      <c r="K1257" s="10" t="s">
        <v>400</v>
      </c>
      <c r="L1257" s="10" t="s">
        <v>841</v>
      </c>
      <c r="M1257" s="10" t="s">
        <v>885</v>
      </c>
      <c r="N1257" s="9">
        <v>100</v>
      </c>
    </row>
    <row r="1258" spans="1:14" ht="16" customHeight="1" x14ac:dyDescent="0.2">
      <c r="A1258" s="9">
        <v>4541</v>
      </c>
      <c r="B1258" s="10" t="s">
        <v>4349</v>
      </c>
      <c r="C1258" s="10" t="s">
        <v>4350</v>
      </c>
      <c r="D1258" s="10" t="s">
        <v>377</v>
      </c>
      <c r="E1258" s="11">
        <v>42372</v>
      </c>
      <c r="F1258" s="10" t="s">
        <v>4351</v>
      </c>
      <c r="G1258" s="9">
        <v>59403076</v>
      </c>
      <c r="H1258" s="9">
        <v>0</v>
      </c>
      <c r="I1258" s="10" t="s">
        <v>4352</v>
      </c>
      <c r="J1258" s="10" t="s">
        <v>399</v>
      </c>
      <c r="K1258" s="10" t="s">
        <v>400</v>
      </c>
      <c r="L1258" s="10" t="s">
        <v>841</v>
      </c>
      <c r="M1258" s="10" t="s">
        <v>885</v>
      </c>
      <c r="N1258" s="9">
        <v>100</v>
      </c>
    </row>
    <row r="1259" spans="1:14" ht="16" customHeight="1" x14ac:dyDescent="0.2">
      <c r="A1259" s="9">
        <v>3438</v>
      </c>
      <c r="B1259" s="10" t="s">
        <v>4298</v>
      </c>
      <c r="C1259" s="10" t="s">
        <v>4299</v>
      </c>
      <c r="D1259" s="10" t="s">
        <v>377</v>
      </c>
      <c r="E1259" s="11">
        <v>42097</v>
      </c>
      <c r="F1259" s="10" t="s">
        <v>4300</v>
      </c>
      <c r="G1259" s="9">
        <v>57650758</v>
      </c>
      <c r="H1259" s="9">
        <v>0</v>
      </c>
      <c r="I1259" s="10" t="s">
        <v>4301</v>
      </c>
      <c r="J1259" s="10" t="s">
        <v>399</v>
      </c>
      <c r="K1259" s="10" t="s">
        <v>400</v>
      </c>
      <c r="L1259" s="10" t="s">
        <v>841</v>
      </c>
      <c r="M1259" s="10" t="s">
        <v>885</v>
      </c>
      <c r="N1259" s="9">
        <v>100</v>
      </c>
    </row>
    <row r="1260" spans="1:14" ht="16" customHeight="1" x14ac:dyDescent="0.2">
      <c r="A1260" s="9">
        <v>3443</v>
      </c>
      <c r="B1260" s="10" t="s">
        <v>4353</v>
      </c>
      <c r="C1260" s="10" t="s">
        <v>4354</v>
      </c>
      <c r="D1260" s="10" t="s">
        <v>15</v>
      </c>
      <c r="E1260" s="11">
        <v>42403</v>
      </c>
      <c r="F1260" s="10" t="s">
        <v>4355</v>
      </c>
      <c r="G1260" s="9">
        <v>57477001</v>
      </c>
      <c r="H1260" s="9">
        <v>0</v>
      </c>
      <c r="I1260" s="10" t="s">
        <v>4356</v>
      </c>
      <c r="J1260" s="10" t="s">
        <v>399</v>
      </c>
      <c r="K1260" s="10" t="s">
        <v>400</v>
      </c>
      <c r="L1260" s="10" t="s">
        <v>841</v>
      </c>
      <c r="M1260" s="10" t="s">
        <v>885</v>
      </c>
      <c r="N1260" s="9">
        <v>100</v>
      </c>
    </row>
    <row r="1261" spans="1:14" ht="16" customHeight="1" x14ac:dyDescent="0.2">
      <c r="A1261" s="9">
        <v>1357</v>
      </c>
      <c r="B1261" s="10" t="s">
        <v>4357</v>
      </c>
      <c r="C1261" s="10" t="s">
        <v>4358</v>
      </c>
      <c r="D1261" s="10" t="s">
        <v>377</v>
      </c>
      <c r="E1261" s="11">
        <v>41497</v>
      </c>
      <c r="F1261" s="10" t="s">
        <v>4359</v>
      </c>
      <c r="G1261" s="9">
        <v>54894666</v>
      </c>
      <c r="H1261" s="9">
        <v>0</v>
      </c>
      <c r="I1261" s="10" t="s">
        <v>4360</v>
      </c>
      <c r="J1261" s="10" t="s">
        <v>399</v>
      </c>
      <c r="K1261" s="10" t="s">
        <v>400</v>
      </c>
      <c r="L1261" s="10" t="s">
        <v>841</v>
      </c>
      <c r="M1261" s="10" t="s">
        <v>848</v>
      </c>
      <c r="N1261" s="9">
        <v>150</v>
      </c>
    </row>
    <row r="1262" spans="1:14" ht="16" customHeight="1" x14ac:dyDescent="0.2">
      <c r="A1262" s="9">
        <v>3442</v>
      </c>
      <c r="B1262" s="10" t="s">
        <v>4361</v>
      </c>
      <c r="C1262" s="10" t="s">
        <v>4362</v>
      </c>
      <c r="D1262" s="10" t="s">
        <v>15</v>
      </c>
      <c r="E1262" s="11">
        <v>41931</v>
      </c>
      <c r="F1262" s="10" t="s">
        <v>4363</v>
      </c>
      <c r="G1262" s="9">
        <v>52520880</v>
      </c>
      <c r="H1262" s="9">
        <v>0</v>
      </c>
      <c r="I1262" s="10" t="s">
        <v>4364</v>
      </c>
      <c r="J1262" s="10" t="s">
        <v>399</v>
      </c>
      <c r="K1262" s="10" t="s">
        <v>400</v>
      </c>
      <c r="L1262" s="10" t="s">
        <v>841</v>
      </c>
      <c r="M1262" s="10" t="s">
        <v>848</v>
      </c>
      <c r="N1262" s="9">
        <v>150</v>
      </c>
    </row>
    <row r="1263" spans="1:14" ht="16" customHeight="1" x14ac:dyDescent="0.2">
      <c r="A1263" s="9">
        <v>3437</v>
      </c>
      <c r="B1263" s="10" t="s">
        <v>4365</v>
      </c>
      <c r="C1263" s="10" t="s">
        <v>1532</v>
      </c>
      <c r="D1263" s="10" t="s">
        <v>15</v>
      </c>
      <c r="E1263" s="11">
        <v>41987</v>
      </c>
      <c r="F1263" s="10" t="s">
        <v>4366</v>
      </c>
      <c r="G1263" s="9">
        <v>57480444</v>
      </c>
      <c r="H1263" s="9">
        <v>0</v>
      </c>
      <c r="I1263" s="10" t="s">
        <v>4367</v>
      </c>
      <c r="J1263" s="10" t="s">
        <v>399</v>
      </c>
      <c r="K1263" s="10" t="s">
        <v>400</v>
      </c>
      <c r="L1263" s="10" t="s">
        <v>841</v>
      </c>
      <c r="M1263" s="10" t="s">
        <v>848</v>
      </c>
      <c r="N1263" s="9">
        <v>150</v>
      </c>
    </row>
    <row r="1264" spans="1:14" ht="16" customHeight="1" x14ac:dyDescent="0.2">
      <c r="A1264" s="9">
        <v>3126</v>
      </c>
      <c r="B1264" s="10" t="s">
        <v>4368</v>
      </c>
      <c r="C1264" s="10" t="s">
        <v>4369</v>
      </c>
      <c r="D1264" s="10" t="s">
        <v>377</v>
      </c>
      <c r="E1264" s="11">
        <v>41771</v>
      </c>
      <c r="F1264" s="10" t="s">
        <v>4370</v>
      </c>
      <c r="G1264" s="10" t="s">
        <v>4371</v>
      </c>
      <c r="H1264" s="9">
        <v>0</v>
      </c>
      <c r="I1264" s="10" t="s">
        <v>4372</v>
      </c>
      <c r="J1264" s="10" t="s">
        <v>399</v>
      </c>
      <c r="K1264" s="10" t="s">
        <v>400</v>
      </c>
      <c r="L1264" s="10" t="s">
        <v>841</v>
      </c>
      <c r="M1264" s="10" t="s">
        <v>848</v>
      </c>
      <c r="N1264" s="9">
        <v>150</v>
      </c>
    </row>
    <row r="1265" spans="1:14" ht="16" customHeight="1" x14ac:dyDescent="0.2">
      <c r="A1265" s="9">
        <v>4381</v>
      </c>
      <c r="B1265" s="10" t="s">
        <v>637</v>
      </c>
      <c r="C1265" s="10" t="s">
        <v>4373</v>
      </c>
      <c r="D1265" s="10" t="s">
        <v>15</v>
      </c>
      <c r="E1265" s="10" t="s">
        <v>4374</v>
      </c>
      <c r="F1265" s="10" t="s">
        <v>4375</v>
      </c>
      <c r="G1265" s="9">
        <v>58543412</v>
      </c>
      <c r="H1265" s="9">
        <v>0</v>
      </c>
      <c r="I1265" s="10" t="s">
        <v>4163</v>
      </c>
      <c r="J1265" s="10" t="s">
        <v>399</v>
      </c>
      <c r="K1265" s="10" t="s">
        <v>400</v>
      </c>
      <c r="L1265" s="10" t="s">
        <v>841</v>
      </c>
      <c r="M1265" s="10" t="s">
        <v>848</v>
      </c>
      <c r="N1265" s="9">
        <v>150</v>
      </c>
    </row>
    <row r="1266" spans="1:14" ht="16" customHeight="1" x14ac:dyDescent="0.2">
      <c r="A1266" s="9">
        <v>1044</v>
      </c>
      <c r="B1266" s="10" t="s">
        <v>4376</v>
      </c>
      <c r="C1266" s="10" t="s">
        <v>4377</v>
      </c>
      <c r="D1266" s="10" t="s">
        <v>4378</v>
      </c>
      <c r="E1266" s="11">
        <v>41374</v>
      </c>
      <c r="F1266" s="10" t="s">
        <v>4379</v>
      </c>
      <c r="G1266" s="9">
        <v>57143122</v>
      </c>
      <c r="H1266" s="9">
        <v>0</v>
      </c>
      <c r="I1266" s="10" t="s">
        <v>4380</v>
      </c>
      <c r="J1266" s="10" t="s">
        <v>399</v>
      </c>
      <c r="K1266" s="10" t="s">
        <v>400</v>
      </c>
      <c r="L1266" s="10" t="s">
        <v>841</v>
      </c>
      <c r="M1266" s="10" t="s">
        <v>848</v>
      </c>
      <c r="N1266" s="9">
        <v>150</v>
      </c>
    </row>
    <row r="1267" spans="1:14" ht="16" customHeight="1" x14ac:dyDescent="0.2">
      <c r="A1267" s="9">
        <v>3440</v>
      </c>
      <c r="B1267" s="10" t="s">
        <v>4381</v>
      </c>
      <c r="C1267" s="10" t="s">
        <v>4382</v>
      </c>
      <c r="D1267" s="10" t="s">
        <v>15</v>
      </c>
      <c r="E1267" s="11">
        <v>41330</v>
      </c>
      <c r="F1267" s="10" t="s">
        <v>4383</v>
      </c>
      <c r="G1267" s="9">
        <v>52514154</v>
      </c>
      <c r="H1267" s="9">
        <v>0</v>
      </c>
      <c r="I1267" s="10" t="s">
        <v>4384</v>
      </c>
      <c r="J1267" s="10" t="s">
        <v>399</v>
      </c>
      <c r="K1267" s="10" t="s">
        <v>400</v>
      </c>
      <c r="L1267" s="10" t="s">
        <v>841</v>
      </c>
      <c r="M1267" s="10" t="s">
        <v>848</v>
      </c>
      <c r="N1267" s="9">
        <v>150</v>
      </c>
    </row>
    <row r="1268" spans="1:14" ht="16" customHeight="1" x14ac:dyDescent="0.2">
      <c r="A1268" s="9">
        <v>1362</v>
      </c>
      <c r="B1268" s="10" t="s">
        <v>4385</v>
      </c>
      <c r="C1268" s="10" t="s">
        <v>4386</v>
      </c>
      <c r="D1268" s="10" t="s">
        <v>377</v>
      </c>
      <c r="E1268" s="11">
        <v>41447</v>
      </c>
      <c r="F1268" s="10" t="s">
        <v>4387</v>
      </c>
      <c r="G1268" s="9">
        <v>57784483</v>
      </c>
      <c r="H1268" s="9">
        <v>0</v>
      </c>
      <c r="I1268" s="10" t="s">
        <v>4388</v>
      </c>
      <c r="J1268" s="10" t="s">
        <v>399</v>
      </c>
      <c r="K1268" s="10" t="s">
        <v>400</v>
      </c>
      <c r="L1268" s="10" t="s">
        <v>841</v>
      </c>
      <c r="M1268" s="10" t="s">
        <v>848</v>
      </c>
      <c r="N1268" s="9">
        <v>150</v>
      </c>
    </row>
    <row r="1269" spans="1:14" ht="16" customHeight="1" x14ac:dyDescent="0.2">
      <c r="A1269" s="9">
        <v>1373</v>
      </c>
      <c r="B1269" s="10" t="s">
        <v>4389</v>
      </c>
      <c r="C1269" s="10" t="s">
        <v>4390</v>
      </c>
      <c r="D1269" s="10" t="s">
        <v>377</v>
      </c>
      <c r="E1269" s="11">
        <v>41456</v>
      </c>
      <c r="F1269" s="10" t="s">
        <v>4391</v>
      </c>
      <c r="G1269" s="9">
        <v>52522168</v>
      </c>
      <c r="H1269" s="9">
        <v>0</v>
      </c>
      <c r="I1269" s="10" t="s">
        <v>4392</v>
      </c>
      <c r="J1269" s="10" t="s">
        <v>399</v>
      </c>
      <c r="K1269" s="10" t="s">
        <v>400</v>
      </c>
      <c r="L1269" s="10" t="s">
        <v>841</v>
      </c>
      <c r="M1269" s="10" t="s">
        <v>848</v>
      </c>
      <c r="N1269" s="9">
        <v>150</v>
      </c>
    </row>
    <row r="1270" spans="1:14" ht="16" customHeight="1" x14ac:dyDescent="0.2">
      <c r="A1270" s="9">
        <v>1372</v>
      </c>
      <c r="B1270" s="10" t="s">
        <v>4389</v>
      </c>
      <c r="C1270" s="10" t="s">
        <v>4393</v>
      </c>
      <c r="D1270" s="10" t="s">
        <v>377</v>
      </c>
      <c r="E1270" s="11">
        <v>41456</v>
      </c>
      <c r="F1270" s="10" t="s">
        <v>4391</v>
      </c>
      <c r="G1270" s="9">
        <v>52522168</v>
      </c>
      <c r="H1270" s="9">
        <v>0</v>
      </c>
      <c r="I1270" s="10" t="s">
        <v>4392</v>
      </c>
      <c r="J1270" s="10" t="s">
        <v>399</v>
      </c>
      <c r="K1270" s="10" t="s">
        <v>400</v>
      </c>
      <c r="L1270" s="10" t="s">
        <v>841</v>
      </c>
      <c r="M1270" s="10" t="s">
        <v>848</v>
      </c>
      <c r="N1270" s="9">
        <v>150</v>
      </c>
    </row>
    <row r="1271" spans="1:14" ht="16" customHeight="1" x14ac:dyDescent="0.2">
      <c r="A1271" s="9">
        <v>1368</v>
      </c>
      <c r="B1271" s="10" t="s">
        <v>4394</v>
      </c>
      <c r="C1271" s="10" t="s">
        <v>4395</v>
      </c>
      <c r="D1271" s="10" t="s">
        <v>377</v>
      </c>
      <c r="E1271" s="11">
        <v>41288</v>
      </c>
      <c r="F1271" s="10" t="s">
        <v>4396</v>
      </c>
      <c r="G1271" s="9">
        <v>0</v>
      </c>
      <c r="H1271" s="9">
        <v>0</v>
      </c>
      <c r="I1271" s="9">
        <v>0</v>
      </c>
      <c r="J1271" s="10" t="s">
        <v>399</v>
      </c>
      <c r="K1271" s="10" t="s">
        <v>400</v>
      </c>
      <c r="L1271" s="10" t="s">
        <v>841</v>
      </c>
      <c r="M1271" s="10" t="s">
        <v>848</v>
      </c>
      <c r="N1271" s="9">
        <v>150</v>
      </c>
    </row>
    <row r="1272" spans="1:14" ht="16" customHeight="1" x14ac:dyDescent="0.2">
      <c r="A1272" s="9">
        <v>1371</v>
      </c>
      <c r="B1272" s="10" t="s">
        <v>4397</v>
      </c>
      <c r="C1272" s="10" t="s">
        <v>3209</v>
      </c>
      <c r="D1272" s="10" t="s">
        <v>15</v>
      </c>
      <c r="E1272" s="11">
        <v>41456</v>
      </c>
      <c r="F1272" s="10" t="s">
        <v>4398</v>
      </c>
      <c r="G1272" s="9">
        <v>57655329</v>
      </c>
      <c r="H1272" s="9">
        <v>0</v>
      </c>
      <c r="I1272" s="10" t="s">
        <v>4399</v>
      </c>
      <c r="J1272" s="10" t="s">
        <v>399</v>
      </c>
      <c r="K1272" s="10" t="s">
        <v>400</v>
      </c>
      <c r="L1272" s="10" t="s">
        <v>841</v>
      </c>
      <c r="M1272" s="10" t="s">
        <v>848</v>
      </c>
      <c r="N1272" s="9">
        <v>150</v>
      </c>
    </row>
    <row r="1273" spans="1:14" ht="16" customHeight="1" x14ac:dyDescent="0.2">
      <c r="A1273" s="9">
        <v>2795</v>
      </c>
      <c r="B1273" s="10" t="s">
        <v>4400</v>
      </c>
      <c r="C1273" s="10" t="s">
        <v>4401</v>
      </c>
      <c r="D1273" s="10" t="s">
        <v>15</v>
      </c>
      <c r="E1273" s="11">
        <v>41173</v>
      </c>
      <c r="F1273" s="10" t="s">
        <v>4402</v>
      </c>
      <c r="G1273" s="9">
        <v>57733228</v>
      </c>
      <c r="H1273" s="9">
        <v>0</v>
      </c>
      <c r="I1273" s="10" t="s">
        <v>4403</v>
      </c>
      <c r="J1273" s="10" t="s">
        <v>399</v>
      </c>
      <c r="K1273" s="10" t="s">
        <v>400</v>
      </c>
      <c r="L1273" s="10" t="s">
        <v>841</v>
      </c>
      <c r="M1273" s="10" t="s">
        <v>25</v>
      </c>
      <c r="N1273" s="9">
        <v>150</v>
      </c>
    </row>
    <row r="1274" spans="1:14" ht="16" customHeight="1" x14ac:dyDescent="0.2">
      <c r="A1274" s="9">
        <v>3478</v>
      </c>
      <c r="B1274" s="10" t="s">
        <v>4404</v>
      </c>
      <c r="C1274" s="10" t="s">
        <v>890</v>
      </c>
      <c r="D1274" s="10" t="s">
        <v>377</v>
      </c>
      <c r="E1274" s="11">
        <v>40932</v>
      </c>
      <c r="F1274" s="10" t="s">
        <v>4405</v>
      </c>
      <c r="G1274" s="9">
        <v>52521289</v>
      </c>
      <c r="H1274" s="9">
        <v>0</v>
      </c>
      <c r="I1274" s="10" t="s">
        <v>4406</v>
      </c>
      <c r="J1274" s="10" t="s">
        <v>399</v>
      </c>
      <c r="K1274" s="10" t="s">
        <v>400</v>
      </c>
      <c r="L1274" s="10" t="s">
        <v>841</v>
      </c>
      <c r="M1274" s="10" t="s">
        <v>25</v>
      </c>
      <c r="N1274" s="9">
        <v>150</v>
      </c>
    </row>
    <row r="1275" spans="1:14" ht="16" customHeight="1" x14ac:dyDescent="0.2">
      <c r="A1275" s="9">
        <v>3888</v>
      </c>
      <c r="B1275" s="10" t="s">
        <v>4407</v>
      </c>
      <c r="C1275" s="10" t="s">
        <v>2006</v>
      </c>
      <c r="D1275" s="10" t="s">
        <v>15</v>
      </c>
      <c r="E1275" s="11">
        <v>40672</v>
      </c>
      <c r="F1275" s="10" t="s">
        <v>4408</v>
      </c>
      <c r="G1275" s="9">
        <v>59296253</v>
      </c>
      <c r="H1275" s="9">
        <v>0</v>
      </c>
      <c r="I1275" s="9">
        <v>0</v>
      </c>
      <c r="J1275" s="10" t="s">
        <v>399</v>
      </c>
      <c r="K1275" s="10" t="s">
        <v>400</v>
      </c>
      <c r="L1275" s="10" t="s">
        <v>841</v>
      </c>
      <c r="M1275" s="10" t="s">
        <v>25</v>
      </c>
      <c r="N1275" s="9">
        <v>150</v>
      </c>
    </row>
    <row r="1276" spans="1:14" ht="16" customHeight="1" x14ac:dyDescent="0.2">
      <c r="A1276" s="9">
        <v>1376</v>
      </c>
      <c r="B1276" s="10" t="s">
        <v>4409</v>
      </c>
      <c r="C1276" s="10" t="s">
        <v>1876</v>
      </c>
      <c r="D1276" s="10" t="s">
        <v>377</v>
      </c>
      <c r="E1276" s="11">
        <v>33245</v>
      </c>
      <c r="F1276" s="10" t="s">
        <v>4410</v>
      </c>
      <c r="G1276" s="9">
        <v>57836189</v>
      </c>
      <c r="H1276" s="9">
        <v>0</v>
      </c>
      <c r="I1276" s="10" t="s">
        <v>4411</v>
      </c>
      <c r="J1276" s="10" t="s">
        <v>399</v>
      </c>
      <c r="K1276" s="10" t="s">
        <v>400</v>
      </c>
      <c r="L1276" s="10" t="s">
        <v>876</v>
      </c>
      <c r="M1276" s="10" t="s">
        <v>215</v>
      </c>
      <c r="N1276" s="9">
        <v>600</v>
      </c>
    </row>
    <row r="1277" spans="1:14" ht="16" customHeight="1" x14ac:dyDescent="0.2">
      <c r="A1277" s="9">
        <v>2947</v>
      </c>
      <c r="B1277" s="10" t="s">
        <v>1365</v>
      </c>
      <c r="C1277" s="10" t="s">
        <v>4412</v>
      </c>
      <c r="D1277" s="10" t="s">
        <v>377</v>
      </c>
      <c r="E1277" s="11">
        <v>40891</v>
      </c>
      <c r="F1277" s="10" t="s">
        <v>4413</v>
      </c>
      <c r="G1277" s="9">
        <v>57744552</v>
      </c>
      <c r="H1277" s="9">
        <v>0</v>
      </c>
      <c r="I1277" s="10" t="s">
        <v>4414</v>
      </c>
      <c r="J1277" s="10" t="s">
        <v>399</v>
      </c>
      <c r="K1277" s="10" t="s">
        <v>400</v>
      </c>
      <c r="L1277" s="10" t="s">
        <v>841</v>
      </c>
      <c r="M1277" s="10" t="s">
        <v>25</v>
      </c>
      <c r="N1277" s="9">
        <v>150</v>
      </c>
    </row>
    <row r="1278" spans="1:14" ht="16" customHeight="1" x14ac:dyDescent="0.2">
      <c r="A1278" s="9">
        <v>1342</v>
      </c>
      <c r="B1278" s="10" t="s">
        <v>4415</v>
      </c>
      <c r="C1278" s="10" t="s">
        <v>4416</v>
      </c>
      <c r="D1278" s="10" t="s">
        <v>15</v>
      </c>
      <c r="E1278" s="11">
        <v>39854</v>
      </c>
      <c r="F1278" s="10" t="s">
        <v>4417</v>
      </c>
      <c r="G1278" s="9">
        <v>58316019</v>
      </c>
      <c r="H1278" s="9">
        <v>0</v>
      </c>
      <c r="I1278" s="10" t="s">
        <v>4418</v>
      </c>
      <c r="J1278" s="10" t="s">
        <v>399</v>
      </c>
      <c r="K1278" s="10" t="s">
        <v>400</v>
      </c>
      <c r="L1278" s="10" t="s">
        <v>841</v>
      </c>
      <c r="M1278" s="10" t="s">
        <v>16</v>
      </c>
      <c r="N1278" s="9">
        <v>200</v>
      </c>
    </row>
    <row r="1279" spans="1:14" ht="16" customHeight="1" x14ac:dyDescent="0.2">
      <c r="A1279" s="9">
        <v>3813</v>
      </c>
      <c r="B1279" s="10" t="s">
        <v>111</v>
      </c>
      <c r="C1279" s="10" t="s">
        <v>4419</v>
      </c>
      <c r="D1279" s="10" t="s">
        <v>15</v>
      </c>
      <c r="E1279" s="10" t="s">
        <v>4420</v>
      </c>
      <c r="F1279" s="10" t="s">
        <v>4421</v>
      </c>
      <c r="G1279" s="9">
        <v>57761063</v>
      </c>
      <c r="H1279" s="9">
        <v>0</v>
      </c>
      <c r="I1279" s="10" t="s">
        <v>4422</v>
      </c>
      <c r="J1279" s="10" t="s">
        <v>399</v>
      </c>
      <c r="K1279" s="10" t="s">
        <v>400</v>
      </c>
      <c r="L1279" s="10" t="s">
        <v>841</v>
      </c>
      <c r="M1279" s="10" t="s">
        <v>25</v>
      </c>
      <c r="N1279" s="9">
        <v>150</v>
      </c>
    </row>
    <row r="1280" spans="1:14" ht="16" customHeight="1" x14ac:dyDescent="0.2">
      <c r="A1280" s="9">
        <v>1375</v>
      </c>
      <c r="B1280" s="10" t="s">
        <v>426</v>
      </c>
      <c r="C1280" s="10" t="s">
        <v>427</v>
      </c>
      <c r="D1280" s="10" t="s">
        <v>377</v>
      </c>
      <c r="E1280" s="11">
        <v>39659</v>
      </c>
      <c r="F1280" s="10" t="s">
        <v>4423</v>
      </c>
      <c r="G1280" s="9">
        <v>55013282</v>
      </c>
      <c r="H1280" s="9">
        <v>0</v>
      </c>
      <c r="I1280" s="10" t="s">
        <v>4424</v>
      </c>
      <c r="J1280" s="10" t="s">
        <v>399</v>
      </c>
      <c r="K1280" s="10" t="s">
        <v>400</v>
      </c>
      <c r="L1280" s="10" t="s">
        <v>841</v>
      </c>
      <c r="M1280" s="10" t="s">
        <v>42</v>
      </c>
      <c r="N1280" s="9">
        <v>300</v>
      </c>
    </row>
    <row r="1281" spans="1:14" ht="16" customHeight="1" x14ac:dyDescent="0.2">
      <c r="A1281" s="9">
        <v>2630</v>
      </c>
      <c r="B1281" s="10" t="s">
        <v>426</v>
      </c>
      <c r="C1281" s="10" t="s">
        <v>4425</v>
      </c>
      <c r="D1281" s="10" t="s">
        <v>377</v>
      </c>
      <c r="E1281" s="11">
        <v>28206</v>
      </c>
      <c r="F1281" s="10" t="s">
        <v>4423</v>
      </c>
      <c r="G1281" s="9">
        <v>57780473</v>
      </c>
      <c r="H1281" s="9">
        <v>0</v>
      </c>
      <c r="I1281" s="10" t="s">
        <v>4424</v>
      </c>
      <c r="J1281" s="10" t="s">
        <v>399</v>
      </c>
      <c r="K1281" s="10" t="s">
        <v>400</v>
      </c>
      <c r="L1281" s="10" t="s">
        <v>876</v>
      </c>
      <c r="M1281" s="10" t="s">
        <v>215</v>
      </c>
      <c r="N1281" s="9">
        <v>600</v>
      </c>
    </row>
    <row r="1282" spans="1:14" ht="16" customHeight="1" x14ac:dyDescent="0.2">
      <c r="A1282" s="9">
        <v>2273</v>
      </c>
      <c r="B1282" s="10" t="s">
        <v>341</v>
      </c>
      <c r="C1282" s="10" t="s">
        <v>4426</v>
      </c>
      <c r="D1282" s="10" t="s">
        <v>377</v>
      </c>
      <c r="E1282" s="11">
        <v>27417</v>
      </c>
      <c r="F1282" s="10" t="s">
        <v>4427</v>
      </c>
      <c r="G1282" s="9">
        <v>579997802</v>
      </c>
      <c r="H1282" s="9">
        <v>0</v>
      </c>
      <c r="I1282" s="10" t="s">
        <v>4428</v>
      </c>
      <c r="J1282" s="10" t="s">
        <v>399</v>
      </c>
      <c r="K1282" s="10" t="s">
        <v>400</v>
      </c>
      <c r="L1282" s="10" t="s">
        <v>967</v>
      </c>
      <c r="M1282" s="10" t="s">
        <v>215</v>
      </c>
      <c r="N1282" s="9">
        <v>600</v>
      </c>
    </row>
    <row r="1283" spans="1:14" ht="16" customHeight="1" x14ac:dyDescent="0.2">
      <c r="A1283" s="9">
        <v>1033</v>
      </c>
      <c r="B1283" s="10" t="s">
        <v>384</v>
      </c>
      <c r="C1283" s="10" t="s">
        <v>179</v>
      </c>
      <c r="D1283" s="10" t="s">
        <v>377</v>
      </c>
      <c r="E1283" s="11">
        <v>36759</v>
      </c>
      <c r="F1283" s="10" t="s">
        <v>4429</v>
      </c>
      <c r="G1283" s="9">
        <v>58456335</v>
      </c>
      <c r="H1283" s="10" t="s">
        <v>4430</v>
      </c>
      <c r="I1283" s="10" t="s">
        <v>4431</v>
      </c>
      <c r="J1283" s="10" t="s">
        <v>59</v>
      </c>
      <c r="K1283" s="10" t="s">
        <v>60</v>
      </c>
      <c r="L1283" s="10" t="s">
        <v>841</v>
      </c>
      <c r="M1283" s="10" t="s">
        <v>58</v>
      </c>
      <c r="N1283" s="9">
        <v>400</v>
      </c>
    </row>
    <row r="1284" spans="1:14" ht="16" customHeight="1" x14ac:dyDescent="0.2">
      <c r="A1284" s="9">
        <v>2160</v>
      </c>
      <c r="B1284" s="10" t="s">
        <v>831</v>
      </c>
      <c r="C1284" s="10" t="s">
        <v>646</v>
      </c>
      <c r="D1284" s="10" t="s">
        <v>377</v>
      </c>
      <c r="E1284" s="11">
        <v>35784</v>
      </c>
      <c r="F1284" s="10" t="s">
        <v>4432</v>
      </c>
      <c r="G1284" s="9">
        <v>57104947</v>
      </c>
      <c r="H1284" s="9">
        <v>0</v>
      </c>
      <c r="I1284" s="9">
        <v>0</v>
      </c>
      <c r="J1284" s="10" t="s">
        <v>59</v>
      </c>
      <c r="K1284" s="10" t="s">
        <v>60</v>
      </c>
      <c r="L1284" s="10" t="s">
        <v>841</v>
      </c>
      <c r="M1284" s="10" t="s">
        <v>58</v>
      </c>
      <c r="N1284" s="9">
        <v>400</v>
      </c>
    </row>
    <row r="1285" spans="1:14" ht="16" customHeight="1" x14ac:dyDescent="0.2">
      <c r="A1285" s="9">
        <v>1269</v>
      </c>
      <c r="B1285" s="10" t="s">
        <v>325</v>
      </c>
      <c r="C1285" s="10" t="s">
        <v>326</v>
      </c>
      <c r="D1285" s="10" t="s">
        <v>15</v>
      </c>
      <c r="E1285" s="11">
        <v>37489</v>
      </c>
      <c r="F1285" s="10" t="s">
        <v>4433</v>
      </c>
      <c r="G1285" s="10" t="s">
        <v>4434</v>
      </c>
      <c r="H1285" s="10" t="s">
        <v>4435</v>
      </c>
      <c r="I1285" s="9">
        <v>0</v>
      </c>
      <c r="J1285" s="10" t="s">
        <v>59</v>
      </c>
      <c r="K1285" s="10" t="s">
        <v>60</v>
      </c>
      <c r="L1285" s="10" t="s">
        <v>841</v>
      </c>
      <c r="M1285" s="10" t="s">
        <v>58</v>
      </c>
      <c r="N1285" s="9">
        <v>400</v>
      </c>
    </row>
    <row r="1286" spans="1:14" ht="16" customHeight="1" x14ac:dyDescent="0.2">
      <c r="A1286" s="9">
        <v>1513</v>
      </c>
      <c r="B1286" s="10" t="s">
        <v>327</v>
      </c>
      <c r="C1286" s="10" t="s">
        <v>328</v>
      </c>
      <c r="D1286" s="10" t="s">
        <v>15</v>
      </c>
      <c r="E1286" s="11">
        <v>38609</v>
      </c>
      <c r="F1286" s="10" t="s">
        <v>4436</v>
      </c>
      <c r="G1286" s="9">
        <v>58010741</v>
      </c>
      <c r="H1286" s="9">
        <v>0</v>
      </c>
      <c r="I1286" s="10" t="s">
        <v>4437</v>
      </c>
      <c r="J1286" s="10" t="s">
        <v>59</v>
      </c>
      <c r="K1286" s="10" t="s">
        <v>60</v>
      </c>
      <c r="L1286" s="10" t="s">
        <v>841</v>
      </c>
      <c r="M1286" s="10" t="s">
        <v>58</v>
      </c>
      <c r="N1286" s="9">
        <v>400</v>
      </c>
    </row>
    <row r="1287" spans="1:14" ht="16" customHeight="1" x14ac:dyDescent="0.2">
      <c r="A1287" s="9">
        <v>2157</v>
      </c>
      <c r="B1287" s="10" t="s">
        <v>56</v>
      </c>
      <c r="C1287" s="10" t="s">
        <v>57</v>
      </c>
      <c r="D1287" s="10" t="s">
        <v>15</v>
      </c>
      <c r="E1287" s="11">
        <v>37843</v>
      </c>
      <c r="F1287" s="10" t="s">
        <v>4438</v>
      </c>
      <c r="G1287" s="9">
        <v>58005318</v>
      </c>
      <c r="H1287" s="9">
        <v>0</v>
      </c>
      <c r="I1287" s="10" t="s">
        <v>4439</v>
      </c>
      <c r="J1287" s="10" t="s">
        <v>59</v>
      </c>
      <c r="K1287" s="10" t="s">
        <v>60</v>
      </c>
      <c r="L1287" s="10" t="s">
        <v>841</v>
      </c>
      <c r="M1287" s="10" t="s">
        <v>58</v>
      </c>
      <c r="N1287" s="9">
        <v>400</v>
      </c>
    </row>
    <row r="1288" spans="1:14" ht="16" customHeight="1" x14ac:dyDescent="0.2">
      <c r="A1288" s="9">
        <v>2365</v>
      </c>
      <c r="B1288" s="10" t="s">
        <v>329</v>
      </c>
      <c r="C1288" s="10" t="s">
        <v>330</v>
      </c>
      <c r="D1288" s="10" t="s">
        <v>15</v>
      </c>
      <c r="E1288" s="11">
        <v>35929</v>
      </c>
      <c r="F1288" s="10" t="s">
        <v>4440</v>
      </c>
      <c r="G1288" s="10" t="s">
        <v>4441</v>
      </c>
      <c r="H1288" s="10" t="s">
        <v>4442</v>
      </c>
      <c r="I1288" s="10" t="s">
        <v>4443</v>
      </c>
      <c r="J1288" s="10" t="s">
        <v>59</v>
      </c>
      <c r="K1288" s="10" t="s">
        <v>60</v>
      </c>
      <c r="L1288" s="10" t="s">
        <v>841</v>
      </c>
      <c r="M1288" s="10" t="s">
        <v>58</v>
      </c>
      <c r="N1288" s="9">
        <v>400</v>
      </c>
    </row>
    <row r="1289" spans="1:14" ht="16" customHeight="1" x14ac:dyDescent="0.2">
      <c r="A1289" s="9">
        <v>3465</v>
      </c>
      <c r="B1289" s="10" t="s">
        <v>783</v>
      </c>
      <c r="C1289" s="10" t="s">
        <v>784</v>
      </c>
      <c r="D1289" s="10" t="s">
        <v>377</v>
      </c>
      <c r="E1289" s="11">
        <v>34443</v>
      </c>
      <c r="F1289" s="10" t="s">
        <v>4444</v>
      </c>
      <c r="G1289" s="10" t="s">
        <v>4445</v>
      </c>
      <c r="H1289" s="10" t="s">
        <v>4446</v>
      </c>
      <c r="I1289" s="10" t="s">
        <v>4447</v>
      </c>
      <c r="J1289" s="10" t="s">
        <v>59</v>
      </c>
      <c r="K1289" s="10" t="s">
        <v>60</v>
      </c>
      <c r="L1289" s="10" t="s">
        <v>841</v>
      </c>
      <c r="M1289" s="10" t="s">
        <v>58</v>
      </c>
      <c r="N1289" s="9">
        <v>400</v>
      </c>
    </row>
    <row r="1290" spans="1:14" ht="16" customHeight="1" x14ac:dyDescent="0.2">
      <c r="A1290" s="9">
        <v>3234</v>
      </c>
      <c r="B1290" s="10" t="s">
        <v>1773</v>
      </c>
      <c r="C1290" s="10" t="s">
        <v>1206</v>
      </c>
      <c r="D1290" s="10" t="s">
        <v>377</v>
      </c>
      <c r="E1290" s="11">
        <v>39305</v>
      </c>
      <c r="F1290" s="10" t="s">
        <v>1775</v>
      </c>
      <c r="G1290" s="9">
        <v>57420278</v>
      </c>
      <c r="H1290" s="10" t="s">
        <v>4448</v>
      </c>
      <c r="I1290" s="10" t="s">
        <v>1777</v>
      </c>
      <c r="J1290" s="10" t="s">
        <v>192</v>
      </c>
      <c r="K1290" s="10" t="s">
        <v>193</v>
      </c>
      <c r="L1290" s="10" t="s">
        <v>841</v>
      </c>
      <c r="M1290" s="10" t="s">
        <v>42</v>
      </c>
      <c r="N1290" s="9">
        <v>300</v>
      </c>
    </row>
    <row r="1291" spans="1:14" ht="16" customHeight="1" x14ac:dyDescent="0.2">
      <c r="A1291" s="9">
        <v>4969</v>
      </c>
      <c r="B1291" s="10" t="s">
        <v>4449</v>
      </c>
      <c r="C1291" s="10" t="s">
        <v>4450</v>
      </c>
      <c r="D1291" s="10" t="s">
        <v>15</v>
      </c>
      <c r="E1291" s="11">
        <v>30936</v>
      </c>
      <c r="F1291" s="10" t="s">
        <v>4451</v>
      </c>
      <c r="G1291" s="9">
        <v>57974907</v>
      </c>
      <c r="H1291" s="10" t="s">
        <v>4452</v>
      </c>
      <c r="I1291" s="10" t="s">
        <v>860</v>
      </c>
      <c r="J1291" s="10" t="s">
        <v>192</v>
      </c>
      <c r="K1291" s="10" t="s">
        <v>193</v>
      </c>
      <c r="L1291" s="10" t="s">
        <v>841</v>
      </c>
      <c r="M1291" s="10" t="s">
        <v>707</v>
      </c>
      <c r="N1291" s="9">
        <v>600</v>
      </c>
    </row>
    <row r="1292" spans="1:14" ht="16" customHeight="1" x14ac:dyDescent="0.2">
      <c r="A1292" s="9">
        <v>2670</v>
      </c>
      <c r="B1292" s="10" t="s">
        <v>303</v>
      </c>
      <c r="C1292" s="10" t="s">
        <v>4453</v>
      </c>
      <c r="D1292" s="10" t="s">
        <v>15</v>
      </c>
      <c r="E1292" s="11">
        <v>40070</v>
      </c>
      <c r="F1292" s="10" t="s">
        <v>4454</v>
      </c>
      <c r="G1292" s="9">
        <v>0</v>
      </c>
      <c r="H1292" s="9">
        <v>0</v>
      </c>
      <c r="I1292" s="9">
        <v>0</v>
      </c>
      <c r="J1292" s="10" t="s">
        <v>113</v>
      </c>
      <c r="K1292" s="10" t="s">
        <v>35</v>
      </c>
      <c r="L1292" s="10" t="s">
        <v>841</v>
      </c>
      <c r="M1292" s="10" t="s">
        <v>16</v>
      </c>
      <c r="N1292" s="9">
        <v>200</v>
      </c>
    </row>
    <row r="1293" spans="1:14" ht="16" customHeight="1" x14ac:dyDescent="0.2">
      <c r="A1293" s="9">
        <v>2925</v>
      </c>
      <c r="B1293" s="10" t="s">
        <v>596</v>
      </c>
      <c r="C1293" s="10" t="s">
        <v>597</v>
      </c>
      <c r="D1293" s="10" t="s">
        <v>377</v>
      </c>
      <c r="E1293" s="11">
        <v>40595</v>
      </c>
      <c r="F1293" s="10" t="s">
        <v>4455</v>
      </c>
      <c r="G1293" s="9">
        <v>0</v>
      </c>
      <c r="H1293" s="9">
        <v>0</v>
      </c>
      <c r="I1293" s="9">
        <v>0</v>
      </c>
      <c r="J1293" s="10" t="s">
        <v>113</v>
      </c>
      <c r="K1293" s="10" t="s">
        <v>35</v>
      </c>
      <c r="L1293" s="10" t="s">
        <v>841</v>
      </c>
      <c r="M1293" s="10" t="s">
        <v>25</v>
      </c>
      <c r="N1293" s="9">
        <v>150</v>
      </c>
    </row>
    <row r="1294" spans="1:14" ht="16" customHeight="1" x14ac:dyDescent="0.2">
      <c r="A1294" s="9">
        <v>1453</v>
      </c>
      <c r="B1294" s="10" t="s">
        <v>1921</v>
      </c>
      <c r="C1294" s="10" t="s">
        <v>414</v>
      </c>
      <c r="D1294" s="10" t="s">
        <v>377</v>
      </c>
      <c r="E1294" s="11">
        <v>40323</v>
      </c>
      <c r="F1294" s="10" t="s">
        <v>4456</v>
      </c>
      <c r="G1294" s="9">
        <v>0</v>
      </c>
      <c r="H1294" s="9">
        <v>0</v>
      </c>
      <c r="I1294" s="9">
        <v>0</v>
      </c>
      <c r="J1294" s="10" t="s">
        <v>113</v>
      </c>
      <c r="K1294" s="10" t="s">
        <v>35</v>
      </c>
      <c r="L1294" s="10" t="s">
        <v>841</v>
      </c>
      <c r="M1294" s="10" t="s">
        <v>16</v>
      </c>
      <c r="N1294" s="9">
        <v>200</v>
      </c>
    </row>
    <row r="1295" spans="1:14" ht="16" customHeight="1" x14ac:dyDescent="0.2">
      <c r="A1295" s="9">
        <v>1461</v>
      </c>
      <c r="B1295" s="10" t="s">
        <v>4457</v>
      </c>
      <c r="C1295" s="10" t="s">
        <v>4458</v>
      </c>
      <c r="D1295" s="10" t="s">
        <v>377</v>
      </c>
      <c r="E1295" s="11">
        <v>41124</v>
      </c>
      <c r="F1295" s="10" t="s">
        <v>4459</v>
      </c>
      <c r="G1295" s="9">
        <v>59149530</v>
      </c>
      <c r="H1295" s="9">
        <v>0</v>
      </c>
      <c r="I1295" s="10" t="s">
        <v>4460</v>
      </c>
      <c r="J1295" s="10" t="s">
        <v>113</v>
      </c>
      <c r="K1295" s="10" t="s">
        <v>35</v>
      </c>
      <c r="L1295" s="10" t="s">
        <v>841</v>
      </c>
      <c r="M1295" s="10" t="s">
        <v>25</v>
      </c>
      <c r="N1295" s="9">
        <v>150</v>
      </c>
    </row>
    <row r="1296" spans="1:14" ht="16" customHeight="1" x14ac:dyDescent="0.2">
      <c r="A1296" s="9">
        <v>1456</v>
      </c>
      <c r="B1296" s="10" t="s">
        <v>2343</v>
      </c>
      <c r="C1296" s="10" t="s">
        <v>4461</v>
      </c>
      <c r="D1296" s="10" t="s">
        <v>377</v>
      </c>
      <c r="E1296" s="11">
        <v>41095</v>
      </c>
      <c r="F1296" s="10" t="s">
        <v>4462</v>
      </c>
      <c r="G1296" s="9">
        <v>59149530</v>
      </c>
      <c r="H1296" s="9">
        <v>0</v>
      </c>
      <c r="I1296" s="10" t="s">
        <v>4460</v>
      </c>
      <c r="J1296" s="10" t="s">
        <v>113</v>
      </c>
      <c r="K1296" s="10" t="s">
        <v>35</v>
      </c>
      <c r="L1296" s="10" t="s">
        <v>841</v>
      </c>
      <c r="M1296" s="10" t="s">
        <v>25</v>
      </c>
      <c r="N1296" s="9">
        <v>150</v>
      </c>
    </row>
    <row r="1297" spans="1:14" ht="16" customHeight="1" x14ac:dyDescent="0.2">
      <c r="A1297" s="9">
        <v>1443</v>
      </c>
      <c r="B1297" s="10" t="s">
        <v>4463</v>
      </c>
      <c r="C1297" s="10" t="s">
        <v>4464</v>
      </c>
      <c r="D1297" s="10" t="s">
        <v>15</v>
      </c>
      <c r="E1297" s="11">
        <v>35243</v>
      </c>
      <c r="F1297" s="10" t="s">
        <v>4465</v>
      </c>
      <c r="G1297" s="9">
        <v>0</v>
      </c>
      <c r="H1297" s="10" t="s">
        <v>4466</v>
      </c>
      <c r="I1297" s="10" t="s">
        <v>4467</v>
      </c>
      <c r="J1297" s="10" t="s">
        <v>113</v>
      </c>
      <c r="K1297" s="10" t="s">
        <v>35</v>
      </c>
      <c r="L1297" s="10" t="s">
        <v>967</v>
      </c>
      <c r="M1297" s="10" t="s">
        <v>215</v>
      </c>
      <c r="N1297" s="9">
        <v>600</v>
      </c>
    </row>
    <row r="1298" spans="1:14" ht="16" customHeight="1" x14ac:dyDescent="0.2">
      <c r="A1298" s="9">
        <v>1446</v>
      </c>
      <c r="B1298" s="10" t="s">
        <v>4463</v>
      </c>
      <c r="C1298" s="10" t="s">
        <v>4468</v>
      </c>
      <c r="D1298" s="10" t="s">
        <v>377</v>
      </c>
      <c r="E1298" s="11">
        <v>24046</v>
      </c>
      <c r="F1298" s="10" t="s">
        <v>4465</v>
      </c>
      <c r="G1298" s="9">
        <v>59149530</v>
      </c>
      <c r="H1298" s="10" t="s">
        <v>4469</v>
      </c>
      <c r="I1298" s="10" t="s">
        <v>4470</v>
      </c>
      <c r="J1298" s="10" t="s">
        <v>113</v>
      </c>
      <c r="K1298" s="10" t="s">
        <v>35</v>
      </c>
      <c r="L1298" s="10" t="s">
        <v>967</v>
      </c>
      <c r="M1298" s="10" t="s">
        <v>215</v>
      </c>
      <c r="N1298" s="9">
        <v>600</v>
      </c>
    </row>
    <row r="1299" spans="1:14" ht="16" customHeight="1" x14ac:dyDescent="0.2">
      <c r="A1299" s="9">
        <v>1444</v>
      </c>
      <c r="B1299" s="10" t="s">
        <v>4471</v>
      </c>
      <c r="C1299" s="10" t="s">
        <v>4472</v>
      </c>
      <c r="D1299" s="10" t="s">
        <v>15</v>
      </c>
      <c r="E1299" s="11">
        <v>32662</v>
      </c>
      <c r="F1299" s="10" t="s">
        <v>4473</v>
      </c>
      <c r="G1299" s="9">
        <v>57414736</v>
      </c>
      <c r="H1299" s="9">
        <v>0</v>
      </c>
      <c r="I1299" s="9">
        <v>0</v>
      </c>
      <c r="J1299" s="10" t="s">
        <v>113</v>
      </c>
      <c r="K1299" s="10" t="s">
        <v>35</v>
      </c>
      <c r="L1299" s="10" t="s">
        <v>967</v>
      </c>
      <c r="M1299" s="10" t="s">
        <v>215</v>
      </c>
      <c r="N1299" s="9">
        <v>600</v>
      </c>
    </row>
    <row r="1300" spans="1:14" ht="16" customHeight="1" x14ac:dyDescent="0.2">
      <c r="A1300" s="9">
        <v>3309</v>
      </c>
      <c r="B1300" s="10" t="s">
        <v>4463</v>
      </c>
      <c r="C1300" s="10" t="s">
        <v>4474</v>
      </c>
      <c r="D1300" s="10" t="s">
        <v>15</v>
      </c>
      <c r="E1300" s="11">
        <v>22615</v>
      </c>
      <c r="F1300" s="10" t="s">
        <v>4475</v>
      </c>
      <c r="G1300" s="9">
        <v>0</v>
      </c>
      <c r="H1300" s="9">
        <v>0</v>
      </c>
      <c r="I1300" s="9">
        <v>0</v>
      </c>
      <c r="J1300" s="10" t="s">
        <v>113</v>
      </c>
      <c r="K1300" s="10" t="s">
        <v>35</v>
      </c>
      <c r="L1300" s="10" t="s">
        <v>876</v>
      </c>
      <c r="M1300" s="10" t="s">
        <v>215</v>
      </c>
      <c r="N1300" s="9">
        <v>600</v>
      </c>
    </row>
    <row r="1301" spans="1:14" ht="16" customHeight="1" x14ac:dyDescent="0.2">
      <c r="A1301" s="9">
        <v>3310</v>
      </c>
      <c r="B1301" s="10" t="s">
        <v>4476</v>
      </c>
      <c r="C1301" s="10" t="s">
        <v>4477</v>
      </c>
      <c r="D1301" s="10" t="s">
        <v>15</v>
      </c>
      <c r="E1301" s="11">
        <v>25556</v>
      </c>
      <c r="F1301" s="10" t="s">
        <v>4478</v>
      </c>
      <c r="G1301" s="9">
        <v>0</v>
      </c>
      <c r="H1301" s="9">
        <v>0</v>
      </c>
      <c r="I1301" s="9">
        <v>0</v>
      </c>
      <c r="J1301" s="10" t="s">
        <v>113</v>
      </c>
      <c r="K1301" s="10" t="s">
        <v>35</v>
      </c>
      <c r="L1301" s="10" t="s">
        <v>876</v>
      </c>
      <c r="M1301" s="10" t="s">
        <v>215</v>
      </c>
      <c r="N1301" s="9">
        <v>600</v>
      </c>
    </row>
    <row r="1302" spans="1:14" ht="16" customHeight="1" x14ac:dyDescent="0.2">
      <c r="A1302" s="9">
        <v>1467</v>
      </c>
      <c r="B1302" s="10" t="s">
        <v>4479</v>
      </c>
      <c r="C1302" s="10" t="s">
        <v>4480</v>
      </c>
      <c r="D1302" s="10" t="s">
        <v>377</v>
      </c>
      <c r="E1302" s="11">
        <v>41391</v>
      </c>
      <c r="F1302" s="10" t="s">
        <v>4481</v>
      </c>
      <c r="G1302" s="9">
        <v>0</v>
      </c>
      <c r="H1302" s="9">
        <v>0</v>
      </c>
      <c r="I1302" s="9">
        <v>0</v>
      </c>
      <c r="J1302" s="10" t="s">
        <v>113</v>
      </c>
      <c r="K1302" s="10" t="s">
        <v>35</v>
      </c>
      <c r="L1302" s="10" t="s">
        <v>841</v>
      </c>
      <c r="M1302" s="10" t="s">
        <v>848</v>
      </c>
      <c r="N1302" s="9">
        <v>150</v>
      </c>
    </row>
    <row r="1303" spans="1:14" ht="16" customHeight="1" x14ac:dyDescent="0.2">
      <c r="A1303" s="9">
        <v>1948</v>
      </c>
      <c r="B1303" s="10" t="s">
        <v>4482</v>
      </c>
      <c r="C1303" s="10" t="s">
        <v>725</v>
      </c>
      <c r="D1303" s="10" t="s">
        <v>377</v>
      </c>
      <c r="E1303" s="11">
        <v>40680</v>
      </c>
      <c r="F1303" s="10" t="s">
        <v>4483</v>
      </c>
      <c r="G1303" s="9">
        <v>0</v>
      </c>
      <c r="H1303" s="9">
        <v>0</v>
      </c>
      <c r="I1303" s="9">
        <v>0</v>
      </c>
      <c r="J1303" s="10" t="s">
        <v>113</v>
      </c>
      <c r="K1303" s="10" t="s">
        <v>35</v>
      </c>
      <c r="L1303" s="10" t="s">
        <v>841</v>
      </c>
      <c r="M1303" s="10" t="s">
        <v>25</v>
      </c>
      <c r="N1303" s="9">
        <v>150</v>
      </c>
    </row>
    <row r="1304" spans="1:14" ht="16" customHeight="1" x14ac:dyDescent="0.2">
      <c r="A1304" s="9">
        <v>1955</v>
      </c>
      <c r="B1304" s="10" t="s">
        <v>821</v>
      </c>
      <c r="C1304" s="10" t="s">
        <v>822</v>
      </c>
      <c r="D1304" s="10" t="s">
        <v>377</v>
      </c>
      <c r="E1304" s="11">
        <v>40192</v>
      </c>
      <c r="F1304" s="10" t="s">
        <v>4484</v>
      </c>
      <c r="G1304" s="9">
        <v>0</v>
      </c>
      <c r="H1304" s="9">
        <v>0</v>
      </c>
      <c r="I1304" s="9">
        <v>0</v>
      </c>
      <c r="J1304" s="10" t="s">
        <v>113</v>
      </c>
      <c r="K1304" s="10" t="s">
        <v>35</v>
      </c>
      <c r="L1304" s="10" t="s">
        <v>841</v>
      </c>
      <c r="M1304" s="10" t="s">
        <v>16</v>
      </c>
      <c r="N1304" s="9">
        <v>200</v>
      </c>
    </row>
    <row r="1305" spans="1:14" ht="16" customHeight="1" x14ac:dyDescent="0.2">
      <c r="A1305" s="9">
        <v>2999</v>
      </c>
      <c r="B1305" s="10" t="s">
        <v>285</v>
      </c>
      <c r="C1305" s="10" t="s">
        <v>286</v>
      </c>
      <c r="D1305" s="10" t="s">
        <v>15</v>
      </c>
      <c r="E1305" s="11">
        <v>40523</v>
      </c>
      <c r="F1305" s="10" t="s">
        <v>4485</v>
      </c>
      <c r="G1305" s="9">
        <v>0</v>
      </c>
      <c r="H1305" s="9">
        <v>0</v>
      </c>
      <c r="I1305" s="9">
        <v>0</v>
      </c>
      <c r="J1305" s="10" t="s">
        <v>113</v>
      </c>
      <c r="K1305" s="10" t="s">
        <v>193</v>
      </c>
      <c r="L1305" s="10" t="s">
        <v>841</v>
      </c>
      <c r="M1305" s="10" t="s">
        <v>16</v>
      </c>
      <c r="N1305" s="9">
        <v>200</v>
      </c>
    </row>
    <row r="1306" spans="1:14" ht="16" customHeight="1" x14ac:dyDescent="0.2">
      <c r="A1306" s="9">
        <v>3007</v>
      </c>
      <c r="B1306" s="10" t="s">
        <v>4486</v>
      </c>
      <c r="C1306" s="10" t="s">
        <v>4487</v>
      </c>
      <c r="D1306" s="10" t="s">
        <v>377</v>
      </c>
      <c r="E1306" s="11">
        <v>43286</v>
      </c>
      <c r="F1306" s="10" t="s">
        <v>4488</v>
      </c>
      <c r="G1306" s="9">
        <v>0</v>
      </c>
      <c r="H1306" s="9">
        <v>0</v>
      </c>
      <c r="I1306" s="9">
        <v>0</v>
      </c>
      <c r="J1306" s="10" t="s">
        <v>113</v>
      </c>
      <c r="K1306" s="10" t="s">
        <v>35</v>
      </c>
      <c r="L1306" s="10" t="s">
        <v>841</v>
      </c>
      <c r="M1306" s="10" t="s">
        <v>842</v>
      </c>
      <c r="N1306" s="9">
        <v>100</v>
      </c>
    </row>
    <row r="1307" spans="1:14" ht="16" customHeight="1" x14ac:dyDescent="0.2">
      <c r="A1307" s="9">
        <v>4522</v>
      </c>
      <c r="B1307" s="10" t="s">
        <v>4489</v>
      </c>
      <c r="C1307" s="10" t="s">
        <v>4490</v>
      </c>
      <c r="D1307" s="10" t="s">
        <v>377</v>
      </c>
      <c r="E1307" s="11">
        <v>43279</v>
      </c>
      <c r="F1307" s="10" t="s">
        <v>4491</v>
      </c>
      <c r="G1307" s="9">
        <v>0</v>
      </c>
      <c r="H1307" s="9">
        <v>0</v>
      </c>
      <c r="I1307" s="9">
        <v>0</v>
      </c>
      <c r="J1307" s="10" t="s">
        <v>113</v>
      </c>
      <c r="K1307" s="10" t="s">
        <v>35</v>
      </c>
      <c r="L1307" s="10" t="s">
        <v>841</v>
      </c>
      <c r="M1307" s="10" t="s">
        <v>842</v>
      </c>
      <c r="N1307" s="9">
        <v>100</v>
      </c>
    </row>
    <row r="1308" spans="1:14" ht="16" customHeight="1" x14ac:dyDescent="0.2">
      <c r="A1308" s="9">
        <v>3004</v>
      </c>
      <c r="B1308" s="10" t="s">
        <v>68</v>
      </c>
      <c r="C1308" s="10" t="s">
        <v>4492</v>
      </c>
      <c r="D1308" s="10" t="s">
        <v>15</v>
      </c>
      <c r="E1308" s="11">
        <v>42805</v>
      </c>
      <c r="F1308" s="10" t="s">
        <v>4493</v>
      </c>
      <c r="G1308" s="9">
        <v>0</v>
      </c>
      <c r="H1308" s="9">
        <v>0</v>
      </c>
      <c r="I1308" s="9">
        <v>0</v>
      </c>
      <c r="J1308" s="10" t="s">
        <v>113</v>
      </c>
      <c r="K1308" s="10" t="s">
        <v>35</v>
      </c>
      <c r="L1308" s="10" t="s">
        <v>841</v>
      </c>
      <c r="M1308" s="10" t="s">
        <v>842</v>
      </c>
      <c r="N1308" s="9">
        <v>100</v>
      </c>
    </row>
    <row r="1309" spans="1:14" ht="16" customHeight="1" x14ac:dyDescent="0.2">
      <c r="A1309" s="9">
        <v>1466</v>
      </c>
      <c r="B1309" s="10" t="s">
        <v>4471</v>
      </c>
      <c r="C1309" s="10" t="s">
        <v>4494</v>
      </c>
      <c r="D1309" s="10" t="s">
        <v>15</v>
      </c>
      <c r="E1309" s="11">
        <v>42557</v>
      </c>
      <c r="F1309" s="10" t="s">
        <v>4495</v>
      </c>
      <c r="G1309" s="9">
        <v>57414736</v>
      </c>
      <c r="H1309" s="10" t="s">
        <v>4496</v>
      </c>
      <c r="I1309" s="9">
        <v>0</v>
      </c>
      <c r="J1309" s="10" t="s">
        <v>113</v>
      </c>
      <c r="K1309" s="10" t="s">
        <v>35</v>
      </c>
      <c r="L1309" s="10" t="s">
        <v>841</v>
      </c>
      <c r="M1309" s="10" t="s">
        <v>885</v>
      </c>
      <c r="N1309" s="9">
        <v>100</v>
      </c>
    </row>
    <row r="1310" spans="1:14" ht="16" customHeight="1" x14ac:dyDescent="0.2">
      <c r="A1310" s="9">
        <v>2346</v>
      </c>
      <c r="B1310" s="10" t="s">
        <v>4486</v>
      </c>
      <c r="C1310" s="10" t="s">
        <v>4497</v>
      </c>
      <c r="D1310" s="10" t="s">
        <v>377</v>
      </c>
      <c r="E1310" s="11">
        <v>29217</v>
      </c>
      <c r="F1310" s="10" t="s">
        <v>4498</v>
      </c>
      <c r="G1310" s="9">
        <v>57587466</v>
      </c>
      <c r="H1310" s="10" t="s">
        <v>4499</v>
      </c>
      <c r="I1310" s="10" t="s">
        <v>4500</v>
      </c>
      <c r="J1310" s="10" t="s">
        <v>113</v>
      </c>
      <c r="K1310" s="10" t="s">
        <v>35</v>
      </c>
      <c r="L1310" s="10" t="s">
        <v>876</v>
      </c>
      <c r="M1310" s="10" t="s">
        <v>215</v>
      </c>
      <c r="N1310" s="9">
        <v>600</v>
      </c>
    </row>
    <row r="1311" spans="1:14" ht="16" customHeight="1" x14ac:dyDescent="0.2">
      <c r="A1311" s="9">
        <v>4970</v>
      </c>
      <c r="B1311" s="10" t="s">
        <v>4501</v>
      </c>
      <c r="C1311" s="10" t="s">
        <v>556</v>
      </c>
      <c r="D1311" s="10" t="s">
        <v>377</v>
      </c>
      <c r="E1311" s="11">
        <v>43641</v>
      </c>
      <c r="F1311" s="10" t="s">
        <v>4502</v>
      </c>
      <c r="G1311" s="9">
        <v>0</v>
      </c>
      <c r="H1311" s="9">
        <v>0</v>
      </c>
      <c r="I1311" s="10" t="s">
        <v>1942</v>
      </c>
      <c r="J1311" s="10" t="s">
        <v>113</v>
      </c>
      <c r="K1311" s="10" t="s">
        <v>35</v>
      </c>
      <c r="L1311" s="10" t="s">
        <v>841</v>
      </c>
      <c r="M1311" s="10" t="s">
        <v>842</v>
      </c>
      <c r="N1311" s="9">
        <v>100</v>
      </c>
    </row>
    <row r="1312" spans="1:14" ht="16" customHeight="1" x14ac:dyDescent="0.2">
      <c r="A1312" s="9">
        <v>4971</v>
      </c>
      <c r="B1312" s="10" t="s">
        <v>4501</v>
      </c>
      <c r="C1312" s="10" t="s">
        <v>4503</v>
      </c>
      <c r="D1312" s="10" t="s">
        <v>15</v>
      </c>
      <c r="E1312" s="11">
        <v>42981</v>
      </c>
      <c r="F1312" s="10" t="s">
        <v>4502</v>
      </c>
      <c r="G1312" s="9">
        <v>0</v>
      </c>
      <c r="H1312" s="9">
        <v>0</v>
      </c>
      <c r="I1312" s="10" t="s">
        <v>1942</v>
      </c>
      <c r="J1312" s="10" t="s">
        <v>113</v>
      </c>
      <c r="K1312" s="10" t="s">
        <v>35</v>
      </c>
      <c r="L1312" s="10" t="s">
        <v>841</v>
      </c>
      <c r="M1312" s="10" t="s">
        <v>842</v>
      </c>
      <c r="N1312" s="9">
        <v>100</v>
      </c>
    </row>
    <row r="1313" spans="1:14" ht="16" customHeight="1" x14ac:dyDescent="0.2">
      <c r="A1313" s="9">
        <v>2252</v>
      </c>
      <c r="B1313" s="10" t="s">
        <v>626</v>
      </c>
      <c r="C1313" s="10" t="s">
        <v>4504</v>
      </c>
      <c r="D1313" s="10" t="s">
        <v>377</v>
      </c>
      <c r="E1313" s="11">
        <v>33130</v>
      </c>
      <c r="F1313" s="10" t="s">
        <v>1554</v>
      </c>
      <c r="G1313" s="9">
        <v>59407596</v>
      </c>
      <c r="H1313" s="9">
        <v>0</v>
      </c>
      <c r="I1313" s="10" t="s">
        <v>4505</v>
      </c>
      <c r="J1313" s="10" t="s">
        <v>307</v>
      </c>
      <c r="K1313" s="10" t="s">
        <v>94</v>
      </c>
      <c r="L1313" s="10" t="s">
        <v>841</v>
      </c>
      <c r="M1313" s="10" t="s">
        <v>707</v>
      </c>
      <c r="N1313" s="9">
        <v>600</v>
      </c>
    </row>
    <row r="1314" spans="1:14" ht="16" customHeight="1" x14ac:dyDescent="0.2">
      <c r="A1314" s="9">
        <v>2364</v>
      </c>
      <c r="B1314" s="10" t="s">
        <v>127</v>
      </c>
      <c r="C1314" s="10" t="s">
        <v>797</v>
      </c>
      <c r="D1314" s="10" t="s">
        <v>377</v>
      </c>
      <c r="E1314" s="11">
        <v>32579</v>
      </c>
      <c r="F1314" s="10" t="s">
        <v>4506</v>
      </c>
      <c r="G1314" s="9">
        <v>57398449</v>
      </c>
      <c r="H1314" s="10" t="s">
        <v>4507</v>
      </c>
      <c r="I1314" s="9">
        <v>0</v>
      </c>
      <c r="J1314" s="10" t="s">
        <v>307</v>
      </c>
      <c r="K1314" s="10" t="s">
        <v>94</v>
      </c>
      <c r="L1314" s="10" t="s">
        <v>841</v>
      </c>
      <c r="M1314" s="10" t="s">
        <v>707</v>
      </c>
      <c r="N1314" s="9">
        <v>600</v>
      </c>
    </row>
    <row r="1315" spans="1:14" ht="16" customHeight="1" x14ac:dyDescent="0.2">
      <c r="A1315" s="9">
        <v>2251</v>
      </c>
      <c r="B1315" s="10" t="s">
        <v>761</v>
      </c>
      <c r="C1315" s="10" t="s">
        <v>4508</v>
      </c>
      <c r="D1315" s="10" t="s">
        <v>377</v>
      </c>
      <c r="E1315" s="11">
        <v>38212</v>
      </c>
      <c r="F1315" s="10" t="s">
        <v>4509</v>
      </c>
      <c r="G1315" s="9">
        <v>59041214</v>
      </c>
      <c r="H1315" s="9">
        <v>0</v>
      </c>
      <c r="I1315" s="10" t="s">
        <v>4510</v>
      </c>
      <c r="J1315" s="10" t="s">
        <v>307</v>
      </c>
      <c r="K1315" s="10" t="s">
        <v>94</v>
      </c>
      <c r="L1315" s="10" t="s">
        <v>841</v>
      </c>
      <c r="M1315" s="10" t="s">
        <v>58</v>
      </c>
      <c r="N1315" s="9">
        <v>400</v>
      </c>
    </row>
    <row r="1316" spans="1:14" ht="16" customHeight="1" x14ac:dyDescent="0.2">
      <c r="A1316" s="9">
        <v>2439</v>
      </c>
      <c r="B1316" s="10" t="s">
        <v>761</v>
      </c>
      <c r="C1316" s="10" t="s">
        <v>4511</v>
      </c>
      <c r="D1316" s="10" t="s">
        <v>377</v>
      </c>
      <c r="E1316" s="11">
        <v>39924</v>
      </c>
      <c r="F1316" s="10" t="s">
        <v>4512</v>
      </c>
      <c r="G1316" s="9">
        <v>54772636</v>
      </c>
      <c r="H1316" s="9">
        <v>0</v>
      </c>
      <c r="I1316" s="10" t="s">
        <v>4513</v>
      </c>
      <c r="J1316" s="10" t="s">
        <v>307</v>
      </c>
      <c r="K1316" s="10" t="s">
        <v>94</v>
      </c>
      <c r="L1316" s="10" t="s">
        <v>841</v>
      </c>
      <c r="M1316" s="10" t="s">
        <v>16</v>
      </c>
      <c r="N1316" s="9">
        <v>200</v>
      </c>
    </row>
    <row r="1317" spans="1:14" ht="16" customHeight="1" x14ac:dyDescent="0.2">
      <c r="A1317" s="9">
        <v>3958</v>
      </c>
      <c r="B1317" s="10" t="s">
        <v>4514</v>
      </c>
      <c r="C1317" s="10" t="s">
        <v>4515</v>
      </c>
      <c r="D1317" s="10" t="s">
        <v>15</v>
      </c>
      <c r="E1317" s="10" t="s">
        <v>4516</v>
      </c>
      <c r="F1317" s="10" t="s">
        <v>4517</v>
      </c>
      <c r="G1317" s="9">
        <v>54743046</v>
      </c>
      <c r="H1317" s="9">
        <v>0</v>
      </c>
      <c r="I1317" s="10" t="s">
        <v>3859</v>
      </c>
      <c r="J1317" s="10" t="s">
        <v>307</v>
      </c>
      <c r="K1317" s="10" t="s">
        <v>94</v>
      </c>
      <c r="L1317" s="10" t="s">
        <v>841</v>
      </c>
      <c r="M1317" s="10" t="s">
        <v>25</v>
      </c>
      <c r="N1317" s="9">
        <v>150</v>
      </c>
    </row>
    <row r="1318" spans="1:14" ht="16" customHeight="1" x14ac:dyDescent="0.2">
      <c r="A1318" s="9">
        <v>2376</v>
      </c>
      <c r="B1318" s="10" t="s">
        <v>761</v>
      </c>
      <c r="C1318" s="10" t="s">
        <v>4518</v>
      </c>
      <c r="D1318" s="10" t="s">
        <v>15</v>
      </c>
      <c r="E1318" s="11">
        <v>38806</v>
      </c>
      <c r="F1318" s="10" t="s">
        <v>4519</v>
      </c>
      <c r="G1318" s="9">
        <v>58365089</v>
      </c>
      <c r="H1318" s="9">
        <v>0</v>
      </c>
      <c r="I1318" s="10" t="s">
        <v>4520</v>
      </c>
      <c r="J1318" s="10" t="s">
        <v>307</v>
      </c>
      <c r="K1318" s="10" t="s">
        <v>94</v>
      </c>
      <c r="L1318" s="10" t="s">
        <v>841</v>
      </c>
      <c r="M1318" s="10" t="s">
        <v>58</v>
      </c>
      <c r="N1318" s="9">
        <v>400</v>
      </c>
    </row>
    <row r="1319" spans="1:14" ht="16" customHeight="1" x14ac:dyDescent="0.2">
      <c r="A1319" s="9">
        <v>4987</v>
      </c>
      <c r="B1319" s="10" t="s">
        <v>4521</v>
      </c>
      <c r="C1319" s="10" t="s">
        <v>4522</v>
      </c>
      <c r="D1319" s="10" t="s">
        <v>15</v>
      </c>
      <c r="E1319" s="11">
        <v>28629</v>
      </c>
      <c r="F1319" s="10" t="s">
        <v>4523</v>
      </c>
      <c r="G1319" s="9">
        <v>57504305</v>
      </c>
      <c r="H1319" s="10" t="s">
        <v>4524</v>
      </c>
      <c r="I1319" s="9">
        <v>0</v>
      </c>
      <c r="J1319" s="10" t="s">
        <v>307</v>
      </c>
      <c r="K1319" s="10" t="s">
        <v>94</v>
      </c>
      <c r="L1319" s="10" t="s">
        <v>876</v>
      </c>
      <c r="M1319" s="10" t="s">
        <v>215</v>
      </c>
      <c r="N1319" s="9">
        <v>600</v>
      </c>
    </row>
    <row r="1320" spans="1:14" ht="16" customHeight="1" x14ac:dyDescent="0.2">
      <c r="A1320" s="9">
        <v>4988</v>
      </c>
      <c r="B1320" s="10" t="s">
        <v>4525</v>
      </c>
      <c r="C1320" s="10" t="s">
        <v>4526</v>
      </c>
      <c r="D1320" s="10" t="s">
        <v>15</v>
      </c>
      <c r="E1320" s="11">
        <v>40973</v>
      </c>
      <c r="F1320" s="10" t="s">
        <v>4523</v>
      </c>
      <c r="G1320" s="9">
        <v>54986298</v>
      </c>
      <c r="H1320" s="10" t="s">
        <v>4527</v>
      </c>
      <c r="I1320" s="9">
        <v>0</v>
      </c>
      <c r="J1320" s="10" t="s">
        <v>307</v>
      </c>
      <c r="K1320" s="10" t="s">
        <v>94</v>
      </c>
      <c r="L1320" s="10" t="s">
        <v>841</v>
      </c>
      <c r="M1320" s="10" t="s">
        <v>25</v>
      </c>
      <c r="N1320" s="9">
        <v>150</v>
      </c>
    </row>
    <row r="1321" spans="1:14" ht="16" customHeight="1" x14ac:dyDescent="0.2">
      <c r="A1321" s="9">
        <v>4989</v>
      </c>
      <c r="B1321" s="10" t="s">
        <v>299</v>
      </c>
      <c r="C1321" s="10" t="s">
        <v>4528</v>
      </c>
      <c r="D1321" s="10" t="s">
        <v>377</v>
      </c>
      <c r="E1321" s="11">
        <v>41183</v>
      </c>
      <c r="F1321" s="10" t="s">
        <v>4529</v>
      </c>
      <c r="G1321" s="9">
        <v>8317519</v>
      </c>
      <c r="H1321" s="9">
        <v>0</v>
      </c>
      <c r="I1321" s="9">
        <v>0</v>
      </c>
      <c r="J1321" s="10" t="s">
        <v>307</v>
      </c>
      <c r="K1321" s="10" t="s">
        <v>94</v>
      </c>
      <c r="L1321" s="10" t="s">
        <v>841</v>
      </c>
      <c r="M1321" s="10" t="s">
        <v>25</v>
      </c>
      <c r="N1321" s="9">
        <v>150</v>
      </c>
    </row>
    <row r="1322" spans="1:14" ht="16" customHeight="1" x14ac:dyDescent="0.2">
      <c r="A1322" s="9">
        <v>2239</v>
      </c>
      <c r="B1322" s="10" t="s">
        <v>789</v>
      </c>
      <c r="C1322" s="10" t="s">
        <v>4530</v>
      </c>
      <c r="D1322" s="10" t="s">
        <v>15</v>
      </c>
      <c r="E1322" s="11">
        <v>28245</v>
      </c>
      <c r="F1322" s="10" t="s">
        <v>4069</v>
      </c>
      <c r="G1322" s="9">
        <v>58260005</v>
      </c>
      <c r="H1322" s="10" t="s">
        <v>4531</v>
      </c>
      <c r="I1322" s="10" t="s">
        <v>4532</v>
      </c>
      <c r="J1322" s="10" t="s">
        <v>372</v>
      </c>
      <c r="K1322" s="10" t="s">
        <v>94</v>
      </c>
      <c r="L1322" s="10" t="s">
        <v>967</v>
      </c>
      <c r="M1322" s="10" t="s">
        <v>215</v>
      </c>
      <c r="N1322" s="9">
        <v>600</v>
      </c>
    </row>
    <row r="1323" spans="1:14" ht="16" customHeight="1" x14ac:dyDescent="0.2">
      <c r="A1323" s="9">
        <v>3647</v>
      </c>
      <c r="B1323" s="10" t="s">
        <v>789</v>
      </c>
      <c r="C1323" s="10" t="s">
        <v>4533</v>
      </c>
      <c r="D1323" s="10" t="s">
        <v>377</v>
      </c>
      <c r="E1323" s="10" t="s">
        <v>4534</v>
      </c>
      <c r="F1323" s="10" t="s">
        <v>3925</v>
      </c>
      <c r="G1323" s="9">
        <v>58762822</v>
      </c>
      <c r="H1323" s="9">
        <v>0</v>
      </c>
      <c r="I1323" s="10" t="s">
        <v>4055</v>
      </c>
      <c r="J1323" s="10" t="s">
        <v>372</v>
      </c>
      <c r="K1323" s="10" t="s">
        <v>94</v>
      </c>
      <c r="L1323" s="10" t="s">
        <v>841</v>
      </c>
      <c r="M1323" s="10" t="s">
        <v>848</v>
      </c>
      <c r="N1323" s="9">
        <v>150</v>
      </c>
    </row>
    <row r="1324" spans="1:14" ht="16" customHeight="1" x14ac:dyDescent="0.2">
      <c r="A1324" s="9">
        <v>2681</v>
      </c>
      <c r="B1324" s="10" t="s">
        <v>370</v>
      </c>
      <c r="C1324" s="10" t="s">
        <v>371</v>
      </c>
      <c r="D1324" s="10" t="s">
        <v>15</v>
      </c>
      <c r="E1324" s="11">
        <v>40119</v>
      </c>
      <c r="F1324" s="10" t="s">
        <v>4535</v>
      </c>
      <c r="G1324" s="9">
        <v>59270882</v>
      </c>
      <c r="H1324" s="9">
        <v>0</v>
      </c>
      <c r="I1324" s="10" t="s">
        <v>4536</v>
      </c>
      <c r="J1324" s="10" t="s">
        <v>372</v>
      </c>
      <c r="K1324" s="10" t="s">
        <v>94</v>
      </c>
      <c r="L1324" s="10" t="s">
        <v>841</v>
      </c>
      <c r="M1324" s="10" t="s">
        <v>16</v>
      </c>
      <c r="N1324" s="9">
        <v>200</v>
      </c>
    </row>
    <row r="1325" spans="1:14" ht="16" customHeight="1" x14ac:dyDescent="0.2">
      <c r="A1325" s="9">
        <v>2457</v>
      </c>
      <c r="B1325" s="10" t="s">
        <v>641</v>
      </c>
      <c r="C1325" s="10" t="s">
        <v>642</v>
      </c>
      <c r="D1325" s="10" t="s">
        <v>377</v>
      </c>
      <c r="E1325" s="11">
        <v>39128</v>
      </c>
      <c r="F1325" s="10" t="s">
        <v>1583</v>
      </c>
      <c r="G1325" s="9">
        <v>55113223</v>
      </c>
      <c r="H1325" s="9">
        <v>0</v>
      </c>
      <c r="I1325" s="9">
        <v>0</v>
      </c>
      <c r="J1325" s="10" t="s">
        <v>372</v>
      </c>
      <c r="K1325" s="10" t="s">
        <v>94</v>
      </c>
      <c r="L1325" s="10" t="s">
        <v>841</v>
      </c>
      <c r="M1325" s="10" t="s">
        <v>42</v>
      </c>
      <c r="N1325" s="9">
        <v>300</v>
      </c>
    </row>
    <row r="1326" spans="1:14" ht="16" customHeight="1" x14ac:dyDescent="0.2">
      <c r="A1326" s="9">
        <v>3650</v>
      </c>
      <c r="B1326" s="10" t="s">
        <v>819</v>
      </c>
      <c r="C1326" s="10" t="s">
        <v>4537</v>
      </c>
      <c r="D1326" s="10" t="s">
        <v>15</v>
      </c>
      <c r="E1326" s="10" t="s">
        <v>4538</v>
      </c>
      <c r="F1326" s="10" t="s">
        <v>3925</v>
      </c>
      <c r="G1326" s="9">
        <v>58762822</v>
      </c>
      <c r="H1326" s="9">
        <v>0</v>
      </c>
      <c r="I1326" s="10" t="s">
        <v>4055</v>
      </c>
      <c r="J1326" s="10" t="s">
        <v>372</v>
      </c>
      <c r="K1326" s="10" t="s">
        <v>94</v>
      </c>
      <c r="L1326" s="10" t="s">
        <v>841</v>
      </c>
      <c r="M1326" s="10" t="s">
        <v>848</v>
      </c>
      <c r="N1326" s="9">
        <v>150</v>
      </c>
    </row>
    <row r="1327" spans="1:14" ht="16" customHeight="1" x14ac:dyDescent="0.2">
      <c r="A1327" s="9">
        <v>2701</v>
      </c>
      <c r="B1327" s="10" t="s">
        <v>761</v>
      </c>
      <c r="C1327" s="10" t="s">
        <v>4539</v>
      </c>
      <c r="D1327" s="10" t="s">
        <v>15</v>
      </c>
      <c r="E1327" s="11">
        <v>40144</v>
      </c>
      <c r="F1327" s="10" t="s">
        <v>4540</v>
      </c>
      <c r="G1327" s="9">
        <v>0</v>
      </c>
      <c r="H1327" s="9">
        <v>0</v>
      </c>
      <c r="I1327" s="9">
        <v>0</v>
      </c>
      <c r="J1327" s="10" t="s">
        <v>372</v>
      </c>
      <c r="K1327" s="10" t="s">
        <v>94</v>
      </c>
      <c r="L1327" s="10" t="s">
        <v>841</v>
      </c>
      <c r="M1327" s="10" t="s">
        <v>16</v>
      </c>
      <c r="N1327" s="9">
        <v>200</v>
      </c>
    </row>
    <row r="1328" spans="1:14" ht="16" customHeight="1" x14ac:dyDescent="0.2">
      <c r="A1328" s="9">
        <v>2248</v>
      </c>
      <c r="B1328" s="10" t="s">
        <v>800</v>
      </c>
      <c r="C1328" s="10" t="s">
        <v>801</v>
      </c>
      <c r="D1328" s="10" t="s">
        <v>377</v>
      </c>
      <c r="E1328" s="11">
        <v>34515</v>
      </c>
      <c r="F1328" s="10" t="s">
        <v>4541</v>
      </c>
      <c r="G1328" s="9">
        <v>58112703</v>
      </c>
      <c r="H1328" s="9">
        <v>0</v>
      </c>
      <c r="I1328" s="10" t="s">
        <v>4542</v>
      </c>
      <c r="J1328" s="10" t="s">
        <v>372</v>
      </c>
      <c r="K1328" s="10" t="s">
        <v>94</v>
      </c>
      <c r="L1328" s="10" t="s">
        <v>841</v>
      </c>
      <c r="M1328" s="10" t="s">
        <v>58</v>
      </c>
      <c r="N1328" s="9">
        <v>400</v>
      </c>
    </row>
    <row r="1329" spans="1:14" ht="16" customHeight="1" x14ac:dyDescent="0.2">
      <c r="A1329" s="9">
        <v>2238</v>
      </c>
      <c r="B1329" s="10" t="s">
        <v>4543</v>
      </c>
      <c r="C1329" s="10" t="s">
        <v>4544</v>
      </c>
      <c r="D1329" s="10" t="s">
        <v>377</v>
      </c>
      <c r="E1329" s="11">
        <v>30189</v>
      </c>
      <c r="F1329" s="10" t="s">
        <v>4545</v>
      </c>
      <c r="G1329" s="9">
        <v>58752277</v>
      </c>
      <c r="H1329" s="10" t="s">
        <v>4546</v>
      </c>
      <c r="I1329" s="10" t="s">
        <v>1584</v>
      </c>
      <c r="J1329" s="10" t="s">
        <v>372</v>
      </c>
      <c r="K1329" s="10" t="s">
        <v>94</v>
      </c>
      <c r="L1329" s="10" t="s">
        <v>967</v>
      </c>
      <c r="M1329" s="10" t="s">
        <v>215</v>
      </c>
      <c r="N1329" s="9">
        <v>600</v>
      </c>
    </row>
    <row r="1330" spans="1:14" ht="16" customHeight="1" x14ac:dyDescent="0.2">
      <c r="A1330" s="9">
        <v>4990</v>
      </c>
      <c r="B1330" s="10" t="s">
        <v>160</v>
      </c>
      <c r="C1330" s="10" t="s">
        <v>689</v>
      </c>
      <c r="D1330" s="10" t="s">
        <v>377</v>
      </c>
      <c r="E1330" s="11">
        <v>38467</v>
      </c>
      <c r="F1330" s="10" t="s">
        <v>4027</v>
      </c>
      <c r="G1330" s="9">
        <v>55113341</v>
      </c>
      <c r="H1330" s="10" t="s">
        <v>4547</v>
      </c>
      <c r="I1330" s="10" t="s">
        <v>4548</v>
      </c>
      <c r="J1330" s="10" t="s">
        <v>372</v>
      </c>
      <c r="K1330" s="10" t="s">
        <v>94</v>
      </c>
      <c r="L1330" s="10" t="s">
        <v>841</v>
      </c>
      <c r="M1330" s="10" t="s">
        <v>58</v>
      </c>
      <c r="N1330" s="9">
        <v>400</v>
      </c>
    </row>
    <row r="1331" spans="1:14" ht="16" customHeight="1" x14ac:dyDescent="0.2">
      <c r="A1331" s="9">
        <v>4991</v>
      </c>
      <c r="B1331" s="10" t="s">
        <v>4549</v>
      </c>
      <c r="C1331" s="10" t="s">
        <v>4550</v>
      </c>
      <c r="D1331" s="10" t="s">
        <v>15</v>
      </c>
      <c r="E1331" s="11">
        <v>40812</v>
      </c>
      <c r="F1331" s="10" t="s">
        <v>4551</v>
      </c>
      <c r="G1331" s="9">
        <v>57751968</v>
      </c>
      <c r="H1331" s="9">
        <v>0</v>
      </c>
      <c r="I1331" s="9">
        <v>0</v>
      </c>
      <c r="J1331" s="10" t="s">
        <v>372</v>
      </c>
      <c r="K1331" s="10" t="s">
        <v>94</v>
      </c>
      <c r="L1331" s="10" t="s">
        <v>841</v>
      </c>
      <c r="M1331" s="10" t="s">
        <v>25</v>
      </c>
      <c r="N1331" s="9">
        <v>150</v>
      </c>
    </row>
    <row r="1332" spans="1:14" ht="16" customHeight="1" x14ac:dyDescent="0.2">
      <c r="A1332" s="9">
        <v>4992</v>
      </c>
      <c r="B1332" s="10" t="s">
        <v>761</v>
      </c>
      <c r="C1332" s="10" t="s">
        <v>4552</v>
      </c>
      <c r="D1332" s="10" t="s">
        <v>377</v>
      </c>
      <c r="E1332" s="11">
        <v>43065</v>
      </c>
      <c r="F1332" s="10" t="s">
        <v>3931</v>
      </c>
      <c r="G1332" s="9">
        <v>57329656</v>
      </c>
      <c r="H1332" s="10" t="s">
        <v>4553</v>
      </c>
      <c r="I1332" s="10" t="s">
        <v>4554</v>
      </c>
      <c r="J1332" s="10" t="s">
        <v>372</v>
      </c>
      <c r="K1332" s="10" t="s">
        <v>94</v>
      </c>
      <c r="L1332" s="10" t="s">
        <v>841</v>
      </c>
      <c r="M1332" s="10" t="s">
        <v>842</v>
      </c>
      <c r="N1332" s="9">
        <v>100</v>
      </c>
    </row>
    <row r="1333" spans="1:14" ht="16" customHeight="1" x14ac:dyDescent="0.2">
      <c r="A1333" s="9">
        <v>4993</v>
      </c>
      <c r="B1333" s="10" t="s">
        <v>831</v>
      </c>
      <c r="C1333" s="10" t="s">
        <v>4555</v>
      </c>
      <c r="D1333" s="10" t="s">
        <v>377</v>
      </c>
      <c r="E1333" s="11">
        <v>41008</v>
      </c>
      <c r="F1333" s="10" t="s">
        <v>4556</v>
      </c>
      <c r="G1333" s="9">
        <v>58539724</v>
      </c>
      <c r="H1333" s="10" t="s">
        <v>4557</v>
      </c>
      <c r="I1333" s="9">
        <v>0</v>
      </c>
      <c r="J1333" s="10" t="s">
        <v>372</v>
      </c>
      <c r="K1333" s="10" t="s">
        <v>94</v>
      </c>
      <c r="L1333" s="10" t="s">
        <v>841</v>
      </c>
      <c r="M1333" s="10" t="s">
        <v>25</v>
      </c>
      <c r="N1333" s="9">
        <v>150</v>
      </c>
    </row>
    <row r="1334" spans="1:14" ht="16" customHeight="1" x14ac:dyDescent="0.2">
      <c r="A1334" s="9">
        <v>4994</v>
      </c>
      <c r="B1334" s="10" t="s">
        <v>761</v>
      </c>
      <c r="C1334" s="10" t="s">
        <v>4558</v>
      </c>
      <c r="D1334" s="10" t="s">
        <v>377</v>
      </c>
      <c r="E1334" s="11">
        <v>41216</v>
      </c>
      <c r="F1334" s="10" t="s">
        <v>4559</v>
      </c>
      <c r="G1334" s="9">
        <v>58768577</v>
      </c>
      <c r="H1334" s="10" t="s">
        <v>4560</v>
      </c>
      <c r="I1334" s="9">
        <v>0</v>
      </c>
      <c r="J1334" s="10" t="s">
        <v>372</v>
      </c>
      <c r="K1334" s="10" t="s">
        <v>94</v>
      </c>
      <c r="L1334" s="10" t="s">
        <v>841</v>
      </c>
      <c r="M1334" s="10" t="s">
        <v>25</v>
      </c>
      <c r="N1334" s="9">
        <v>150</v>
      </c>
    </row>
    <row r="1335" spans="1:14" ht="16" customHeight="1" x14ac:dyDescent="0.2">
      <c r="A1335" s="9">
        <v>4995</v>
      </c>
      <c r="B1335" s="10" t="s">
        <v>4561</v>
      </c>
      <c r="C1335" s="10" t="s">
        <v>4562</v>
      </c>
      <c r="D1335" s="10" t="s">
        <v>377</v>
      </c>
      <c r="E1335" s="11">
        <v>41193</v>
      </c>
      <c r="F1335" s="10" t="s">
        <v>4563</v>
      </c>
      <c r="G1335" s="9">
        <v>57876060</v>
      </c>
      <c r="H1335" s="10" t="s">
        <v>4564</v>
      </c>
      <c r="I1335" s="9">
        <v>0</v>
      </c>
      <c r="J1335" s="10" t="s">
        <v>372</v>
      </c>
      <c r="K1335" s="10" t="s">
        <v>94</v>
      </c>
      <c r="L1335" s="10" t="s">
        <v>841</v>
      </c>
      <c r="M1335" s="10" t="s">
        <v>25</v>
      </c>
      <c r="N1335" s="9">
        <v>150</v>
      </c>
    </row>
    <row r="1336" spans="1:14" ht="16" customHeight="1" x14ac:dyDescent="0.2">
      <c r="A1336" s="9">
        <v>4996</v>
      </c>
      <c r="B1336" s="10" t="s">
        <v>831</v>
      </c>
      <c r="C1336" s="10" t="s">
        <v>4565</v>
      </c>
      <c r="D1336" s="10" t="s">
        <v>15</v>
      </c>
      <c r="E1336" s="11">
        <v>40271</v>
      </c>
      <c r="F1336" s="10" t="s">
        <v>4566</v>
      </c>
      <c r="G1336" s="9">
        <v>57074464</v>
      </c>
      <c r="H1336" s="9">
        <v>0</v>
      </c>
      <c r="I1336" s="9">
        <v>0</v>
      </c>
      <c r="J1336" s="10" t="s">
        <v>372</v>
      </c>
      <c r="K1336" s="10" t="s">
        <v>94</v>
      </c>
      <c r="L1336" s="10" t="s">
        <v>841</v>
      </c>
      <c r="M1336" s="10" t="s">
        <v>16</v>
      </c>
      <c r="N1336" s="9">
        <v>200</v>
      </c>
    </row>
    <row r="1337" spans="1:14" ht="16" customHeight="1" x14ac:dyDescent="0.2">
      <c r="A1337" s="9">
        <v>4220</v>
      </c>
      <c r="B1337" s="10" t="s">
        <v>4567</v>
      </c>
      <c r="C1337" s="10" t="s">
        <v>4568</v>
      </c>
      <c r="D1337" s="10" t="s">
        <v>15</v>
      </c>
      <c r="E1337" s="11">
        <v>40693</v>
      </c>
      <c r="F1337" s="10" t="s">
        <v>4569</v>
      </c>
      <c r="G1337" s="9">
        <v>0</v>
      </c>
      <c r="H1337" s="9">
        <v>0</v>
      </c>
      <c r="I1337" s="9">
        <v>0</v>
      </c>
      <c r="J1337" s="10" t="s">
        <v>17</v>
      </c>
      <c r="K1337" s="10" t="s">
        <v>18</v>
      </c>
      <c r="L1337" s="10" t="s">
        <v>841</v>
      </c>
      <c r="M1337" s="10" t="s">
        <v>25</v>
      </c>
      <c r="N1337" s="9">
        <v>150</v>
      </c>
    </row>
    <row r="1338" spans="1:14" ht="16" customHeight="1" x14ac:dyDescent="0.2">
      <c r="A1338" s="9">
        <v>4221</v>
      </c>
      <c r="B1338" s="10" t="s">
        <v>357</v>
      </c>
      <c r="C1338" s="10" t="s">
        <v>358</v>
      </c>
      <c r="D1338" s="10" t="s">
        <v>15</v>
      </c>
      <c r="E1338" s="11">
        <v>40337</v>
      </c>
      <c r="F1338" s="10" t="s">
        <v>4569</v>
      </c>
      <c r="G1338" s="9">
        <v>0</v>
      </c>
      <c r="H1338" s="9">
        <v>0</v>
      </c>
      <c r="I1338" s="9">
        <v>0</v>
      </c>
      <c r="J1338" s="10" t="s">
        <v>17</v>
      </c>
      <c r="K1338" s="10" t="s">
        <v>18</v>
      </c>
      <c r="L1338" s="10" t="s">
        <v>841</v>
      </c>
      <c r="M1338" s="10" t="s">
        <v>16</v>
      </c>
      <c r="N1338" s="9">
        <v>200</v>
      </c>
    </row>
    <row r="1339" spans="1:14" ht="16" customHeight="1" x14ac:dyDescent="0.2">
      <c r="A1339" s="9">
        <v>2285</v>
      </c>
      <c r="B1339" s="10" t="s">
        <v>589</v>
      </c>
      <c r="C1339" s="10" t="s">
        <v>392</v>
      </c>
      <c r="D1339" s="10" t="s">
        <v>377</v>
      </c>
      <c r="E1339" s="11">
        <v>39115</v>
      </c>
      <c r="F1339" s="10" t="s">
        <v>4570</v>
      </c>
      <c r="G1339" s="9">
        <v>57742554</v>
      </c>
      <c r="H1339" s="9">
        <v>0</v>
      </c>
      <c r="I1339" s="9">
        <v>0</v>
      </c>
      <c r="J1339" s="10" t="s">
        <v>17</v>
      </c>
      <c r="K1339" s="10" t="s">
        <v>18</v>
      </c>
      <c r="L1339" s="10" t="s">
        <v>841</v>
      </c>
      <c r="M1339" s="10" t="s">
        <v>42</v>
      </c>
      <c r="N1339" s="9">
        <v>300</v>
      </c>
    </row>
    <row r="1340" spans="1:14" ht="16" customHeight="1" x14ac:dyDescent="0.2">
      <c r="A1340" s="9">
        <v>4547</v>
      </c>
      <c r="B1340" s="10" t="s">
        <v>182</v>
      </c>
      <c r="C1340" s="10" t="s">
        <v>421</v>
      </c>
      <c r="D1340" s="10" t="s">
        <v>377</v>
      </c>
      <c r="E1340" s="11">
        <v>39398</v>
      </c>
      <c r="F1340" s="10" t="s">
        <v>4571</v>
      </c>
      <c r="G1340" s="9">
        <v>0</v>
      </c>
      <c r="H1340" s="9">
        <v>0</v>
      </c>
      <c r="I1340" s="9">
        <v>0</v>
      </c>
      <c r="J1340" s="10" t="s">
        <v>17</v>
      </c>
      <c r="K1340" s="10" t="s">
        <v>18</v>
      </c>
      <c r="L1340" s="10" t="s">
        <v>841</v>
      </c>
      <c r="M1340" s="10" t="s">
        <v>42</v>
      </c>
      <c r="N1340" s="9">
        <v>300</v>
      </c>
    </row>
    <row r="1341" spans="1:14" ht="16" customHeight="1" x14ac:dyDescent="0.2">
      <c r="A1341" s="9">
        <v>4997</v>
      </c>
      <c r="B1341" s="10" t="s">
        <v>359</v>
      </c>
      <c r="C1341" s="10" t="s">
        <v>360</v>
      </c>
      <c r="D1341" s="10" t="s">
        <v>15</v>
      </c>
      <c r="E1341" s="11">
        <v>40401</v>
      </c>
      <c r="F1341" s="10" t="s">
        <v>4572</v>
      </c>
      <c r="G1341" s="9">
        <v>0</v>
      </c>
      <c r="H1341" s="9">
        <v>0</v>
      </c>
      <c r="I1341" s="10" t="s">
        <v>1942</v>
      </c>
      <c r="J1341" s="10" t="s">
        <v>17</v>
      </c>
      <c r="K1341" s="10" t="s">
        <v>18</v>
      </c>
      <c r="L1341" s="10" t="s">
        <v>841</v>
      </c>
      <c r="M1341" s="10" t="s">
        <v>16</v>
      </c>
      <c r="N1341" s="9">
        <v>200</v>
      </c>
    </row>
    <row r="1342" spans="1:14" ht="16" customHeight="1" x14ac:dyDescent="0.2">
      <c r="A1342" s="9">
        <v>4998</v>
      </c>
      <c r="B1342" s="10" t="s">
        <v>435</v>
      </c>
      <c r="C1342" s="10" t="s">
        <v>436</v>
      </c>
      <c r="D1342" s="10" t="s">
        <v>377</v>
      </c>
      <c r="E1342" s="11">
        <v>39406</v>
      </c>
      <c r="F1342" s="10" t="s">
        <v>4573</v>
      </c>
      <c r="G1342" s="9">
        <v>0</v>
      </c>
      <c r="H1342" s="9">
        <v>0</v>
      </c>
      <c r="I1342" s="10" t="s">
        <v>1942</v>
      </c>
      <c r="J1342" s="10" t="s">
        <v>17</v>
      </c>
      <c r="K1342" s="10" t="s">
        <v>18</v>
      </c>
      <c r="L1342" s="10" t="s">
        <v>841</v>
      </c>
      <c r="M1342" s="10" t="s">
        <v>42</v>
      </c>
      <c r="N1342" s="9">
        <v>300</v>
      </c>
    </row>
    <row r="1343" spans="1:14" ht="16" customHeight="1" x14ac:dyDescent="0.2">
      <c r="A1343" s="9">
        <v>2451</v>
      </c>
      <c r="B1343" s="10" t="s">
        <v>4574</v>
      </c>
      <c r="C1343" s="10" t="s">
        <v>4575</v>
      </c>
      <c r="D1343" s="10" t="s">
        <v>377</v>
      </c>
      <c r="E1343" s="11">
        <v>26122</v>
      </c>
      <c r="F1343" s="10" t="s">
        <v>4576</v>
      </c>
      <c r="G1343" s="9">
        <v>57972075</v>
      </c>
      <c r="H1343" s="10" t="s">
        <v>4577</v>
      </c>
      <c r="I1343" s="10" t="s">
        <v>4578</v>
      </c>
      <c r="J1343" s="10" t="s">
        <v>4579</v>
      </c>
      <c r="K1343" s="10" t="s">
        <v>193</v>
      </c>
      <c r="L1343" s="10" t="s">
        <v>1170</v>
      </c>
      <c r="M1343" s="10" t="s">
        <v>215</v>
      </c>
      <c r="N1343" s="9">
        <v>2500</v>
      </c>
    </row>
    <row r="1344" spans="1:14" ht="16" customHeight="1" x14ac:dyDescent="0.2">
      <c r="A1344" s="9">
        <v>1331</v>
      </c>
      <c r="B1344" s="10" t="s">
        <v>4580</v>
      </c>
      <c r="C1344" s="10" t="s">
        <v>1074</v>
      </c>
      <c r="D1344" s="10" t="s">
        <v>377</v>
      </c>
      <c r="E1344" s="11">
        <v>32225</v>
      </c>
      <c r="F1344" s="10" t="s">
        <v>4581</v>
      </c>
      <c r="G1344" s="9">
        <v>57554670</v>
      </c>
      <c r="H1344" s="10" t="s">
        <v>4582</v>
      </c>
      <c r="I1344" s="10" t="s">
        <v>4583</v>
      </c>
      <c r="J1344" s="10" t="s">
        <v>26</v>
      </c>
      <c r="K1344" s="10" t="s">
        <v>27</v>
      </c>
      <c r="L1344" s="10" t="s">
        <v>1170</v>
      </c>
      <c r="M1344" s="10" t="s">
        <v>215</v>
      </c>
      <c r="N1344" s="9">
        <v>2500</v>
      </c>
    </row>
    <row r="1345" spans="1:14" ht="16" customHeight="1" x14ac:dyDescent="0.2">
      <c r="A1345" s="9">
        <v>4077</v>
      </c>
      <c r="B1345" s="10" t="s">
        <v>4584</v>
      </c>
      <c r="C1345" s="10" t="s">
        <v>4585</v>
      </c>
      <c r="D1345" s="10" t="s">
        <v>15</v>
      </c>
      <c r="E1345" s="11">
        <v>35913</v>
      </c>
      <c r="F1345" s="10" t="s">
        <v>4586</v>
      </c>
      <c r="G1345" s="10" t="s">
        <v>4587</v>
      </c>
      <c r="H1345" s="10" t="s">
        <v>4588</v>
      </c>
      <c r="I1345" s="10" t="s">
        <v>4589</v>
      </c>
      <c r="J1345" s="10" t="s">
        <v>4579</v>
      </c>
      <c r="K1345" s="10" t="s">
        <v>193</v>
      </c>
      <c r="L1345" s="10" t="s">
        <v>841</v>
      </c>
      <c r="M1345" s="10" t="s">
        <v>58</v>
      </c>
      <c r="N1345" s="9">
        <v>400</v>
      </c>
    </row>
    <row r="1346" spans="1:14" ht="16" customHeight="1" x14ac:dyDescent="0.2">
      <c r="A1346" s="9">
        <v>2510</v>
      </c>
      <c r="B1346" s="10" t="s">
        <v>4590</v>
      </c>
      <c r="C1346" s="10" t="s">
        <v>4591</v>
      </c>
      <c r="D1346" s="10" t="s">
        <v>15</v>
      </c>
      <c r="E1346" s="11">
        <v>43129</v>
      </c>
      <c r="F1346" s="10" t="s">
        <v>4592</v>
      </c>
      <c r="G1346" s="9">
        <v>57836805</v>
      </c>
      <c r="H1346" s="9">
        <v>0</v>
      </c>
      <c r="I1346" s="9">
        <v>0</v>
      </c>
      <c r="J1346" s="10" t="s">
        <v>21</v>
      </c>
      <c r="K1346" s="10" t="s">
        <v>22</v>
      </c>
      <c r="L1346" s="10" t="s">
        <v>841</v>
      </c>
      <c r="M1346" s="10" t="s">
        <v>842</v>
      </c>
      <c r="N1346" s="9">
        <v>100</v>
      </c>
    </row>
    <row r="1347" spans="1:14" ht="16" customHeight="1" x14ac:dyDescent="0.2">
      <c r="A1347" s="9">
        <v>2509</v>
      </c>
      <c r="B1347" s="10" t="s">
        <v>4590</v>
      </c>
      <c r="C1347" s="10" t="s">
        <v>4593</v>
      </c>
      <c r="D1347" s="10" t="s">
        <v>377</v>
      </c>
      <c r="E1347" s="11">
        <v>42749</v>
      </c>
      <c r="F1347" s="10" t="s">
        <v>4592</v>
      </c>
      <c r="G1347" s="9">
        <v>57836805</v>
      </c>
      <c r="H1347" s="9">
        <v>0</v>
      </c>
      <c r="I1347" s="9">
        <v>0</v>
      </c>
      <c r="J1347" s="10" t="s">
        <v>21</v>
      </c>
      <c r="K1347" s="10" t="s">
        <v>22</v>
      </c>
      <c r="L1347" s="10" t="s">
        <v>841</v>
      </c>
      <c r="M1347" s="10" t="s">
        <v>842</v>
      </c>
      <c r="N1347" s="9">
        <v>100</v>
      </c>
    </row>
    <row r="1348" spans="1:14" ht="16" customHeight="1" x14ac:dyDescent="0.2">
      <c r="A1348" s="9">
        <v>1648</v>
      </c>
      <c r="B1348" s="10" t="s">
        <v>4594</v>
      </c>
      <c r="C1348" s="10" t="s">
        <v>1898</v>
      </c>
      <c r="D1348" s="10" t="s">
        <v>15</v>
      </c>
      <c r="E1348" s="11">
        <v>40978</v>
      </c>
      <c r="F1348" s="10" t="s">
        <v>4595</v>
      </c>
      <c r="G1348" s="9">
        <v>57829687</v>
      </c>
      <c r="H1348" s="9">
        <v>0</v>
      </c>
      <c r="I1348" s="10" t="s">
        <v>4596</v>
      </c>
      <c r="J1348" s="10" t="s">
        <v>21</v>
      </c>
      <c r="K1348" s="10" t="s">
        <v>22</v>
      </c>
      <c r="L1348" s="10" t="s">
        <v>841</v>
      </c>
      <c r="M1348" s="10" t="s">
        <v>25</v>
      </c>
      <c r="N1348" s="9">
        <v>150</v>
      </c>
    </row>
    <row r="1349" spans="1:14" ht="16" customHeight="1" x14ac:dyDescent="0.2">
      <c r="A1349" s="9">
        <v>4533</v>
      </c>
      <c r="B1349" s="10" t="s">
        <v>355</v>
      </c>
      <c r="C1349" s="10" t="s">
        <v>485</v>
      </c>
      <c r="D1349" s="10" t="s">
        <v>377</v>
      </c>
      <c r="E1349" s="11">
        <v>41317</v>
      </c>
      <c r="F1349" s="10" t="s">
        <v>4597</v>
      </c>
      <c r="G1349" s="9">
        <v>59025071</v>
      </c>
      <c r="H1349" s="9">
        <v>0</v>
      </c>
      <c r="I1349" s="10" t="s">
        <v>4598</v>
      </c>
      <c r="J1349" s="10" t="s">
        <v>21</v>
      </c>
      <c r="K1349" s="10" t="s">
        <v>22</v>
      </c>
      <c r="L1349" s="10" t="s">
        <v>841</v>
      </c>
      <c r="M1349" s="10" t="s">
        <v>848</v>
      </c>
      <c r="N1349" s="9">
        <v>150</v>
      </c>
    </row>
    <row r="1350" spans="1:14" ht="16" customHeight="1" x14ac:dyDescent="0.2">
      <c r="A1350" s="9">
        <v>4452</v>
      </c>
      <c r="B1350" s="10" t="s">
        <v>4599</v>
      </c>
      <c r="C1350" s="10" t="s">
        <v>485</v>
      </c>
      <c r="D1350" s="10" t="s">
        <v>377</v>
      </c>
      <c r="E1350" s="11">
        <v>40834</v>
      </c>
      <c r="F1350" s="10" t="s">
        <v>1940</v>
      </c>
      <c r="G1350" s="9">
        <v>57236585</v>
      </c>
      <c r="H1350" s="9">
        <v>0</v>
      </c>
      <c r="I1350" s="10" t="s">
        <v>4600</v>
      </c>
      <c r="J1350" s="10" t="s">
        <v>21</v>
      </c>
      <c r="K1350" s="10" t="s">
        <v>22</v>
      </c>
      <c r="L1350" s="10" t="s">
        <v>841</v>
      </c>
      <c r="M1350" s="10" t="s">
        <v>25</v>
      </c>
      <c r="N1350" s="9">
        <v>150</v>
      </c>
    </row>
    <row r="1351" spans="1:14" ht="16" customHeight="1" x14ac:dyDescent="0.2">
      <c r="A1351" s="9">
        <v>4018</v>
      </c>
      <c r="B1351" s="10" t="s">
        <v>121</v>
      </c>
      <c r="C1351" s="10" t="s">
        <v>122</v>
      </c>
      <c r="D1351" s="10" t="s">
        <v>15</v>
      </c>
      <c r="E1351" s="11">
        <v>40205</v>
      </c>
      <c r="F1351" s="10" t="s">
        <v>4601</v>
      </c>
      <c r="G1351" s="9">
        <v>57860993</v>
      </c>
      <c r="H1351" s="9">
        <v>0</v>
      </c>
      <c r="I1351" s="10" t="s">
        <v>4602</v>
      </c>
      <c r="J1351" s="10" t="s">
        <v>21</v>
      </c>
      <c r="K1351" s="10" t="s">
        <v>22</v>
      </c>
      <c r="L1351" s="10" t="s">
        <v>841</v>
      </c>
      <c r="M1351" s="10" t="s">
        <v>16</v>
      </c>
      <c r="N1351" s="9">
        <v>200</v>
      </c>
    </row>
    <row r="1352" spans="1:14" ht="16" customHeight="1" x14ac:dyDescent="0.2">
      <c r="A1352" s="9">
        <v>4553</v>
      </c>
      <c r="B1352" s="10" t="s">
        <v>154</v>
      </c>
      <c r="C1352" s="10" t="s">
        <v>155</v>
      </c>
      <c r="D1352" s="10" t="s">
        <v>15</v>
      </c>
      <c r="E1352" s="11">
        <v>39860</v>
      </c>
      <c r="F1352" s="10" t="s">
        <v>4603</v>
      </c>
      <c r="G1352" s="9">
        <v>57107852</v>
      </c>
      <c r="H1352" s="9">
        <v>0</v>
      </c>
      <c r="I1352" s="10" t="s">
        <v>4604</v>
      </c>
      <c r="J1352" s="10" t="s">
        <v>21</v>
      </c>
      <c r="K1352" s="10" t="s">
        <v>22</v>
      </c>
      <c r="L1352" s="10" t="s">
        <v>841</v>
      </c>
      <c r="M1352" s="10" t="s">
        <v>16</v>
      </c>
      <c r="N1352" s="9">
        <v>200</v>
      </c>
    </row>
    <row r="1353" spans="1:14" ht="16" customHeight="1" x14ac:dyDescent="0.2">
      <c r="A1353" s="9">
        <v>5005</v>
      </c>
      <c r="B1353" s="10" t="s">
        <v>197</v>
      </c>
      <c r="C1353" s="10" t="s">
        <v>198</v>
      </c>
      <c r="D1353" s="10" t="s">
        <v>15</v>
      </c>
      <c r="E1353" s="11">
        <v>39378</v>
      </c>
      <c r="F1353" s="10" t="s">
        <v>4605</v>
      </c>
      <c r="G1353" s="9">
        <v>58401961</v>
      </c>
      <c r="H1353" s="10" t="s">
        <v>4606</v>
      </c>
      <c r="I1353" s="10" t="s">
        <v>1942</v>
      </c>
      <c r="J1353" s="10" t="s">
        <v>21</v>
      </c>
      <c r="K1353" s="10" t="s">
        <v>22</v>
      </c>
      <c r="L1353" s="10" t="s">
        <v>841</v>
      </c>
      <c r="M1353" s="10" t="s">
        <v>42</v>
      </c>
      <c r="N1353" s="9">
        <v>300</v>
      </c>
    </row>
    <row r="1354" spans="1:14" ht="16" customHeight="1" x14ac:dyDescent="0.2">
      <c r="A1354" s="9">
        <v>5006</v>
      </c>
      <c r="B1354" s="10" t="s">
        <v>144</v>
      </c>
      <c r="C1354" s="10" t="s">
        <v>145</v>
      </c>
      <c r="D1354" s="10" t="s">
        <v>15</v>
      </c>
      <c r="E1354" s="11">
        <v>40273</v>
      </c>
      <c r="F1354" s="10" t="s">
        <v>4607</v>
      </c>
      <c r="G1354" s="9">
        <v>55024847</v>
      </c>
      <c r="H1354" s="9">
        <v>0</v>
      </c>
      <c r="I1354" s="10" t="s">
        <v>1942</v>
      </c>
      <c r="J1354" s="10" t="s">
        <v>21</v>
      </c>
      <c r="K1354" s="10" t="s">
        <v>22</v>
      </c>
      <c r="L1354" s="10" t="s">
        <v>841</v>
      </c>
      <c r="M1354" s="10" t="s">
        <v>16</v>
      </c>
      <c r="N1354" s="9">
        <v>200</v>
      </c>
    </row>
    <row r="1355" spans="1:14" ht="16" customHeight="1" x14ac:dyDescent="0.2">
      <c r="A1355" s="9">
        <v>1378</v>
      </c>
      <c r="B1355" s="10" t="s">
        <v>4608</v>
      </c>
      <c r="C1355" s="10" t="s">
        <v>4609</v>
      </c>
      <c r="D1355" s="10" t="s">
        <v>15</v>
      </c>
      <c r="E1355" s="11">
        <v>24213</v>
      </c>
      <c r="F1355" s="10" t="s">
        <v>4610</v>
      </c>
      <c r="G1355" s="9">
        <v>58333705</v>
      </c>
      <c r="H1355" s="9">
        <v>0</v>
      </c>
      <c r="I1355" s="10" t="s">
        <v>4611</v>
      </c>
      <c r="J1355" s="10" t="s">
        <v>4612</v>
      </c>
      <c r="K1355" s="10" t="s">
        <v>400</v>
      </c>
      <c r="L1355" s="10" t="s">
        <v>876</v>
      </c>
      <c r="M1355" s="10" t="s">
        <v>215</v>
      </c>
      <c r="N1355" s="9">
        <v>600</v>
      </c>
    </row>
    <row r="1356" spans="1:14" ht="16" customHeight="1" x14ac:dyDescent="0.2">
      <c r="A1356" s="9">
        <v>1381</v>
      </c>
      <c r="B1356" s="10" t="s">
        <v>4613</v>
      </c>
      <c r="C1356" s="10" t="s">
        <v>4468</v>
      </c>
      <c r="D1356" s="10" t="s">
        <v>377</v>
      </c>
      <c r="E1356" s="11">
        <v>21108</v>
      </c>
      <c r="F1356" s="10" t="s">
        <v>4614</v>
      </c>
      <c r="G1356" s="9">
        <v>57560223</v>
      </c>
      <c r="H1356" s="9">
        <v>0</v>
      </c>
      <c r="I1356" s="10" t="s">
        <v>4615</v>
      </c>
      <c r="J1356" s="10" t="s">
        <v>4612</v>
      </c>
      <c r="K1356" s="10" t="s">
        <v>400</v>
      </c>
      <c r="L1356" s="10" t="s">
        <v>876</v>
      </c>
      <c r="M1356" s="10" t="s">
        <v>215</v>
      </c>
      <c r="N1356" s="9">
        <v>600</v>
      </c>
    </row>
    <row r="1357" spans="1:14" ht="16" customHeight="1" x14ac:dyDescent="0.2">
      <c r="A1357" s="9">
        <v>5007</v>
      </c>
      <c r="B1357" s="10" t="s">
        <v>4616</v>
      </c>
      <c r="C1357" s="10" t="s">
        <v>4617</v>
      </c>
      <c r="D1357" s="10" t="s">
        <v>15</v>
      </c>
      <c r="E1357" s="11">
        <v>24532</v>
      </c>
      <c r="F1357" s="10" t="s">
        <v>4618</v>
      </c>
      <c r="G1357" s="9">
        <v>0</v>
      </c>
      <c r="H1357" s="9">
        <v>0</v>
      </c>
      <c r="I1357" s="10" t="s">
        <v>4619</v>
      </c>
      <c r="J1357" s="10" t="s">
        <v>4612</v>
      </c>
      <c r="K1357" s="10" t="s">
        <v>400</v>
      </c>
      <c r="L1357" s="10" t="s">
        <v>876</v>
      </c>
      <c r="M1357" s="10" t="s">
        <v>215</v>
      </c>
      <c r="N1357" s="9">
        <v>600</v>
      </c>
    </row>
    <row r="1358" spans="1:14" ht="16" customHeight="1" x14ac:dyDescent="0.2">
      <c r="A1358" s="9">
        <v>5008</v>
      </c>
      <c r="B1358" s="10" t="s">
        <v>4620</v>
      </c>
      <c r="C1358" s="10" t="s">
        <v>4621</v>
      </c>
      <c r="D1358" s="10" t="s">
        <v>15</v>
      </c>
      <c r="E1358" s="11">
        <v>40470</v>
      </c>
      <c r="F1358" s="10" t="s">
        <v>4622</v>
      </c>
      <c r="G1358" s="9">
        <v>58194679</v>
      </c>
      <c r="H1358" s="9">
        <v>0</v>
      </c>
      <c r="I1358" s="10" t="s">
        <v>1942</v>
      </c>
      <c r="J1358" s="10" t="s">
        <v>84</v>
      </c>
      <c r="K1358" s="10" t="s">
        <v>81</v>
      </c>
      <c r="L1358" s="10" t="s">
        <v>841</v>
      </c>
      <c r="M1358" s="10" t="s">
        <v>16</v>
      </c>
      <c r="N1358" s="9">
        <v>200</v>
      </c>
    </row>
    <row r="1359" spans="1:14" ht="16" customHeight="1" x14ac:dyDescent="0.2">
      <c r="A1359" s="9">
        <v>3453</v>
      </c>
      <c r="B1359" s="10" t="s">
        <v>1905</v>
      </c>
      <c r="C1359" s="10" t="s">
        <v>4623</v>
      </c>
      <c r="D1359" s="10" t="s">
        <v>377</v>
      </c>
      <c r="E1359" s="11">
        <v>30956</v>
      </c>
      <c r="F1359" s="10" t="s">
        <v>1907</v>
      </c>
      <c r="G1359" s="9">
        <v>57048623</v>
      </c>
      <c r="H1359" s="10" t="s">
        <v>4624</v>
      </c>
      <c r="I1359" s="10" t="s">
        <v>1908</v>
      </c>
      <c r="J1359" s="10" t="s">
        <v>84</v>
      </c>
      <c r="K1359" s="10" t="s">
        <v>81</v>
      </c>
      <c r="L1359" s="10" t="s">
        <v>841</v>
      </c>
      <c r="M1359" s="10" t="s">
        <v>707</v>
      </c>
      <c r="N1359" s="9">
        <v>600</v>
      </c>
    </row>
    <row r="1360" spans="1:14" ht="16" customHeight="1" x14ac:dyDescent="0.2">
      <c r="A1360" s="9">
        <v>2619</v>
      </c>
      <c r="B1360" s="10" t="s">
        <v>610</v>
      </c>
      <c r="C1360" s="10" t="s">
        <v>611</v>
      </c>
      <c r="D1360" s="10" t="s">
        <v>377</v>
      </c>
      <c r="E1360" s="11">
        <v>39853</v>
      </c>
      <c r="F1360" s="10" t="s">
        <v>4625</v>
      </c>
      <c r="G1360" s="9">
        <v>54588943</v>
      </c>
      <c r="H1360" s="9">
        <v>0</v>
      </c>
      <c r="I1360" s="10" t="s">
        <v>4626</v>
      </c>
      <c r="J1360" s="10" t="s">
        <v>84</v>
      </c>
      <c r="K1360" s="10" t="s">
        <v>81</v>
      </c>
      <c r="L1360" s="10" t="s">
        <v>841</v>
      </c>
      <c r="M1360" s="10" t="s">
        <v>16</v>
      </c>
      <c r="N1360" s="9">
        <v>200</v>
      </c>
    </row>
    <row r="1361" spans="1:14" ht="16" customHeight="1" x14ac:dyDescent="0.2">
      <c r="A1361" s="9">
        <v>1021</v>
      </c>
      <c r="B1361" s="10" t="s">
        <v>4627</v>
      </c>
      <c r="C1361" s="10" t="s">
        <v>4628</v>
      </c>
      <c r="D1361" s="10" t="s">
        <v>15</v>
      </c>
      <c r="E1361" s="11">
        <v>41946</v>
      </c>
      <c r="F1361" s="10" t="s">
        <v>4629</v>
      </c>
      <c r="G1361" s="9">
        <v>59391222</v>
      </c>
      <c r="H1361" s="9">
        <v>0</v>
      </c>
      <c r="I1361" s="10" t="s">
        <v>844</v>
      </c>
      <c r="J1361" s="10" t="s">
        <v>84</v>
      </c>
      <c r="K1361" s="10" t="s">
        <v>81</v>
      </c>
      <c r="L1361" s="10" t="s">
        <v>841</v>
      </c>
      <c r="M1361" s="10" t="s">
        <v>848</v>
      </c>
      <c r="N1361" s="9">
        <v>150</v>
      </c>
    </row>
    <row r="1362" spans="1:14" ht="16" customHeight="1" x14ac:dyDescent="0.2">
      <c r="A1362" s="9">
        <v>3847</v>
      </c>
      <c r="B1362" s="10" t="s">
        <v>4630</v>
      </c>
      <c r="C1362" s="10" t="s">
        <v>4631</v>
      </c>
      <c r="D1362" s="10" t="s">
        <v>15</v>
      </c>
      <c r="E1362" s="11">
        <v>40157</v>
      </c>
      <c r="F1362" s="10" t="s">
        <v>4632</v>
      </c>
      <c r="G1362" s="9">
        <v>58335608</v>
      </c>
      <c r="H1362" s="9">
        <v>0</v>
      </c>
      <c r="I1362" s="10" t="s">
        <v>844</v>
      </c>
      <c r="J1362" s="10" t="s">
        <v>84</v>
      </c>
      <c r="K1362" s="10" t="s">
        <v>81</v>
      </c>
      <c r="L1362" s="10" t="s">
        <v>841</v>
      </c>
      <c r="M1362" s="10" t="s">
        <v>16</v>
      </c>
      <c r="N1362" s="9">
        <v>200</v>
      </c>
    </row>
    <row r="1363" spans="1:14" ht="16" customHeight="1" x14ac:dyDescent="0.2">
      <c r="A1363" s="9">
        <v>1312</v>
      </c>
      <c r="B1363" s="10" t="s">
        <v>4116</v>
      </c>
      <c r="C1363" s="10" t="s">
        <v>4633</v>
      </c>
      <c r="D1363" s="10" t="s">
        <v>377</v>
      </c>
      <c r="E1363" s="11">
        <v>29946</v>
      </c>
      <c r="F1363" s="10" t="s">
        <v>4634</v>
      </c>
      <c r="G1363" s="9">
        <v>58017374</v>
      </c>
      <c r="H1363" s="10" t="s">
        <v>4635</v>
      </c>
      <c r="I1363" s="10" t="s">
        <v>4636</v>
      </c>
      <c r="J1363" s="10" t="s">
        <v>84</v>
      </c>
      <c r="K1363" s="10" t="s">
        <v>81</v>
      </c>
      <c r="L1363" s="10" t="s">
        <v>841</v>
      </c>
      <c r="M1363" s="10" t="s">
        <v>707</v>
      </c>
      <c r="N1363" s="9">
        <v>600</v>
      </c>
    </row>
    <row r="1364" spans="1:14" ht="16" customHeight="1" x14ac:dyDescent="0.2">
      <c r="A1364" s="9">
        <v>4470</v>
      </c>
      <c r="B1364" s="10" t="s">
        <v>4637</v>
      </c>
      <c r="C1364" s="10" t="s">
        <v>4638</v>
      </c>
      <c r="D1364" s="10" t="s">
        <v>377</v>
      </c>
      <c r="E1364" s="11">
        <v>25092</v>
      </c>
      <c r="F1364" s="10" t="s">
        <v>4639</v>
      </c>
      <c r="G1364" s="9">
        <v>59263668</v>
      </c>
      <c r="H1364" s="10" t="s">
        <v>4640</v>
      </c>
      <c r="I1364" s="10" t="s">
        <v>2306</v>
      </c>
      <c r="J1364" s="10" t="s">
        <v>84</v>
      </c>
      <c r="K1364" s="10" t="s">
        <v>81</v>
      </c>
      <c r="L1364" s="10" t="s">
        <v>841</v>
      </c>
      <c r="M1364" s="10" t="s">
        <v>707</v>
      </c>
      <c r="N1364" s="9">
        <v>600</v>
      </c>
    </row>
    <row r="1365" spans="1:14" ht="16" customHeight="1" x14ac:dyDescent="0.2">
      <c r="A1365" s="9">
        <v>5009</v>
      </c>
      <c r="B1365" s="10" t="s">
        <v>162</v>
      </c>
      <c r="C1365" s="10" t="s">
        <v>643</v>
      </c>
      <c r="D1365" s="10" t="s">
        <v>377</v>
      </c>
      <c r="E1365" s="11">
        <v>39732</v>
      </c>
      <c r="F1365" s="10" t="s">
        <v>4641</v>
      </c>
      <c r="G1365" s="9">
        <v>57132368</v>
      </c>
      <c r="H1365" s="9">
        <v>0</v>
      </c>
      <c r="I1365" s="10" t="s">
        <v>4642</v>
      </c>
      <c r="J1365" s="10" t="s">
        <v>84</v>
      </c>
      <c r="K1365" s="10" t="s">
        <v>81</v>
      </c>
      <c r="L1365" s="10" t="s">
        <v>841</v>
      </c>
      <c r="M1365" s="10" t="s">
        <v>42</v>
      </c>
      <c r="N1365" s="9">
        <v>300</v>
      </c>
    </row>
    <row r="1366" spans="1:14" ht="16" customHeight="1" x14ac:dyDescent="0.2">
      <c r="A1366" s="9">
        <v>1857</v>
      </c>
      <c r="B1366" s="10" t="s">
        <v>4643</v>
      </c>
      <c r="C1366" s="10" t="s">
        <v>4644</v>
      </c>
      <c r="D1366" s="10" t="s">
        <v>377</v>
      </c>
      <c r="E1366" s="11">
        <v>24587</v>
      </c>
      <c r="F1366" s="10" t="s">
        <v>4645</v>
      </c>
      <c r="G1366" s="9">
        <v>59182172</v>
      </c>
      <c r="H1366" s="9">
        <v>0</v>
      </c>
      <c r="I1366" s="9">
        <v>0</v>
      </c>
      <c r="J1366" s="10" t="s">
        <v>4646</v>
      </c>
      <c r="K1366" s="10" t="s">
        <v>106</v>
      </c>
      <c r="L1366" s="10" t="s">
        <v>1022</v>
      </c>
      <c r="M1366" s="10" t="s">
        <v>215</v>
      </c>
      <c r="N1366" s="9">
        <v>600</v>
      </c>
    </row>
    <row r="1367" spans="1:14" ht="16" customHeight="1" x14ac:dyDescent="0.2">
      <c r="A1367" s="9">
        <v>3835</v>
      </c>
      <c r="B1367" s="10" t="s">
        <v>4647</v>
      </c>
      <c r="C1367" s="10" t="s">
        <v>4648</v>
      </c>
      <c r="D1367" s="10" t="s">
        <v>15</v>
      </c>
      <c r="E1367" s="11">
        <v>31706</v>
      </c>
      <c r="F1367" s="10" t="s">
        <v>4649</v>
      </c>
      <c r="G1367" s="9">
        <v>57528927</v>
      </c>
      <c r="H1367" s="9">
        <v>0</v>
      </c>
      <c r="I1367" s="10" t="s">
        <v>4650</v>
      </c>
      <c r="J1367" s="10" t="s">
        <v>4646</v>
      </c>
      <c r="K1367" s="10" t="s">
        <v>106</v>
      </c>
      <c r="L1367" s="10" t="s">
        <v>876</v>
      </c>
      <c r="M1367" s="10" t="s">
        <v>215</v>
      </c>
      <c r="N1367" s="9">
        <v>600</v>
      </c>
    </row>
    <row r="1368" spans="1:14" ht="16" customHeight="1" x14ac:dyDescent="0.2">
      <c r="A1368" s="9">
        <v>3403</v>
      </c>
      <c r="B1368" s="10" t="s">
        <v>4651</v>
      </c>
      <c r="C1368" s="10" t="s">
        <v>4652</v>
      </c>
      <c r="D1368" s="10" t="s">
        <v>377</v>
      </c>
      <c r="E1368" s="11">
        <v>40040</v>
      </c>
      <c r="F1368" s="10" t="s">
        <v>4653</v>
      </c>
      <c r="G1368" s="9">
        <v>57468032</v>
      </c>
      <c r="H1368" s="9">
        <v>0</v>
      </c>
      <c r="I1368" s="10" t="s">
        <v>3003</v>
      </c>
      <c r="J1368" s="10" t="s">
        <v>80</v>
      </c>
      <c r="K1368" s="10" t="s">
        <v>81</v>
      </c>
      <c r="L1368" s="10" t="s">
        <v>841</v>
      </c>
      <c r="M1368" s="10" t="s">
        <v>16</v>
      </c>
      <c r="N1368" s="9">
        <v>200</v>
      </c>
    </row>
    <row r="1369" spans="1:14" ht="16" customHeight="1" x14ac:dyDescent="0.2">
      <c r="A1369" s="9">
        <v>2191</v>
      </c>
      <c r="B1369" s="10" t="s">
        <v>4654</v>
      </c>
      <c r="C1369" s="10" t="s">
        <v>4655</v>
      </c>
      <c r="D1369" s="10" t="s">
        <v>377</v>
      </c>
      <c r="E1369" s="11">
        <v>40223</v>
      </c>
      <c r="F1369" s="10" t="s">
        <v>4656</v>
      </c>
      <c r="G1369" s="9">
        <v>57368091</v>
      </c>
      <c r="H1369" s="9">
        <v>0</v>
      </c>
      <c r="I1369" s="10" t="s">
        <v>3003</v>
      </c>
      <c r="J1369" s="10" t="s">
        <v>80</v>
      </c>
      <c r="K1369" s="10" t="s">
        <v>81</v>
      </c>
      <c r="L1369" s="10" t="s">
        <v>841</v>
      </c>
      <c r="M1369" s="10" t="s">
        <v>16</v>
      </c>
      <c r="N1369" s="9">
        <v>200</v>
      </c>
    </row>
    <row r="1370" spans="1:14" ht="16" customHeight="1" x14ac:dyDescent="0.2">
      <c r="A1370" s="9">
        <v>2150</v>
      </c>
      <c r="B1370" s="10" t="s">
        <v>4657</v>
      </c>
      <c r="C1370" s="10" t="s">
        <v>483</v>
      </c>
      <c r="D1370" s="10" t="s">
        <v>377</v>
      </c>
      <c r="E1370" s="11">
        <v>41956</v>
      </c>
      <c r="F1370" s="10" t="s">
        <v>3014</v>
      </c>
      <c r="G1370" s="9">
        <v>0</v>
      </c>
      <c r="H1370" s="9">
        <v>0</v>
      </c>
      <c r="I1370" s="9">
        <v>0</v>
      </c>
      <c r="J1370" s="10" t="s">
        <v>84</v>
      </c>
      <c r="K1370" s="10" t="s">
        <v>81</v>
      </c>
      <c r="L1370" s="10" t="s">
        <v>841</v>
      </c>
      <c r="M1370" s="10" t="s">
        <v>848</v>
      </c>
      <c r="N1370" s="9">
        <v>150</v>
      </c>
    </row>
    <row r="1371" spans="1:14" ht="16" customHeight="1" x14ac:dyDescent="0.2">
      <c r="A1371" s="9">
        <v>2151</v>
      </c>
      <c r="B1371" s="10" t="s">
        <v>4657</v>
      </c>
      <c r="C1371" s="10" t="s">
        <v>4658</v>
      </c>
      <c r="D1371" s="10" t="s">
        <v>15</v>
      </c>
      <c r="E1371" s="11">
        <v>41338</v>
      </c>
      <c r="F1371" s="10" t="s">
        <v>3014</v>
      </c>
      <c r="G1371" s="9">
        <v>0</v>
      </c>
      <c r="H1371" s="9">
        <v>0</v>
      </c>
      <c r="I1371" s="9">
        <v>0</v>
      </c>
      <c r="J1371" s="10" t="s">
        <v>84</v>
      </c>
      <c r="K1371" s="10" t="s">
        <v>81</v>
      </c>
      <c r="L1371" s="10" t="s">
        <v>841</v>
      </c>
      <c r="M1371" s="10" t="s">
        <v>848</v>
      </c>
      <c r="N1371" s="9">
        <v>150</v>
      </c>
    </row>
    <row r="1372" spans="1:14" ht="16" customHeight="1" x14ac:dyDescent="0.2">
      <c r="A1372" s="9">
        <v>2152</v>
      </c>
      <c r="B1372" s="10" t="s">
        <v>350</v>
      </c>
      <c r="C1372" s="10" t="s">
        <v>4659</v>
      </c>
      <c r="D1372" s="10" t="s">
        <v>377</v>
      </c>
      <c r="E1372" s="11">
        <v>42117</v>
      </c>
      <c r="F1372" s="10" t="s">
        <v>3014</v>
      </c>
      <c r="G1372" s="9">
        <v>0</v>
      </c>
      <c r="H1372" s="9">
        <v>0</v>
      </c>
      <c r="I1372" s="9">
        <v>0</v>
      </c>
      <c r="J1372" s="10" t="s">
        <v>84</v>
      </c>
      <c r="K1372" s="10" t="s">
        <v>81</v>
      </c>
      <c r="L1372" s="10" t="s">
        <v>841</v>
      </c>
      <c r="M1372" s="10" t="s">
        <v>885</v>
      </c>
      <c r="N1372" s="9">
        <v>100</v>
      </c>
    </row>
    <row r="1373" spans="1:14" ht="16" customHeight="1" x14ac:dyDescent="0.2">
      <c r="A1373" s="9">
        <v>2545</v>
      </c>
      <c r="B1373" s="10" t="s">
        <v>4660</v>
      </c>
      <c r="C1373" s="10" t="s">
        <v>4661</v>
      </c>
      <c r="D1373" s="10" t="s">
        <v>377</v>
      </c>
      <c r="E1373" s="11">
        <v>42142</v>
      </c>
      <c r="F1373" s="10" t="s">
        <v>4662</v>
      </c>
      <c r="G1373" s="9">
        <v>54877229</v>
      </c>
      <c r="H1373" s="9">
        <v>0</v>
      </c>
      <c r="I1373" s="9">
        <v>0</v>
      </c>
      <c r="J1373" s="10" t="s">
        <v>84</v>
      </c>
      <c r="K1373" s="10" t="s">
        <v>81</v>
      </c>
      <c r="L1373" s="10" t="s">
        <v>841</v>
      </c>
      <c r="M1373" s="10" t="s">
        <v>885</v>
      </c>
      <c r="N1373" s="9">
        <v>100</v>
      </c>
    </row>
    <row r="1374" spans="1:14" ht="16" customHeight="1" x14ac:dyDescent="0.2">
      <c r="A1374" s="9">
        <v>2546</v>
      </c>
      <c r="B1374" s="10" t="s">
        <v>4660</v>
      </c>
      <c r="C1374" s="10" t="s">
        <v>4663</v>
      </c>
      <c r="D1374" s="10" t="s">
        <v>377</v>
      </c>
      <c r="E1374" s="11">
        <v>42142</v>
      </c>
      <c r="F1374" s="10" t="s">
        <v>4662</v>
      </c>
      <c r="G1374" s="9">
        <v>54877229</v>
      </c>
      <c r="H1374" s="9">
        <v>0</v>
      </c>
      <c r="I1374" s="9">
        <v>0</v>
      </c>
      <c r="J1374" s="10" t="s">
        <v>84</v>
      </c>
      <c r="K1374" s="10" t="s">
        <v>81</v>
      </c>
      <c r="L1374" s="10" t="s">
        <v>841</v>
      </c>
      <c r="M1374" s="10" t="s">
        <v>885</v>
      </c>
      <c r="N1374" s="9">
        <v>100</v>
      </c>
    </row>
    <row r="1375" spans="1:14" ht="16" customHeight="1" x14ac:dyDescent="0.2">
      <c r="A1375" s="9">
        <v>2547</v>
      </c>
      <c r="B1375" s="10" t="s">
        <v>4660</v>
      </c>
      <c r="C1375" s="10" t="s">
        <v>4664</v>
      </c>
      <c r="D1375" s="10" t="s">
        <v>377</v>
      </c>
      <c r="E1375" s="11">
        <v>41710</v>
      </c>
      <c r="F1375" s="10" t="s">
        <v>4662</v>
      </c>
      <c r="G1375" s="9">
        <v>54877229</v>
      </c>
      <c r="H1375" s="9">
        <v>0</v>
      </c>
      <c r="I1375" s="9">
        <v>0</v>
      </c>
      <c r="J1375" s="10" t="s">
        <v>84</v>
      </c>
      <c r="K1375" s="10" t="s">
        <v>81</v>
      </c>
      <c r="L1375" s="10" t="s">
        <v>841</v>
      </c>
      <c r="M1375" s="10" t="s">
        <v>848</v>
      </c>
      <c r="N1375" s="9">
        <v>150</v>
      </c>
    </row>
    <row r="1376" spans="1:14" ht="16" customHeight="1" x14ac:dyDescent="0.2">
      <c r="A1376" s="9">
        <v>2548</v>
      </c>
      <c r="B1376" s="10" t="s">
        <v>160</v>
      </c>
      <c r="C1376" s="10" t="s">
        <v>556</v>
      </c>
      <c r="D1376" s="10" t="s">
        <v>377</v>
      </c>
      <c r="E1376" s="11">
        <v>42345</v>
      </c>
      <c r="F1376" s="10" t="s">
        <v>4662</v>
      </c>
      <c r="G1376" s="9">
        <v>0</v>
      </c>
      <c r="H1376" s="9">
        <v>0</v>
      </c>
      <c r="I1376" s="9">
        <v>0</v>
      </c>
      <c r="J1376" s="10" t="s">
        <v>84</v>
      </c>
      <c r="K1376" s="10" t="s">
        <v>81</v>
      </c>
      <c r="L1376" s="10" t="s">
        <v>841</v>
      </c>
      <c r="M1376" s="10" t="s">
        <v>885</v>
      </c>
      <c r="N1376" s="9">
        <v>100</v>
      </c>
    </row>
    <row r="1377" spans="1:14" ht="16" customHeight="1" x14ac:dyDescent="0.2">
      <c r="A1377" s="9">
        <v>2549</v>
      </c>
      <c r="B1377" s="10" t="s">
        <v>4665</v>
      </c>
      <c r="C1377" s="10" t="s">
        <v>4666</v>
      </c>
      <c r="D1377" s="10" t="s">
        <v>377</v>
      </c>
      <c r="E1377" s="11">
        <v>42894</v>
      </c>
      <c r="F1377" s="10" t="s">
        <v>4667</v>
      </c>
      <c r="G1377" s="9">
        <v>0</v>
      </c>
      <c r="H1377" s="9">
        <v>0</v>
      </c>
      <c r="I1377" s="9">
        <v>0</v>
      </c>
      <c r="J1377" s="10" t="s">
        <v>84</v>
      </c>
      <c r="K1377" s="10" t="s">
        <v>81</v>
      </c>
      <c r="L1377" s="10" t="s">
        <v>841</v>
      </c>
      <c r="M1377" s="10" t="s">
        <v>842</v>
      </c>
      <c r="N1377" s="9">
        <v>100</v>
      </c>
    </row>
    <row r="1378" spans="1:14" ht="16" customHeight="1" x14ac:dyDescent="0.2">
      <c r="A1378" s="9">
        <v>2557</v>
      </c>
      <c r="B1378" s="10" t="s">
        <v>4054</v>
      </c>
      <c r="C1378" s="10" t="s">
        <v>4668</v>
      </c>
      <c r="D1378" s="10" t="s">
        <v>15</v>
      </c>
      <c r="E1378" s="11">
        <v>42082</v>
      </c>
      <c r="F1378" s="10" t="s">
        <v>4669</v>
      </c>
      <c r="G1378" s="9">
        <v>57153101</v>
      </c>
      <c r="H1378" s="9">
        <v>0</v>
      </c>
      <c r="I1378" s="9">
        <v>0</v>
      </c>
      <c r="J1378" s="10" t="s">
        <v>84</v>
      </c>
      <c r="K1378" s="10" t="s">
        <v>81</v>
      </c>
      <c r="L1378" s="10" t="s">
        <v>841</v>
      </c>
      <c r="M1378" s="10" t="s">
        <v>885</v>
      </c>
      <c r="N1378" s="9">
        <v>100</v>
      </c>
    </row>
    <row r="1379" spans="1:14" ht="16" customHeight="1" x14ac:dyDescent="0.2">
      <c r="A1379" s="9">
        <v>2558</v>
      </c>
      <c r="B1379" s="10" t="s">
        <v>3004</v>
      </c>
      <c r="C1379" s="10" t="s">
        <v>4670</v>
      </c>
      <c r="D1379" s="10" t="s">
        <v>15</v>
      </c>
      <c r="E1379" s="11">
        <v>42341</v>
      </c>
      <c r="F1379" s="10" t="s">
        <v>4671</v>
      </c>
      <c r="G1379" s="9">
        <v>0</v>
      </c>
      <c r="H1379" s="9">
        <v>0</v>
      </c>
      <c r="I1379" s="9">
        <v>0</v>
      </c>
      <c r="J1379" s="10" t="s">
        <v>84</v>
      </c>
      <c r="K1379" s="10" t="s">
        <v>81</v>
      </c>
      <c r="L1379" s="10" t="s">
        <v>841</v>
      </c>
      <c r="M1379" s="10" t="s">
        <v>885</v>
      </c>
      <c r="N1379" s="9">
        <v>100</v>
      </c>
    </row>
    <row r="1380" spans="1:14" ht="16" customHeight="1" x14ac:dyDescent="0.2">
      <c r="A1380" s="9">
        <v>4972</v>
      </c>
      <c r="B1380" s="10" t="s">
        <v>3020</v>
      </c>
      <c r="C1380" s="10" t="s">
        <v>4672</v>
      </c>
      <c r="D1380" s="10" t="s">
        <v>377</v>
      </c>
      <c r="E1380" s="11">
        <v>43083</v>
      </c>
      <c r="F1380" s="10" t="s">
        <v>4673</v>
      </c>
      <c r="G1380" s="9">
        <v>57812369</v>
      </c>
      <c r="H1380" s="9">
        <v>0</v>
      </c>
      <c r="I1380" s="10" t="s">
        <v>3003</v>
      </c>
      <c r="J1380" s="10" t="s">
        <v>80</v>
      </c>
      <c r="K1380" s="10" t="s">
        <v>193</v>
      </c>
      <c r="L1380" s="10" t="s">
        <v>841</v>
      </c>
      <c r="M1380" s="10" t="s">
        <v>842</v>
      </c>
      <c r="N1380" s="9">
        <v>100</v>
      </c>
    </row>
    <row r="1381" spans="1:14" ht="16" customHeight="1" x14ac:dyDescent="0.2">
      <c r="A1381" s="9">
        <v>4973</v>
      </c>
      <c r="B1381" s="10" t="s">
        <v>114</v>
      </c>
      <c r="C1381" s="10" t="s">
        <v>4674</v>
      </c>
      <c r="D1381" s="10" t="s">
        <v>15</v>
      </c>
      <c r="E1381" s="11">
        <v>43104</v>
      </c>
      <c r="F1381" s="10" t="s">
        <v>4675</v>
      </c>
      <c r="G1381" s="9">
        <v>58486353</v>
      </c>
      <c r="H1381" s="9">
        <v>0</v>
      </c>
      <c r="I1381" s="10" t="s">
        <v>3003</v>
      </c>
      <c r="J1381" s="10" t="s">
        <v>80</v>
      </c>
      <c r="K1381" s="10" t="s">
        <v>193</v>
      </c>
      <c r="L1381" s="10" t="s">
        <v>841</v>
      </c>
      <c r="M1381" s="10" t="s">
        <v>842</v>
      </c>
      <c r="N1381" s="9">
        <v>100</v>
      </c>
    </row>
    <row r="1382" spans="1:14" ht="16" customHeight="1" x14ac:dyDescent="0.2">
      <c r="A1382" s="9">
        <v>4974</v>
      </c>
      <c r="B1382" s="10" t="s">
        <v>4676</v>
      </c>
      <c r="C1382" s="10" t="s">
        <v>1053</v>
      </c>
      <c r="D1382" s="10" t="s">
        <v>377</v>
      </c>
      <c r="E1382" s="11">
        <v>41863</v>
      </c>
      <c r="F1382" s="10" t="s">
        <v>4677</v>
      </c>
      <c r="G1382" s="9">
        <v>0</v>
      </c>
      <c r="H1382" s="9">
        <v>0</v>
      </c>
      <c r="I1382" s="10" t="s">
        <v>3003</v>
      </c>
      <c r="J1382" s="10" t="s">
        <v>80</v>
      </c>
      <c r="K1382" s="10" t="s">
        <v>193</v>
      </c>
      <c r="L1382" s="10" t="s">
        <v>841</v>
      </c>
      <c r="M1382" s="10" t="s">
        <v>848</v>
      </c>
      <c r="N1382" s="9">
        <v>150</v>
      </c>
    </row>
    <row r="1383" spans="1:14" ht="16" customHeight="1" x14ac:dyDescent="0.2">
      <c r="A1383" s="9">
        <v>4975</v>
      </c>
      <c r="B1383" s="10" t="s">
        <v>171</v>
      </c>
      <c r="C1383" s="10" t="s">
        <v>4678</v>
      </c>
      <c r="D1383" s="10" t="s">
        <v>15</v>
      </c>
      <c r="E1383" s="11">
        <v>43250</v>
      </c>
      <c r="F1383" s="10" t="s">
        <v>4679</v>
      </c>
      <c r="G1383" s="9">
        <v>0</v>
      </c>
      <c r="H1383" s="9">
        <v>0</v>
      </c>
      <c r="I1383" s="10" t="s">
        <v>3003</v>
      </c>
      <c r="J1383" s="10" t="s">
        <v>80</v>
      </c>
      <c r="K1383" s="10" t="s">
        <v>193</v>
      </c>
      <c r="L1383" s="10" t="s">
        <v>841</v>
      </c>
      <c r="M1383" s="10" t="s">
        <v>842</v>
      </c>
      <c r="N1383" s="9">
        <v>100</v>
      </c>
    </row>
    <row r="1384" spans="1:14" ht="16" customHeight="1" x14ac:dyDescent="0.2">
      <c r="A1384" s="9">
        <v>4976</v>
      </c>
      <c r="B1384" s="10" t="s">
        <v>4680</v>
      </c>
      <c r="C1384" s="10" t="s">
        <v>4681</v>
      </c>
      <c r="D1384" s="10" t="s">
        <v>15</v>
      </c>
      <c r="E1384" s="11">
        <v>42583</v>
      </c>
      <c r="F1384" s="10" t="s">
        <v>4679</v>
      </c>
      <c r="G1384" s="9">
        <v>0</v>
      </c>
      <c r="H1384" s="9">
        <v>0</v>
      </c>
      <c r="I1384" s="10" t="s">
        <v>3003</v>
      </c>
      <c r="J1384" s="10" t="s">
        <v>80</v>
      </c>
      <c r="K1384" s="10" t="s">
        <v>193</v>
      </c>
      <c r="L1384" s="10" t="s">
        <v>841</v>
      </c>
      <c r="M1384" s="10" t="s">
        <v>885</v>
      </c>
      <c r="N1384" s="9">
        <v>100</v>
      </c>
    </row>
    <row r="1385" spans="1:14" ht="16" customHeight="1" x14ac:dyDescent="0.2">
      <c r="A1385" s="9">
        <v>4977</v>
      </c>
      <c r="B1385" s="10" t="s">
        <v>160</v>
      </c>
      <c r="C1385" s="10" t="s">
        <v>4682</v>
      </c>
      <c r="D1385" s="10" t="s">
        <v>15</v>
      </c>
      <c r="E1385" s="11">
        <v>43530</v>
      </c>
      <c r="F1385" s="10" t="s">
        <v>4683</v>
      </c>
      <c r="G1385" s="9">
        <v>0</v>
      </c>
      <c r="H1385" s="9">
        <v>0</v>
      </c>
      <c r="I1385" s="10" t="s">
        <v>3003</v>
      </c>
      <c r="J1385" s="10" t="s">
        <v>80</v>
      </c>
      <c r="K1385" s="10" t="s">
        <v>193</v>
      </c>
      <c r="L1385" s="10" t="s">
        <v>841</v>
      </c>
      <c r="M1385" s="10" t="s">
        <v>842</v>
      </c>
      <c r="N1385" s="9">
        <v>100</v>
      </c>
    </row>
    <row r="1386" spans="1:14" ht="16" customHeight="1" x14ac:dyDescent="0.2">
      <c r="A1386" s="9">
        <v>4978</v>
      </c>
      <c r="B1386" s="10" t="s">
        <v>4684</v>
      </c>
      <c r="C1386" s="10" t="s">
        <v>4685</v>
      </c>
      <c r="D1386" s="10" t="s">
        <v>15</v>
      </c>
      <c r="E1386" s="11">
        <v>43703</v>
      </c>
      <c r="F1386" s="10" t="s">
        <v>4686</v>
      </c>
      <c r="G1386" s="9">
        <v>0</v>
      </c>
      <c r="H1386" s="9">
        <v>0</v>
      </c>
      <c r="I1386" s="10" t="s">
        <v>3003</v>
      </c>
      <c r="J1386" s="10" t="s">
        <v>80</v>
      </c>
      <c r="K1386" s="10" t="s">
        <v>193</v>
      </c>
      <c r="L1386" s="10" t="s">
        <v>841</v>
      </c>
      <c r="M1386" s="10" t="s">
        <v>842</v>
      </c>
      <c r="N1386" s="9">
        <v>100</v>
      </c>
    </row>
    <row r="1387" spans="1:14" ht="16" customHeight="1" x14ac:dyDescent="0.2">
      <c r="A1387" s="9">
        <v>4979</v>
      </c>
      <c r="B1387" s="10" t="s">
        <v>4687</v>
      </c>
      <c r="C1387" s="10" t="s">
        <v>4688</v>
      </c>
      <c r="D1387" s="10" t="s">
        <v>15</v>
      </c>
      <c r="E1387" s="11">
        <v>43463</v>
      </c>
      <c r="F1387" s="10" t="s">
        <v>4679</v>
      </c>
      <c r="G1387" s="9">
        <v>0</v>
      </c>
      <c r="H1387" s="9">
        <v>0</v>
      </c>
      <c r="I1387" s="10" t="s">
        <v>3003</v>
      </c>
      <c r="J1387" s="10" t="s">
        <v>80</v>
      </c>
      <c r="K1387" s="10" t="s">
        <v>193</v>
      </c>
      <c r="L1387" s="10" t="s">
        <v>841</v>
      </c>
      <c r="M1387" s="10" t="s">
        <v>842</v>
      </c>
      <c r="N1387" s="9">
        <v>100</v>
      </c>
    </row>
    <row r="1388" spans="1:14" ht="16" customHeight="1" x14ac:dyDescent="0.2">
      <c r="A1388" s="9">
        <v>4980</v>
      </c>
      <c r="B1388" s="10" t="s">
        <v>78</v>
      </c>
      <c r="C1388" s="10" t="s">
        <v>4689</v>
      </c>
      <c r="D1388" s="10" t="s">
        <v>377</v>
      </c>
      <c r="E1388" s="11">
        <v>43256</v>
      </c>
      <c r="F1388" s="10" t="s">
        <v>4690</v>
      </c>
      <c r="G1388" s="9">
        <v>0</v>
      </c>
      <c r="H1388" s="9">
        <v>0</v>
      </c>
      <c r="I1388" s="10" t="s">
        <v>3003</v>
      </c>
      <c r="J1388" s="10" t="s">
        <v>80</v>
      </c>
      <c r="K1388" s="10" t="s">
        <v>193</v>
      </c>
      <c r="L1388" s="10" t="s">
        <v>841</v>
      </c>
      <c r="M1388" s="10" t="s">
        <v>842</v>
      </c>
      <c r="N1388" s="9">
        <v>100</v>
      </c>
    </row>
    <row r="1389" spans="1:14" ht="16" customHeight="1" x14ac:dyDescent="0.2">
      <c r="A1389" s="9">
        <v>4981</v>
      </c>
      <c r="B1389" s="10" t="s">
        <v>4691</v>
      </c>
      <c r="C1389" s="10" t="s">
        <v>414</v>
      </c>
      <c r="D1389" s="10" t="s">
        <v>377</v>
      </c>
      <c r="E1389" s="11">
        <v>41889</v>
      </c>
      <c r="F1389" s="10" t="s">
        <v>4692</v>
      </c>
      <c r="G1389" s="9">
        <v>0</v>
      </c>
      <c r="H1389" s="9">
        <v>0</v>
      </c>
      <c r="I1389" s="10" t="s">
        <v>3003</v>
      </c>
      <c r="J1389" s="10" t="s">
        <v>80</v>
      </c>
      <c r="K1389" s="10" t="s">
        <v>193</v>
      </c>
      <c r="L1389" s="10" t="s">
        <v>841</v>
      </c>
      <c r="M1389" s="10" t="s">
        <v>848</v>
      </c>
      <c r="N1389" s="9">
        <v>150</v>
      </c>
    </row>
    <row r="1390" spans="1:14" ht="16" customHeight="1" x14ac:dyDescent="0.2">
      <c r="A1390" s="9">
        <v>4982</v>
      </c>
      <c r="B1390" s="10" t="s">
        <v>4693</v>
      </c>
      <c r="C1390" s="10" t="s">
        <v>4694</v>
      </c>
      <c r="D1390" s="10" t="s">
        <v>377</v>
      </c>
      <c r="E1390" s="11">
        <v>41626</v>
      </c>
      <c r="F1390" s="10" t="s">
        <v>4695</v>
      </c>
      <c r="G1390" s="9">
        <v>0</v>
      </c>
      <c r="H1390" s="9">
        <v>0</v>
      </c>
      <c r="I1390" s="10" t="s">
        <v>3003</v>
      </c>
      <c r="J1390" s="10" t="s">
        <v>80</v>
      </c>
      <c r="K1390" s="10" t="s">
        <v>193</v>
      </c>
      <c r="L1390" s="10" t="s">
        <v>841</v>
      </c>
      <c r="M1390" s="10" t="s">
        <v>848</v>
      </c>
      <c r="N1390" s="9">
        <v>150</v>
      </c>
    </row>
    <row r="1391" spans="1:14" ht="16" customHeight="1" x14ac:dyDescent="0.2">
      <c r="A1391" s="9">
        <v>4983</v>
      </c>
      <c r="B1391" s="10" t="s">
        <v>4696</v>
      </c>
      <c r="C1391" s="10" t="s">
        <v>4697</v>
      </c>
      <c r="D1391" s="10" t="s">
        <v>15</v>
      </c>
      <c r="E1391" s="11">
        <v>41806</v>
      </c>
      <c r="F1391" s="10" t="s">
        <v>4698</v>
      </c>
      <c r="G1391" s="9">
        <v>0</v>
      </c>
      <c r="H1391" s="9">
        <v>0</v>
      </c>
      <c r="I1391" s="10" t="s">
        <v>3003</v>
      </c>
      <c r="J1391" s="10" t="s">
        <v>80</v>
      </c>
      <c r="K1391" s="10" t="s">
        <v>193</v>
      </c>
      <c r="L1391" s="10" t="s">
        <v>841</v>
      </c>
      <c r="M1391" s="10" t="s">
        <v>848</v>
      </c>
      <c r="N1391" s="9">
        <v>150</v>
      </c>
    </row>
    <row r="1392" spans="1:14" ht="16" customHeight="1" x14ac:dyDescent="0.2">
      <c r="A1392" s="9">
        <v>4984</v>
      </c>
      <c r="B1392" s="10" t="s">
        <v>4699</v>
      </c>
      <c r="C1392" s="10" t="s">
        <v>485</v>
      </c>
      <c r="D1392" s="10" t="s">
        <v>377</v>
      </c>
      <c r="E1392" s="11">
        <v>41201</v>
      </c>
      <c r="F1392" s="10" t="s">
        <v>4700</v>
      </c>
      <c r="G1392" s="9">
        <v>0</v>
      </c>
      <c r="H1392" s="9">
        <v>0</v>
      </c>
      <c r="I1392" s="10" t="s">
        <v>3003</v>
      </c>
      <c r="J1392" s="10" t="s">
        <v>80</v>
      </c>
      <c r="K1392" s="10" t="s">
        <v>193</v>
      </c>
      <c r="L1392" s="10" t="s">
        <v>841</v>
      </c>
      <c r="M1392" s="10" t="s">
        <v>25</v>
      </c>
      <c r="N1392" s="9">
        <v>150</v>
      </c>
    </row>
    <row r="1393" spans="1:14" ht="16" customHeight="1" x14ac:dyDescent="0.2">
      <c r="A1393" s="9">
        <v>4985</v>
      </c>
      <c r="B1393" s="10" t="s">
        <v>171</v>
      </c>
      <c r="C1393" s="10" t="s">
        <v>4701</v>
      </c>
      <c r="D1393" s="10" t="s">
        <v>377</v>
      </c>
      <c r="E1393" s="11">
        <v>41701</v>
      </c>
      <c r="F1393" s="10" t="s">
        <v>4702</v>
      </c>
      <c r="G1393" s="9">
        <v>0</v>
      </c>
      <c r="H1393" s="9">
        <v>0</v>
      </c>
      <c r="I1393" s="10" t="s">
        <v>3003</v>
      </c>
      <c r="J1393" s="10" t="s">
        <v>80</v>
      </c>
      <c r="K1393" s="10" t="s">
        <v>193</v>
      </c>
      <c r="L1393" s="10" t="s">
        <v>841</v>
      </c>
      <c r="M1393" s="10" t="s">
        <v>848</v>
      </c>
      <c r="N1393" s="9">
        <v>150</v>
      </c>
    </row>
    <row r="1394" spans="1:14" ht="16" customHeight="1" x14ac:dyDescent="0.2">
      <c r="A1394" s="9">
        <v>4986</v>
      </c>
      <c r="B1394" s="10" t="s">
        <v>171</v>
      </c>
      <c r="C1394" s="10" t="s">
        <v>448</v>
      </c>
      <c r="D1394" s="10" t="s">
        <v>377</v>
      </c>
      <c r="E1394" s="11">
        <v>42350</v>
      </c>
      <c r="F1394" s="10" t="s">
        <v>4703</v>
      </c>
      <c r="G1394" s="9">
        <v>0</v>
      </c>
      <c r="H1394" s="9">
        <v>0</v>
      </c>
      <c r="I1394" s="10" t="s">
        <v>3003</v>
      </c>
      <c r="J1394" s="10" t="s">
        <v>80</v>
      </c>
      <c r="K1394" s="10" t="s">
        <v>193</v>
      </c>
      <c r="L1394" s="10" t="s">
        <v>841</v>
      </c>
      <c r="M1394" s="10" t="s">
        <v>885</v>
      </c>
      <c r="N1394" s="9">
        <v>100</v>
      </c>
    </row>
    <row r="1395" spans="1:14" ht="16" customHeight="1" x14ac:dyDescent="0.2">
      <c r="A1395" s="9">
        <v>5010</v>
      </c>
      <c r="B1395" s="10" t="s">
        <v>4704</v>
      </c>
      <c r="C1395" s="10" t="s">
        <v>4705</v>
      </c>
      <c r="D1395" s="10" t="s">
        <v>15</v>
      </c>
      <c r="E1395" s="11">
        <v>31080</v>
      </c>
      <c r="F1395" s="10" t="s">
        <v>4706</v>
      </c>
      <c r="G1395" s="9">
        <v>58100640</v>
      </c>
      <c r="H1395" s="10" t="s">
        <v>4707</v>
      </c>
      <c r="I1395" s="10" t="s">
        <v>1942</v>
      </c>
      <c r="J1395" s="10" t="s">
        <v>26</v>
      </c>
      <c r="K1395" s="10" t="s">
        <v>27</v>
      </c>
      <c r="L1395" s="10" t="s">
        <v>1022</v>
      </c>
      <c r="M1395" s="10" t="s">
        <v>215</v>
      </c>
      <c r="N1395" s="9">
        <v>600</v>
      </c>
    </row>
    <row r="1396" spans="1:14" ht="16" customHeight="1" x14ac:dyDescent="0.2">
      <c r="A1396" s="9">
        <v>3530</v>
      </c>
      <c r="B1396" s="10" t="s">
        <v>4708</v>
      </c>
      <c r="C1396" s="10" t="s">
        <v>4709</v>
      </c>
      <c r="D1396" s="10" t="s">
        <v>377</v>
      </c>
      <c r="E1396" s="11">
        <v>20958</v>
      </c>
      <c r="F1396" s="10" t="s">
        <v>4710</v>
      </c>
      <c r="G1396" s="10" t="s">
        <v>4711</v>
      </c>
      <c r="H1396" s="9">
        <v>0</v>
      </c>
      <c r="I1396" s="10" t="s">
        <v>4712</v>
      </c>
      <c r="J1396" s="10" t="s">
        <v>305</v>
      </c>
      <c r="K1396" s="10" t="s">
        <v>27</v>
      </c>
      <c r="L1396" s="10" t="s">
        <v>1022</v>
      </c>
      <c r="M1396" s="10" t="s">
        <v>215</v>
      </c>
      <c r="N1396" s="9">
        <v>600</v>
      </c>
    </row>
    <row r="1397" spans="1:14" ht="16" customHeight="1" x14ac:dyDescent="0.2">
      <c r="A1397" s="9">
        <v>1569</v>
      </c>
      <c r="B1397" s="10" t="s">
        <v>4713</v>
      </c>
      <c r="C1397" s="10" t="s">
        <v>4714</v>
      </c>
      <c r="D1397" s="10" t="s">
        <v>15</v>
      </c>
      <c r="E1397" s="11">
        <v>29839</v>
      </c>
      <c r="F1397" s="10" t="s">
        <v>4715</v>
      </c>
      <c r="G1397" s="10" t="s">
        <v>4716</v>
      </c>
      <c r="H1397" s="10" t="s">
        <v>4717</v>
      </c>
      <c r="I1397" s="10" t="s">
        <v>4718</v>
      </c>
      <c r="J1397" s="10" t="s">
        <v>305</v>
      </c>
      <c r="K1397" s="10" t="s">
        <v>27</v>
      </c>
      <c r="L1397" s="10" t="s">
        <v>1170</v>
      </c>
      <c r="M1397" s="10" t="s">
        <v>215</v>
      </c>
      <c r="N1397" s="9">
        <v>2500</v>
      </c>
    </row>
    <row r="1398" spans="1:14" ht="16" customHeight="1" x14ac:dyDescent="0.2">
      <c r="A1398" s="9">
        <v>1884</v>
      </c>
      <c r="B1398" s="10" t="s">
        <v>453</v>
      </c>
      <c r="C1398" s="10" t="s">
        <v>454</v>
      </c>
      <c r="D1398" s="10" t="s">
        <v>377</v>
      </c>
      <c r="E1398" s="11">
        <v>39244</v>
      </c>
      <c r="F1398" s="10" t="s">
        <v>4719</v>
      </c>
      <c r="G1398" s="9">
        <v>0</v>
      </c>
      <c r="H1398" s="9">
        <v>0</v>
      </c>
      <c r="I1398" s="9">
        <v>0</v>
      </c>
      <c r="J1398" s="10" t="s">
        <v>34</v>
      </c>
      <c r="K1398" s="10" t="s">
        <v>35</v>
      </c>
      <c r="L1398" s="10" t="s">
        <v>841</v>
      </c>
      <c r="M1398" s="10" t="s">
        <v>42</v>
      </c>
      <c r="N1398" s="9">
        <v>300</v>
      </c>
    </row>
    <row r="1399" spans="1:14" ht="16" customHeight="1" x14ac:dyDescent="0.2">
      <c r="A1399" s="9">
        <v>3347</v>
      </c>
      <c r="B1399" s="10" t="s">
        <v>4720</v>
      </c>
      <c r="C1399" s="10" t="s">
        <v>4721</v>
      </c>
      <c r="D1399" s="10" t="s">
        <v>377</v>
      </c>
      <c r="E1399" s="11">
        <v>39325</v>
      </c>
      <c r="F1399" s="10" t="s">
        <v>4722</v>
      </c>
      <c r="G1399" s="9">
        <v>57885606</v>
      </c>
      <c r="H1399" s="10" t="s">
        <v>4723</v>
      </c>
      <c r="I1399" s="10" t="s">
        <v>4724</v>
      </c>
      <c r="J1399" s="10" t="s">
        <v>34</v>
      </c>
      <c r="K1399" s="10" t="s">
        <v>35</v>
      </c>
      <c r="L1399" s="10" t="s">
        <v>841</v>
      </c>
      <c r="M1399" s="10" t="s">
        <v>42</v>
      </c>
      <c r="N1399" s="9">
        <v>300</v>
      </c>
    </row>
    <row r="1400" spans="1:14" ht="16" customHeight="1" x14ac:dyDescent="0.2">
      <c r="A1400" s="9">
        <v>3348</v>
      </c>
      <c r="B1400" s="10" t="s">
        <v>626</v>
      </c>
      <c r="C1400" s="10" t="s">
        <v>627</v>
      </c>
      <c r="D1400" s="10" t="s">
        <v>377</v>
      </c>
      <c r="E1400" s="11">
        <v>39182</v>
      </c>
      <c r="F1400" s="10" t="s">
        <v>2910</v>
      </c>
      <c r="G1400" s="9">
        <v>57148905</v>
      </c>
      <c r="H1400" s="10" t="s">
        <v>4725</v>
      </c>
      <c r="I1400" s="10" t="s">
        <v>4726</v>
      </c>
      <c r="J1400" s="10" t="s">
        <v>34</v>
      </c>
      <c r="K1400" s="10" t="s">
        <v>35</v>
      </c>
      <c r="L1400" s="10" t="s">
        <v>841</v>
      </c>
      <c r="M1400" s="10" t="s">
        <v>42</v>
      </c>
      <c r="N1400" s="9">
        <v>300</v>
      </c>
    </row>
    <row r="1401" spans="1:14" ht="16" customHeight="1" x14ac:dyDescent="0.2">
      <c r="A1401" s="9">
        <v>3979</v>
      </c>
      <c r="B1401" s="10" t="s">
        <v>4727</v>
      </c>
      <c r="C1401" s="10" t="s">
        <v>678</v>
      </c>
      <c r="D1401" s="10" t="s">
        <v>377</v>
      </c>
      <c r="E1401" s="11">
        <v>39553</v>
      </c>
      <c r="F1401" s="10" t="s">
        <v>4728</v>
      </c>
      <c r="G1401" s="9">
        <v>59048838</v>
      </c>
      <c r="H1401" s="10" t="s">
        <v>4729</v>
      </c>
      <c r="I1401" s="10" t="s">
        <v>4730</v>
      </c>
      <c r="J1401" s="10" t="s">
        <v>34</v>
      </c>
      <c r="K1401" s="10" t="s">
        <v>35</v>
      </c>
      <c r="L1401" s="10" t="s">
        <v>841</v>
      </c>
      <c r="M1401" s="10" t="s">
        <v>42</v>
      </c>
      <c r="N1401" s="9">
        <v>300</v>
      </c>
    </row>
    <row r="1402" spans="1:14" ht="16" customHeight="1" x14ac:dyDescent="0.2">
      <c r="A1402" s="9">
        <v>3372</v>
      </c>
      <c r="B1402" s="10" t="s">
        <v>4731</v>
      </c>
      <c r="C1402" s="10" t="s">
        <v>462</v>
      </c>
      <c r="D1402" s="10" t="s">
        <v>377</v>
      </c>
      <c r="E1402" s="11">
        <v>39080</v>
      </c>
      <c r="F1402" s="10" t="s">
        <v>4732</v>
      </c>
      <c r="G1402" s="9">
        <v>58474285</v>
      </c>
      <c r="H1402" s="10" t="s">
        <v>4733</v>
      </c>
      <c r="I1402" s="10" t="s">
        <v>4734</v>
      </c>
      <c r="J1402" s="10" t="s">
        <v>34</v>
      </c>
      <c r="K1402" s="10" t="s">
        <v>35</v>
      </c>
      <c r="L1402" s="10" t="s">
        <v>841</v>
      </c>
      <c r="M1402" s="10" t="s">
        <v>58</v>
      </c>
      <c r="N1402" s="9">
        <v>400</v>
      </c>
    </row>
    <row r="1403" spans="1:14" ht="16" customHeight="1" x14ac:dyDescent="0.2">
      <c r="A1403" s="9">
        <v>3346</v>
      </c>
      <c r="B1403" s="10" t="s">
        <v>4735</v>
      </c>
      <c r="C1403" s="10" t="s">
        <v>474</v>
      </c>
      <c r="D1403" s="10" t="s">
        <v>377</v>
      </c>
      <c r="E1403" s="11">
        <v>39122</v>
      </c>
      <c r="F1403" s="10" t="s">
        <v>4736</v>
      </c>
      <c r="G1403" s="9">
        <v>54500330</v>
      </c>
      <c r="H1403" s="10" t="s">
        <v>4737</v>
      </c>
      <c r="I1403" s="10" t="s">
        <v>4738</v>
      </c>
      <c r="J1403" s="10" t="s">
        <v>34</v>
      </c>
      <c r="K1403" s="10" t="s">
        <v>35</v>
      </c>
      <c r="L1403" s="10" t="s">
        <v>841</v>
      </c>
      <c r="M1403" s="10" t="s">
        <v>42</v>
      </c>
      <c r="N1403" s="9">
        <v>300</v>
      </c>
    </row>
    <row r="1404" spans="1:14" ht="16" customHeight="1" x14ac:dyDescent="0.2">
      <c r="A1404" s="9">
        <v>1075</v>
      </c>
      <c r="B1404" s="10" t="s">
        <v>135</v>
      </c>
      <c r="C1404" s="10" t="s">
        <v>55</v>
      </c>
      <c r="D1404" s="10" t="s">
        <v>15</v>
      </c>
      <c r="E1404" s="11">
        <v>40168</v>
      </c>
      <c r="F1404" s="10" t="s">
        <v>4739</v>
      </c>
      <c r="G1404" s="10" t="s">
        <v>3123</v>
      </c>
      <c r="H1404" s="10" t="s">
        <v>4740</v>
      </c>
      <c r="I1404" s="10" t="s">
        <v>3125</v>
      </c>
      <c r="J1404" s="10" t="s">
        <v>34</v>
      </c>
      <c r="K1404" s="10" t="s">
        <v>35</v>
      </c>
      <c r="L1404" s="10" t="s">
        <v>841</v>
      </c>
      <c r="M1404" s="10" t="s">
        <v>16</v>
      </c>
      <c r="N1404" s="9">
        <v>200</v>
      </c>
    </row>
    <row r="1405" spans="1:14" ht="16" customHeight="1" x14ac:dyDescent="0.2">
      <c r="A1405" s="9">
        <v>3421</v>
      </c>
      <c r="B1405" s="10" t="s">
        <v>637</v>
      </c>
      <c r="C1405" s="10" t="s">
        <v>638</v>
      </c>
      <c r="D1405" s="10" t="s">
        <v>377</v>
      </c>
      <c r="E1405" s="11">
        <v>36789</v>
      </c>
      <c r="F1405" s="10" t="s">
        <v>4741</v>
      </c>
      <c r="G1405" s="9">
        <v>57763330</v>
      </c>
      <c r="H1405" s="10" t="s">
        <v>4742</v>
      </c>
      <c r="I1405" s="10" t="s">
        <v>4743</v>
      </c>
      <c r="J1405" s="10" t="s">
        <v>34</v>
      </c>
      <c r="K1405" s="10" t="s">
        <v>35</v>
      </c>
      <c r="L1405" s="10" t="s">
        <v>841</v>
      </c>
      <c r="M1405" s="10" t="s">
        <v>58</v>
      </c>
      <c r="N1405" s="9">
        <v>400</v>
      </c>
    </row>
    <row r="1406" spans="1:14" ht="16" customHeight="1" x14ac:dyDescent="0.2">
      <c r="A1406" s="9">
        <v>3401</v>
      </c>
      <c r="B1406" s="10" t="s">
        <v>750</v>
      </c>
      <c r="C1406" s="10" t="s">
        <v>730</v>
      </c>
      <c r="D1406" s="10" t="s">
        <v>377</v>
      </c>
      <c r="E1406" s="11">
        <v>36996</v>
      </c>
      <c r="F1406" s="10" t="s">
        <v>4744</v>
      </c>
      <c r="G1406" s="9">
        <v>59827508</v>
      </c>
      <c r="H1406" s="9">
        <v>0</v>
      </c>
      <c r="I1406" s="10" t="s">
        <v>4745</v>
      </c>
      <c r="J1406" s="10" t="s">
        <v>34</v>
      </c>
      <c r="K1406" s="10" t="s">
        <v>35</v>
      </c>
      <c r="L1406" s="10" t="s">
        <v>841</v>
      </c>
      <c r="M1406" s="10" t="s">
        <v>58</v>
      </c>
      <c r="N1406" s="9">
        <v>400</v>
      </c>
    </row>
    <row r="1407" spans="1:14" ht="16" customHeight="1" x14ac:dyDescent="0.2">
      <c r="A1407" s="9">
        <v>2228</v>
      </c>
      <c r="B1407" s="10" t="s">
        <v>3392</v>
      </c>
      <c r="C1407" s="10" t="s">
        <v>4746</v>
      </c>
      <c r="D1407" s="10" t="s">
        <v>377</v>
      </c>
      <c r="E1407" s="11">
        <v>39664</v>
      </c>
      <c r="F1407" s="10" t="s">
        <v>2283</v>
      </c>
      <c r="G1407" s="9">
        <v>57882743</v>
      </c>
      <c r="H1407" s="9">
        <v>0</v>
      </c>
      <c r="I1407" s="10" t="s">
        <v>4747</v>
      </c>
      <c r="J1407" s="10" t="s">
        <v>34</v>
      </c>
      <c r="K1407" s="10" t="s">
        <v>35</v>
      </c>
      <c r="L1407" s="10" t="s">
        <v>841</v>
      </c>
      <c r="M1407" s="10" t="s">
        <v>42</v>
      </c>
      <c r="N1407" s="9">
        <v>300</v>
      </c>
    </row>
    <row r="1408" spans="1:14" ht="16" customHeight="1" x14ac:dyDescent="0.2">
      <c r="A1408" s="9">
        <v>4081</v>
      </c>
      <c r="B1408" s="10" t="s">
        <v>4748</v>
      </c>
      <c r="C1408" s="10" t="s">
        <v>4749</v>
      </c>
      <c r="D1408" s="10" t="s">
        <v>377</v>
      </c>
      <c r="E1408" s="11">
        <v>39788</v>
      </c>
      <c r="F1408" s="10" t="s">
        <v>4750</v>
      </c>
      <c r="G1408" s="9">
        <v>58552795</v>
      </c>
      <c r="H1408" s="9">
        <v>0</v>
      </c>
      <c r="I1408" s="10" t="s">
        <v>4751</v>
      </c>
      <c r="J1408" s="10" t="s">
        <v>34</v>
      </c>
      <c r="K1408" s="10" t="s">
        <v>35</v>
      </c>
      <c r="L1408" s="10" t="s">
        <v>841</v>
      </c>
      <c r="M1408" s="10" t="s">
        <v>42</v>
      </c>
      <c r="N1408" s="9">
        <v>300</v>
      </c>
    </row>
    <row r="1409" spans="1:14" ht="16" customHeight="1" x14ac:dyDescent="0.2">
      <c r="A1409" s="9">
        <v>5011</v>
      </c>
      <c r="B1409" s="10" t="s">
        <v>299</v>
      </c>
      <c r="C1409" s="10" t="s">
        <v>483</v>
      </c>
      <c r="D1409" s="10" t="s">
        <v>377</v>
      </c>
      <c r="E1409" s="11">
        <v>39724</v>
      </c>
      <c r="F1409" s="10" t="s">
        <v>4752</v>
      </c>
      <c r="G1409" s="9">
        <v>57221732</v>
      </c>
      <c r="H1409" s="9">
        <v>0</v>
      </c>
      <c r="I1409" s="10" t="s">
        <v>4753</v>
      </c>
      <c r="J1409" s="10" t="s">
        <v>34</v>
      </c>
      <c r="K1409" s="10" t="s">
        <v>35</v>
      </c>
      <c r="L1409" s="10" t="s">
        <v>841</v>
      </c>
      <c r="M1409" s="10" t="s">
        <v>42</v>
      </c>
      <c r="N1409" s="9">
        <v>300</v>
      </c>
    </row>
    <row r="1410" spans="1:14" ht="16" customHeight="1" x14ac:dyDescent="0.2">
      <c r="A1410" s="9">
        <v>5012</v>
      </c>
      <c r="B1410" s="10" t="s">
        <v>4754</v>
      </c>
      <c r="C1410" s="10" t="s">
        <v>4755</v>
      </c>
      <c r="D1410" s="10" t="s">
        <v>15</v>
      </c>
      <c r="E1410" s="11">
        <v>42090</v>
      </c>
      <c r="F1410" s="10" t="s">
        <v>4756</v>
      </c>
      <c r="G1410" s="10" t="s">
        <v>4757</v>
      </c>
      <c r="H1410" s="9">
        <v>0</v>
      </c>
      <c r="I1410" s="10" t="s">
        <v>4758</v>
      </c>
      <c r="J1410" s="10" t="s">
        <v>34</v>
      </c>
      <c r="K1410" s="10" t="s">
        <v>35</v>
      </c>
      <c r="L1410" s="10" t="s">
        <v>841</v>
      </c>
      <c r="M1410" s="10" t="s">
        <v>885</v>
      </c>
      <c r="N1410" s="9">
        <v>100</v>
      </c>
    </row>
    <row r="1411" spans="1:14" ht="16" customHeight="1" x14ac:dyDescent="0.2">
      <c r="A1411" s="9">
        <v>5013</v>
      </c>
      <c r="B1411" s="10" t="s">
        <v>4759</v>
      </c>
      <c r="C1411" s="10" t="s">
        <v>4760</v>
      </c>
      <c r="D1411" s="10" t="s">
        <v>15</v>
      </c>
      <c r="E1411" s="11">
        <v>39627</v>
      </c>
      <c r="F1411" s="10" t="s">
        <v>4761</v>
      </c>
      <c r="G1411" s="9">
        <v>58310210</v>
      </c>
      <c r="H1411" s="10" t="s">
        <v>4762</v>
      </c>
      <c r="I1411" s="10" t="s">
        <v>4763</v>
      </c>
      <c r="J1411" s="10" t="s">
        <v>34</v>
      </c>
      <c r="K1411" s="10" t="s">
        <v>35</v>
      </c>
      <c r="L1411" s="10" t="s">
        <v>841</v>
      </c>
      <c r="M1411" s="10" t="s">
        <v>42</v>
      </c>
      <c r="N1411" s="9">
        <v>300</v>
      </c>
    </row>
    <row r="1412" spans="1:14" ht="16" customHeight="1" x14ac:dyDescent="0.2">
      <c r="A1412" s="9">
        <v>5014</v>
      </c>
      <c r="B1412" s="10" t="s">
        <v>257</v>
      </c>
      <c r="C1412" s="10" t="s">
        <v>1080</v>
      </c>
      <c r="D1412" s="10" t="s">
        <v>377</v>
      </c>
      <c r="E1412" s="11">
        <v>25707</v>
      </c>
      <c r="F1412" s="10" t="s">
        <v>4764</v>
      </c>
      <c r="G1412" s="9">
        <v>59411905</v>
      </c>
      <c r="H1412" s="10" t="s">
        <v>4765</v>
      </c>
      <c r="I1412" s="10" t="s">
        <v>3152</v>
      </c>
      <c r="J1412" s="10" t="s">
        <v>34</v>
      </c>
      <c r="K1412" s="10" t="s">
        <v>35</v>
      </c>
      <c r="L1412" s="10" t="s">
        <v>841</v>
      </c>
      <c r="M1412" s="10" t="s">
        <v>707</v>
      </c>
      <c r="N1412" s="9">
        <v>600</v>
      </c>
    </row>
    <row r="1413" spans="1:14" ht="16" customHeight="1" x14ac:dyDescent="0.2">
      <c r="A1413" s="9">
        <v>5015</v>
      </c>
      <c r="B1413" s="10" t="s">
        <v>4766</v>
      </c>
      <c r="C1413" s="10" t="s">
        <v>4767</v>
      </c>
      <c r="D1413" s="10" t="s">
        <v>15</v>
      </c>
      <c r="E1413" s="11">
        <v>36294</v>
      </c>
      <c r="F1413" s="10" t="s">
        <v>4768</v>
      </c>
      <c r="G1413" s="10" t="s">
        <v>4769</v>
      </c>
      <c r="H1413" s="10" t="s">
        <v>4770</v>
      </c>
      <c r="I1413" s="10" t="s">
        <v>4771</v>
      </c>
      <c r="J1413" s="10" t="s">
        <v>34</v>
      </c>
      <c r="K1413" s="10" t="s">
        <v>35</v>
      </c>
      <c r="L1413" s="10" t="s">
        <v>841</v>
      </c>
      <c r="M1413" s="10" t="s">
        <v>58</v>
      </c>
      <c r="N1413" s="9">
        <v>400</v>
      </c>
    </row>
    <row r="1414" spans="1:14" ht="16" customHeight="1" x14ac:dyDescent="0.2">
      <c r="A1414" s="9">
        <v>5016</v>
      </c>
      <c r="B1414" s="10" t="s">
        <v>4521</v>
      </c>
      <c r="C1414" s="10" t="s">
        <v>4772</v>
      </c>
      <c r="D1414" s="10" t="s">
        <v>15</v>
      </c>
      <c r="E1414" s="11">
        <v>38860</v>
      </c>
      <c r="F1414" s="10" t="s">
        <v>4773</v>
      </c>
      <c r="G1414" s="9">
        <v>58442757</v>
      </c>
      <c r="H1414" s="10" t="s">
        <v>4774</v>
      </c>
      <c r="I1414" s="10" t="s">
        <v>4775</v>
      </c>
      <c r="J1414" s="10" t="s">
        <v>34</v>
      </c>
      <c r="K1414" s="10" t="s">
        <v>35</v>
      </c>
      <c r="L1414" s="10" t="s">
        <v>841</v>
      </c>
      <c r="M1414" s="10" t="s">
        <v>58</v>
      </c>
      <c r="N1414" s="9">
        <v>400</v>
      </c>
    </row>
    <row r="1415" spans="1:14" ht="16" customHeight="1" x14ac:dyDescent="0.2">
      <c r="A1415" s="9">
        <v>5017</v>
      </c>
      <c r="B1415" s="10" t="s">
        <v>780</v>
      </c>
      <c r="C1415" s="10" t="s">
        <v>781</v>
      </c>
      <c r="D1415" s="10" t="s">
        <v>377</v>
      </c>
      <c r="E1415" s="11">
        <v>40164</v>
      </c>
      <c r="F1415" s="10" t="s">
        <v>4776</v>
      </c>
      <c r="G1415" s="9">
        <v>59170325</v>
      </c>
      <c r="H1415" s="9">
        <v>0</v>
      </c>
      <c r="I1415" s="10" t="s">
        <v>4777</v>
      </c>
      <c r="J1415" s="10" t="s">
        <v>34</v>
      </c>
      <c r="K1415" s="10" t="s">
        <v>35</v>
      </c>
      <c r="L1415" s="10" t="s">
        <v>841</v>
      </c>
      <c r="M1415" s="10" t="s">
        <v>16</v>
      </c>
      <c r="N1415" s="9">
        <v>200</v>
      </c>
    </row>
    <row r="1416" spans="1:14" ht="16" customHeight="1" x14ac:dyDescent="0.2">
      <c r="A1416" s="9">
        <v>5018</v>
      </c>
      <c r="B1416" s="10" t="s">
        <v>651</v>
      </c>
      <c r="C1416" s="10" t="s">
        <v>652</v>
      </c>
      <c r="D1416" s="10" t="s">
        <v>377</v>
      </c>
      <c r="E1416" s="11">
        <v>38107</v>
      </c>
      <c r="F1416" s="10" t="s">
        <v>4778</v>
      </c>
      <c r="G1416" s="9">
        <v>57690056</v>
      </c>
      <c r="H1416" s="10" t="s">
        <v>4779</v>
      </c>
      <c r="I1416" s="10" t="s">
        <v>4780</v>
      </c>
      <c r="J1416" s="10" t="s">
        <v>34</v>
      </c>
      <c r="K1416" s="10" t="s">
        <v>35</v>
      </c>
      <c r="L1416" s="10" t="s">
        <v>841</v>
      </c>
      <c r="M1416" s="10" t="s">
        <v>58</v>
      </c>
      <c r="N1416" s="9">
        <v>400</v>
      </c>
    </row>
    <row r="1417" spans="1:14" ht="16" customHeight="1" x14ac:dyDescent="0.2">
      <c r="A1417" s="9">
        <v>5019</v>
      </c>
      <c r="B1417" s="10" t="s">
        <v>4781</v>
      </c>
      <c r="C1417" s="10" t="s">
        <v>4782</v>
      </c>
      <c r="D1417" s="10" t="s">
        <v>15</v>
      </c>
      <c r="E1417" s="11">
        <v>40536</v>
      </c>
      <c r="F1417" s="10" t="s">
        <v>4783</v>
      </c>
      <c r="G1417" s="9">
        <v>54797242</v>
      </c>
      <c r="H1417" s="10" t="s">
        <v>4784</v>
      </c>
      <c r="I1417" s="10" t="s">
        <v>4785</v>
      </c>
      <c r="J1417" s="10" t="s">
        <v>34</v>
      </c>
      <c r="K1417" s="10" t="s">
        <v>35</v>
      </c>
      <c r="L1417" s="10" t="s">
        <v>841</v>
      </c>
      <c r="M1417" s="10" t="s">
        <v>16</v>
      </c>
      <c r="N1417" s="9">
        <v>200</v>
      </c>
    </row>
    <row r="1418" spans="1:14" ht="16" customHeight="1" x14ac:dyDescent="0.2">
      <c r="A1418" s="9">
        <v>5020</v>
      </c>
      <c r="B1418" s="10" t="s">
        <v>4786</v>
      </c>
      <c r="C1418" s="10" t="s">
        <v>321</v>
      </c>
      <c r="D1418" s="10" t="s">
        <v>15</v>
      </c>
      <c r="E1418" s="11">
        <v>34413</v>
      </c>
      <c r="F1418" s="10" t="s">
        <v>4787</v>
      </c>
      <c r="G1418" s="9">
        <v>59782424</v>
      </c>
      <c r="H1418" s="9">
        <v>0</v>
      </c>
      <c r="I1418" s="10" t="s">
        <v>4788</v>
      </c>
      <c r="J1418" s="10" t="s">
        <v>34</v>
      </c>
      <c r="K1418" s="10" t="s">
        <v>35</v>
      </c>
      <c r="L1418" s="10" t="s">
        <v>841</v>
      </c>
      <c r="M1418" s="10" t="s">
        <v>58</v>
      </c>
      <c r="N1418" s="9">
        <v>400</v>
      </c>
    </row>
    <row r="1419" spans="1:14" ht="16" customHeight="1" x14ac:dyDescent="0.2">
      <c r="A1419" s="9">
        <v>1950</v>
      </c>
      <c r="B1419" s="10" t="s">
        <v>422</v>
      </c>
      <c r="C1419" s="10" t="s">
        <v>423</v>
      </c>
      <c r="D1419" s="10" t="s">
        <v>377</v>
      </c>
      <c r="E1419" s="11">
        <v>39612</v>
      </c>
      <c r="F1419" s="10" t="s">
        <v>4789</v>
      </c>
      <c r="G1419" s="9">
        <v>54559825</v>
      </c>
      <c r="H1419" s="9">
        <v>0</v>
      </c>
      <c r="I1419" s="9">
        <v>0</v>
      </c>
      <c r="J1419" s="10" t="s">
        <v>113</v>
      </c>
      <c r="K1419" s="10" t="s">
        <v>35</v>
      </c>
      <c r="L1419" s="10" t="s">
        <v>841</v>
      </c>
      <c r="M1419" s="10" t="s">
        <v>42</v>
      </c>
      <c r="N1419" s="9">
        <v>300</v>
      </c>
    </row>
    <row r="1420" spans="1:14" ht="16" customHeight="1" x14ac:dyDescent="0.2">
      <c r="A1420" s="9">
        <v>1451</v>
      </c>
      <c r="B1420" s="10" t="s">
        <v>246</v>
      </c>
      <c r="C1420" s="10" t="s">
        <v>247</v>
      </c>
      <c r="D1420" s="10" t="s">
        <v>15</v>
      </c>
      <c r="E1420" s="11">
        <v>40070</v>
      </c>
      <c r="F1420" s="10" t="s">
        <v>4790</v>
      </c>
      <c r="G1420" s="9">
        <v>59149530</v>
      </c>
      <c r="H1420" s="9">
        <v>0</v>
      </c>
      <c r="I1420" s="10" t="s">
        <v>4460</v>
      </c>
      <c r="J1420" s="10" t="s">
        <v>113</v>
      </c>
      <c r="K1420" s="10" t="s">
        <v>35</v>
      </c>
      <c r="L1420" s="10" t="s">
        <v>841</v>
      </c>
      <c r="M1420" s="10" t="s">
        <v>16</v>
      </c>
      <c r="N1420" s="9">
        <v>200</v>
      </c>
    </row>
    <row r="1421" spans="1:14" ht="16" customHeight="1" x14ac:dyDescent="0.2">
      <c r="A1421" s="9">
        <v>1442</v>
      </c>
      <c r="B1421" s="10" t="s">
        <v>246</v>
      </c>
      <c r="C1421" s="10" t="s">
        <v>807</v>
      </c>
      <c r="D1421" s="10" t="s">
        <v>377</v>
      </c>
      <c r="E1421" s="11">
        <v>39533</v>
      </c>
      <c r="F1421" s="10" t="s">
        <v>4791</v>
      </c>
      <c r="G1421" s="9">
        <v>0</v>
      </c>
      <c r="H1421" s="10" t="s">
        <v>4792</v>
      </c>
      <c r="I1421" s="9">
        <v>0</v>
      </c>
      <c r="J1421" s="10" t="s">
        <v>113</v>
      </c>
      <c r="K1421" s="10" t="s">
        <v>35</v>
      </c>
      <c r="L1421" s="10" t="s">
        <v>841</v>
      </c>
      <c r="M1421" s="10" t="s">
        <v>42</v>
      </c>
      <c r="N1421" s="9">
        <v>300</v>
      </c>
    </row>
    <row r="1422" spans="1:14" ht="16" customHeight="1" x14ac:dyDescent="0.2">
      <c r="A1422" s="9">
        <v>2733</v>
      </c>
      <c r="B1422" s="10" t="s">
        <v>637</v>
      </c>
      <c r="C1422" s="10" t="s">
        <v>808</v>
      </c>
      <c r="D1422" s="10" t="s">
        <v>377</v>
      </c>
      <c r="E1422" s="11">
        <v>39280</v>
      </c>
      <c r="F1422" s="10" t="s">
        <v>4793</v>
      </c>
      <c r="G1422" s="9">
        <v>0</v>
      </c>
      <c r="H1422" s="9">
        <v>0</v>
      </c>
      <c r="I1422" s="9">
        <v>0</v>
      </c>
      <c r="J1422" s="10" t="s">
        <v>113</v>
      </c>
      <c r="K1422" s="10" t="s">
        <v>35</v>
      </c>
      <c r="L1422" s="10" t="s">
        <v>841</v>
      </c>
      <c r="M1422" s="10" t="s">
        <v>42</v>
      </c>
      <c r="N1422" s="9">
        <v>300</v>
      </c>
    </row>
    <row r="1423" spans="1:14" ht="16" customHeight="1" x14ac:dyDescent="0.2">
      <c r="A1423" s="9">
        <v>1085</v>
      </c>
      <c r="B1423" s="10" t="s">
        <v>473</v>
      </c>
      <c r="C1423" s="10" t="s">
        <v>4794</v>
      </c>
      <c r="D1423" s="10" t="s">
        <v>15</v>
      </c>
      <c r="E1423" s="11">
        <v>39549</v>
      </c>
      <c r="F1423" s="10" t="s">
        <v>4795</v>
      </c>
      <c r="G1423" s="9">
        <v>0</v>
      </c>
      <c r="H1423" s="9">
        <v>0</v>
      </c>
      <c r="I1423" s="9">
        <v>0</v>
      </c>
      <c r="J1423" s="10" t="s">
        <v>113</v>
      </c>
      <c r="K1423" s="10" t="s">
        <v>35</v>
      </c>
      <c r="L1423" s="10" t="s">
        <v>841</v>
      </c>
      <c r="M1423" s="10" t="s">
        <v>42</v>
      </c>
      <c r="N1423" s="9">
        <v>300</v>
      </c>
    </row>
    <row r="1424" spans="1:14" ht="16" customHeight="1" x14ac:dyDescent="0.2">
      <c r="A1424" s="9">
        <v>1448</v>
      </c>
      <c r="B1424" s="10" t="s">
        <v>111</v>
      </c>
      <c r="C1424" s="10" t="s">
        <v>112</v>
      </c>
      <c r="D1424" s="10" t="s">
        <v>15</v>
      </c>
      <c r="E1424" s="11">
        <v>39620</v>
      </c>
      <c r="F1424" s="10" t="s">
        <v>4796</v>
      </c>
      <c r="G1424" s="9">
        <v>59149530</v>
      </c>
      <c r="H1424" s="9">
        <v>0</v>
      </c>
      <c r="I1424" s="10" t="s">
        <v>4460</v>
      </c>
      <c r="J1424" s="10" t="s">
        <v>113</v>
      </c>
      <c r="K1424" s="10" t="s">
        <v>35</v>
      </c>
      <c r="L1424" s="10" t="s">
        <v>841</v>
      </c>
      <c r="M1424" s="10" t="s">
        <v>42</v>
      </c>
      <c r="N1424" s="9">
        <v>300</v>
      </c>
    </row>
    <row r="1425" spans="1:14" ht="16" customHeight="1" x14ac:dyDescent="0.2">
      <c r="A1425" s="9">
        <v>1450</v>
      </c>
      <c r="B1425" s="10" t="s">
        <v>270</v>
      </c>
      <c r="C1425" s="10" t="s">
        <v>271</v>
      </c>
      <c r="D1425" s="10" t="s">
        <v>15</v>
      </c>
      <c r="E1425" s="11">
        <v>39675</v>
      </c>
      <c r="F1425" s="10" t="s">
        <v>4797</v>
      </c>
      <c r="G1425" s="9">
        <v>59149530</v>
      </c>
      <c r="H1425" s="9">
        <v>0</v>
      </c>
      <c r="I1425" s="10" t="s">
        <v>4460</v>
      </c>
      <c r="J1425" s="10" t="s">
        <v>113</v>
      </c>
      <c r="K1425" s="10" t="s">
        <v>35</v>
      </c>
      <c r="L1425" s="10" t="s">
        <v>841</v>
      </c>
      <c r="M1425" s="10" t="s">
        <v>42</v>
      </c>
      <c r="N1425" s="9">
        <v>300</v>
      </c>
    </row>
    <row r="1426" spans="1:14" ht="16" customHeight="1" x14ac:dyDescent="0.2">
      <c r="A1426" s="9">
        <v>5021</v>
      </c>
      <c r="B1426" s="10" t="s">
        <v>173</v>
      </c>
      <c r="C1426" s="10" t="s">
        <v>174</v>
      </c>
      <c r="D1426" s="10" t="s">
        <v>15</v>
      </c>
      <c r="E1426" s="11">
        <v>40557</v>
      </c>
      <c r="F1426" s="10" t="s">
        <v>1561</v>
      </c>
      <c r="G1426" s="9">
        <v>57995313</v>
      </c>
      <c r="H1426" s="9">
        <v>0</v>
      </c>
      <c r="I1426" s="9">
        <v>0</v>
      </c>
      <c r="J1426" s="10" t="s">
        <v>175</v>
      </c>
      <c r="K1426" s="10" t="s">
        <v>60</v>
      </c>
      <c r="L1426" s="10" t="s">
        <v>841</v>
      </c>
      <c r="M1426" s="10" t="s">
        <v>25</v>
      </c>
      <c r="N1426" s="9">
        <v>150</v>
      </c>
    </row>
    <row r="1427" spans="1:14" ht="16" customHeight="1" x14ac:dyDescent="0.2">
      <c r="A1427" s="9">
        <v>5022</v>
      </c>
      <c r="B1427" s="10" t="s">
        <v>4798</v>
      </c>
      <c r="C1427" s="10" t="s">
        <v>4799</v>
      </c>
      <c r="D1427" s="10" t="s">
        <v>15</v>
      </c>
      <c r="E1427" s="11">
        <v>41051</v>
      </c>
      <c r="F1427" s="10" t="s">
        <v>4800</v>
      </c>
      <c r="G1427" s="9">
        <v>0</v>
      </c>
      <c r="H1427" s="9">
        <v>0</v>
      </c>
      <c r="I1427" s="9">
        <v>0</v>
      </c>
      <c r="J1427" s="10" t="s">
        <v>105</v>
      </c>
      <c r="K1427" s="10" t="s">
        <v>106</v>
      </c>
      <c r="L1427" s="10" t="s">
        <v>841</v>
      </c>
      <c r="M1427" s="10" t="s">
        <v>25</v>
      </c>
      <c r="N1427" s="9">
        <v>150</v>
      </c>
    </row>
    <row r="1428" spans="1:14" ht="16" customHeight="1" x14ac:dyDescent="0.2">
      <c r="A1428" s="9">
        <v>5023</v>
      </c>
      <c r="B1428" s="10" t="s">
        <v>4801</v>
      </c>
      <c r="C1428" s="10" t="s">
        <v>483</v>
      </c>
      <c r="D1428" s="10" t="s">
        <v>377</v>
      </c>
      <c r="E1428" s="11">
        <v>41655</v>
      </c>
      <c r="F1428" s="10" t="s">
        <v>4802</v>
      </c>
      <c r="G1428" s="9">
        <v>0</v>
      </c>
      <c r="H1428" s="9">
        <v>0</v>
      </c>
      <c r="I1428" s="9">
        <v>0</v>
      </c>
      <c r="J1428" s="10" t="s">
        <v>105</v>
      </c>
      <c r="K1428" s="10" t="s">
        <v>106</v>
      </c>
      <c r="L1428" s="10" t="s">
        <v>841</v>
      </c>
      <c r="M1428" s="10" t="s">
        <v>848</v>
      </c>
      <c r="N1428" s="9">
        <v>150</v>
      </c>
    </row>
    <row r="1429" spans="1:14" ht="16" customHeight="1" x14ac:dyDescent="0.2">
      <c r="A1429" s="9">
        <v>5024</v>
      </c>
      <c r="B1429" s="10" t="s">
        <v>4803</v>
      </c>
      <c r="C1429" s="10" t="s">
        <v>4804</v>
      </c>
      <c r="D1429" s="10" t="s">
        <v>15</v>
      </c>
      <c r="E1429" s="11">
        <v>41086</v>
      </c>
      <c r="F1429" s="10" t="s">
        <v>4802</v>
      </c>
      <c r="G1429" s="9">
        <v>0</v>
      </c>
      <c r="H1429" s="9">
        <v>0</v>
      </c>
      <c r="I1429" s="9">
        <v>0</v>
      </c>
      <c r="J1429" s="10" t="s">
        <v>105</v>
      </c>
      <c r="K1429" s="10" t="s">
        <v>106</v>
      </c>
      <c r="L1429" s="10" t="s">
        <v>841</v>
      </c>
      <c r="M1429" s="10" t="s">
        <v>25</v>
      </c>
      <c r="N1429" s="9">
        <v>150</v>
      </c>
    </row>
    <row r="1430" spans="1:14" ht="16" customHeight="1" x14ac:dyDescent="0.2">
      <c r="A1430" s="9">
        <v>5025</v>
      </c>
      <c r="B1430" s="10" t="s">
        <v>103</v>
      </c>
      <c r="C1430" s="10" t="s">
        <v>104</v>
      </c>
      <c r="D1430" s="10" t="s">
        <v>15</v>
      </c>
      <c r="E1430" s="11">
        <v>40285</v>
      </c>
      <c r="F1430" s="10" t="s">
        <v>4805</v>
      </c>
      <c r="G1430" s="9">
        <v>0</v>
      </c>
      <c r="H1430" s="9">
        <v>0</v>
      </c>
      <c r="I1430" s="9">
        <v>0</v>
      </c>
      <c r="J1430" s="10" t="s">
        <v>105</v>
      </c>
      <c r="K1430" s="10" t="s">
        <v>106</v>
      </c>
      <c r="L1430" s="10" t="s">
        <v>841</v>
      </c>
      <c r="M1430" s="10" t="s">
        <v>16</v>
      </c>
      <c r="N1430" s="9">
        <v>200</v>
      </c>
    </row>
    <row r="1431" spans="1:14" ht="16" customHeight="1" x14ac:dyDescent="0.2">
      <c r="A1431" s="9">
        <v>5026</v>
      </c>
      <c r="B1431" s="10" t="s">
        <v>413</v>
      </c>
      <c r="C1431" s="10" t="s">
        <v>414</v>
      </c>
      <c r="D1431" s="10" t="s">
        <v>377</v>
      </c>
      <c r="E1431" s="11">
        <v>39626</v>
      </c>
      <c r="F1431" s="10" t="s">
        <v>4806</v>
      </c>
      <c r="G1431" s="9">
        <v>0</v>
      </c>
      <c r="H1431" s="9">
        <v>0</v>
      </c>
      <c r="I1431" s="9">
        <v>0</v>
      </c>
      <c r="J1431" s="10" t="s">
        <v>105</v>
      </c>
      <c r="K1431" s="10" t="s">
        <v>106</v>
      </c>
      <c r="L1431" s="10" t="s">
        <v>841</v>
      </c>
      <c r="M1431" s="10" t="s">
        <v>42</v>
      </c>
      <c r="N1431" s="9">
        <v>300</v>
      </c>
    </row>
    <row r="1432" spans="1:14" ht="16" customHeight="1" x14ac:dyDescent="0.2">
      <c r="A1432" s="9">
        <v>5027</v>
      </c>
      <c r="B1432" s="10" t="s">
        <v>731</v>
      </c>
      <c r="C1432" s="10" t="s">
        <v>4807</v>
      </c>
      <c r="D1432" s="10" t="s">
        <v>15</v>
      </c>
      <c r="E1432" s="11">
        <v>38497</v>
      </c>
      <c r="F1432" s="10" t="s">
        <v>4808</v>
      </c>
      <c r="G1432" s="9">
        <v>58374283</v>
      </c>
      <c r="H1432" s="10" t="s">
        <v>4809</v>
      </c>
      <c r="I1432" s="9">
        <v>0</v>
      </c>
      <c r="J1432" s="10" t="s">
        <v>105</v>
      </c>
      <c r="K1432" s="10" t="s">
        <v>106</v>
      </c>
      <c r="L1432" s="10" t="s">
        <v>876</v>
      </c>
      <c r="M1432" s="10" t="s">
        <v>215</v>
      </c>
      <c r="N1432" s="9">
        <v>600</v>
      </c>
    </row>
    <row r="1433" spans="1:14" ht="16" customHeight="1" x14ac:dyDescent="0.2">
      <c r="A1433" s="9">
        <v>5028</v>
      </c>
      <c r="B1433" s="10" t="s">
        <v>644</v>
      </c>
      <c r="C1433" s="10" t="s">
        <v>645</v>
      </c>
      <c r="D1433" s="10" t="s">
        <v>377</v>
      </c>
      <c r="E1433" s="11">
        <v>38609</v>
      </c>
      <c r="F1433" s="10" t="s">
        <v>4810</v>
      </c>
      <c r="G1433" s="9">
        <v>0</v>
      </c>
      <c r="H1433" s="9">
        <v>0</v>
      </c>
      <c r="I1433" s="9">
        <v>0</v>
      </c>
      <c r="J1433" s="10" t="s">
        <v>105</v>
      </c>
      <c r="K1433" s="10" t="s">
        <v>106</v>
      </c>
      <c r="L1433" s="10" t="s">
        <v>841</v>
      </c>
      <c r="M1433" s="10" t="s">
        <v>58</v>
      </c>
      <c r="N1433" s="9">
        <v>400</v>
      </c>
    </row>
    <row r="1434" spans="1:14" ht="16" customHeight="1" x14ac:dyDescent="0.2">
      <c r="A1434" s="9">
        <v>5029</v>
      </c>
      <c r="B1434" s="10" t="s">
        <v>761</v>
      </c>
      <c r="C1434" s="10" t="s">
        <v>4811</v>
      </c>
      <c r="D1434" s="10" t="s">
        <v>377</v>
      </c>
      <c r="E1434" s="11">
        <v>41068</v>
      </c>
      <c r="F1434" s="10" t="s">
        <v>4812</v>
      </c>
      <c r="G1434" s="9">
        <v>0</v>
      </c>
      <c r="H1434" s="10" t="s">
        <v>4813</v>
      </c>
      <c r="I1434" s="9">
        <v>0</v>
      </c>
      <c r="J1434" s="10" t="s">
        <v>372</v>
      </c>
      <c r="K1434" s="10" t="s">
        <v>94</v>
      </c>
      <c r="L1434" s="10" t="s">
        <v>841</v>
      </c>
      <c r="M1434" s="10" t="s">
        <v>25</v>
      </c>
      <c r="N1434" s="9">
        <v>150</v>
      </c>
    </row>
    <row r="1435" spans="1:14" ht="16" customHeight="1" x14ac:dyDescent="0.2">
      <c r="A1435" s="9">
        <v>5030</v>
      </c>
      <c r="B1435" s="10" t="s">
        <v>2351</v>
      </c>
      <c r="C1435" s="10" t="s">
        <v>4814</v>
      </c>
      <c r="D1435" s="10" t="s">
        <v>15</v>
      </c>
      <c r="E1435" s="11">
        <v>40422</v>
      </c>
      <c r="F1435" s="10" t="s">
        <v>2402</v>
      </c>
      <c r="G1435" s="9">
        <v>0</v>
      </c>
      <c r="H1435" s="10" t="s">
        <v>4815</v>
      </c>
      <c r="I1435" s="9">
        <v>0</v>
      </c>
      <c r="J1435" s="10" t="s">
        <v>372</v>
      </c>
      <c r="K1435" s="10" t="s">
        <v>94</v>
      </c>
      <c r="L1435" s="10" t="s">
        <v>841</v>
      </c>
      <c r="M1435" s="10" t="s">
        <v>16</v>
      </c>
      <c r="N1435" s="9">
        <v>200</v>
      </c>
    </row>
    <row r="1436" spans="1:14" ht="16" customHeight="1" x14ac:dyDescent="0.2">
      <c r="A1436" s="9">
        <v>5031</v>
      </c>
      <c r="B1436" s="10" t="s">
        <v>4816</v>
      </c>
      <c r="C1436" s="10" t="s">
        <v>4817</v>
      </c>
      <c r="D1436" s="10" t="s">
        <v>377</v>
      </c>
      <c r="E1436" s="11">
        <v>41000</v>
      </c>
      <c r="F1436" s="10" t="s">
        <v>4812</v>
      </c>
      <c r="G1436" s="9">
        <v>0</v>
      </c>
      <c r="H1436" s="10" t="s">
        <v>4818</v>
      </c>
      <c r="I1436" s="9">
        <v>0</v>
      </c>
      <c r="J1436" s="10" t="s">
        <v>372</v>
      </c>
      <c r="K1436" s="10" t="s">
        <v>94</v>
      </c>
      <c r="L1436" s="10" t="s">
        <v>841</v>
      </c>
      <c r="M1436" s="10" t="s">
        <v>25</v>
      </c>
      <c r="N1436" s="9">
        <v>150</v>
      </c>
    </row>
    <row r="1437" spans="1:14" ht="16" customHeight="1" x14ac:dyDescent="0.2">
      <c r="A1437" s="9">
        <v>5032</v>
      </c>
      <c r="B1437" s="10" t="s">
        <v>4819</v>
      </c>
      <c r="C1437" s="10" t="s">
        <v>4820</v>
      </c>
      <c r="D1437" s="10" t="s">
        <v>15</v>
      </c>
      <c r="E1437" s="10" t="s">
        <v>4821</v>
      </c>
      <c r="F1437" s="10" t="s">
        <v>4822</v>
      </c>
      <c r="G1437" s="9">
        <v>57758866</v>
      </c>
      <c r="H1437" s="9">
        <v>0</v>
      </c>
      <c r="I1437" s="10" t="s">
        <v>4823</v>
      </c>
      <c r="J1437" s="10" t="s">
        <v>4612</v>
      </c>
      <c r="K1437" s="10" t="s">
        <v>400</v>
      </c>
      <c r="L1437" s="10" t="s">
        <v>876</v>
      </c>
      <c r="M1437" s="10" t="s">
        <v>215</v>
      </c>
      <c r="N1437" s="9">
        <v>600</v>
      </c>
    </row>
    <row r="1438" spans="1:14" ht="16" customHeight="1" x14ac:dyDescent="0.2">
      <c r="A1438" s="9">
        <v>4279</v>
      </c>
      <c r="B1438" s="10" t="s">
        <v>761</v>
      </c>
      <c r="C1438" s="10" t="s">
        <v>4824</v>
      </c>
      <c r="D1438" s="10" t="s">
        <v>377</v>
      </c>
      <c r="E1438" s="11">
        <v>40542</v>
      </c>
      <c r="F1438" s="10" t="s">
        <v>4812</v>
      </c>
      <c r="G1438" s="9">
        <v>54890298</v>
      </c>
      <c r="H1438" s="10" t="s">
        <v>4825</v>
      </c>
      <c r="I1438" s="9">
        <v>0</v>
      </c>
      <c r="J1438" s="10" t="s">
        <v>4826</v>
      </c>
      <c r="K1438" s="10" t="s">
        <v>94</v>
      </c>
      <c r="L1438" s="10" t="s">
        <v>841</v>
      </c>
      <c r="M1438" s="10" t="s">
        <v>16</v>
      </c>
      <c r="N1438" s="9">
        <v>200</v>
      </c>
    </row>
    <row r="1439" spans="1:14" ht="16" customHeight="1" x14ac:dyDescent="0.2">
      <c r="A1439" s="9">
        <v>2441</v>
      </c>
      <c r="B1439" s="10" t="s">
        <v>3929</v>
      </c>
      <c r="C1439" s="10" t="s">
        <v>4827</v>
      </c>
      <c r="D1439" s="10" t="s">
        <v>15</v>
      </c>
      <c r="E1439" s="11">
        <v>30692</v>
      </c>
      <c r="F1439" s="10" t="s">
        <v>4828</v>
      </c>
      <c r="G1439" s="9">
        <v>0</v>
      </c>
      <c r="H1439" s="9">
        <v>0</v>
      </c>
      <c r="I1439" s="10" t="s">
        <v>4829</v>
      </c>
      <c r="J1439" s="10" t="s">
        <v>4826</v>
      </c>
      <c r="K1439" s="10" t="s">
        <v>94</v>
      </c>
      <c r="L1439" s="10" t="s">
        <v>876</v>
      </c>
      <c r="M1439" s="10" t="s">
        <v>215</v>
      </c>
      <c r="N1439" s="9">
        <v>600</v>
      </c>
    </row>
    <row r="1440" spans="1:14" ht="16" customHeight="1" x14ac:dyDescent="0.2">
      <c r="A1440" s="9">
        <v>4127</v>
      </c>
      <c r="B1440" s="10" t="s">
        <v>819</v>
      </c>
      <c r="C1440" s="10" t="s">
        <v>2866</v>
      </c>
      <c r="D1440" s="10" t="s">
        <v>15</v>
      </c>
      <c r="E1440" s="10" t="s">
        <v>4830</v>
      </c>
      <c r="F1440" s="10" t="s">
        <v>4831</v>
      </c>
      <c r="G1440" s="9">
        <v>57439077</v>
      </c>
      <c r="H1440" s="10" t="s">
        <v>4832</v>
      </c>
      <c r="I1440" s="10" t="s">
        <v>4833</v>
      </c>
      <c r="J1440" s="10" t="s">
        <v>4826</v>
      </c>
      <c r="K1440" s="10" t="s">
        <v>94</v>
      </c>
      <c r="L1440" s="10" t="s">
        <v>876</v>
      </c>
      <c r="M1440" s="10" t="s">
        <v>215</v>
      </c>
      <c r="N1440" s="9">
        <v>600</v>
      </c>
    </row>
    <row r="1441" spans="1:14" ht="16" customHeight="1" x14ac:dyDescent="0.2">
      <c r="A1441" s="9">
        <v>4129</v>
      </c>
      <c r="B1441" s="10" t="s">
        <v>182</v>
      </c>
      <c r="C1441" s="10" t="s">
        <v>4834</v>
      </c>
      <c r="D1441" s="10" t="s">
        <v>15</v>
      </c>
      <c r="E1441" s="11">
        <v>29353</v>
      </c>
      <c r="F1441" s="10" t="s">
        <v>4831</v>
      </c>
      <c r="G1441" s="9">
        <v>58758573</v>
      </c>
      <c r="H1441" s="9">
        <v>0</v>
      </c>
      <c r="I1441" s="10" t="s">
        <v>4835</v>
      </c>
      <c r="J1441" s="10" t="s">
        <v>4826</v>
      </c>
      <c r="K1441" s="10" t="s">
        <v>94</v>
      </c>
      <c r="L1441" s="10" t="s">
        <v>876</v>
      </c>
      <c r="M1441" s="10" t="s">
        <v>215</v>
      </c>
      <c r="N1441" s="9">
        <v>600</v>
      </c>
    </row>
    <row r="1442" spans="1:14" ht="16" customHeight="1" x14ac:dyDescent="0.2">
      <c r="A1442" s="9">
        <v>4131</v>
      </c>
      <c r="B1442" s="10" t="s">
        <v>182</v>
      </c>
      <c r="C1442" s="10" t="s">
        <v>1806</v>
      </c>
      <c r="D1442" s="10" t="s">
        <v>15</v>
      </c>
      <c r="E1442" s="10" t="s">
        <v>4836</v>
      </c>
      <c r="F1442" s="10" t="s">
        <v>4831</v>
      </c>
      <c r="G1442" s="9">
        <v>57528088</v>
      </c>
      <c r="H1442" s="9">
        <v>0</v>
      </c>
      <c r="I1442" s="10" t="s">
        <v>4837</v>
      </c>
      <c r="J1442" s="10" t="s">
        <v>4826</v>
      </c>
      <c r="K1442" s="10" t="s">
        <v>94</v>
      </c>
      <c r="L1442" s="10" t="s">
        <v>876</v>
      </c>
      <c r="M1442" s="10" t="s">
        <v>215</v>
      </c>
      <c r="N1442" s="9">
        <v>600</v>
      </c>
    </row>
    <row r="1443" spans="1:14" ht="16" customHeight="1" x14ac:dyDescent="0.2">
      <c r="A1443" s="9">
        <v>5033</v>
      </c>
      <c r="B1443" s="10" t="s">
        <v>2722</v>
      </c>
      <c r="C1443" s="10" t="s">
        <v>4838</v>
      </c>
      <c r="D1443" s="10" t="s">
        <v>377</v>
      </c>
      <c r="E1443" s="11">
        <v>40323</v>
      </c>
      <c r="F1443" s="10" t="s">
        <v>3925</v>
      </c>
      <c r="G1443" s="9">
        <v>58226753</v>
      </c>
      <c r="H1443" s="9">
        <v>0</v>
      </c>
      <c r="I1443" s="10" t="s">
        <v>4839</v>
      </c>
      <c r="J1443" s="10" t="s">
        <v>4826</v>
      </c>
      <c r="K1443" s="10" t="s">
        <v>94</v>
      </c>
      <c r="L1443" s="10" t="s">
        <v>841</v>
      </c>
      <c r="M1443" s="10" t="s">
        <v>16</v>
      </c>
      <c r="N1443" s="9">
        <v>200</v>
      </c>
    </row>
    <row r="1444" spans="1:14" ht="16" customHeight="1" x14ac:dyDescent="0.2">
      <c r="A1444" s="9">
        <v>5034</v>
      </c>
      <c r="B1444" s="10" t="s">
        <v>3929</v>
      </c>
      <c r="C1444" s="10" t="s">
        <v>4840</v>
      </c>
      <c r="D1444" s="10" t="s">
        <v>15</v>
      </c>
      <c r="E1444" s="10" t="s">
        <v>4841</v>
      </c>
      <c r="F1444" s="10" t="s">
        <v>4842</v>
      </c>
      <c r="G1444" s="9">
        <v>0</v>
      </c>
      <c r="H1444" s="9">
        <v>0</v>
      </c>
      <c r="I1444" s="9">
        <v>0</v>
      </c>
      <c r="J1444" s="10" t="s">
        <v>4826</v>
      </c>
      <c r="K1444" s="10" t="s">
        <v>94</v>
      </c>
      <c r="L1444" s="10" t="s">
        <v>841</v>
      </c>
      <c r="M1444" s="10" t="s">
        <v>25</v>
      </c>
      <c r="N1444" s="9">
        <v>150</v>
      </c>
    </row>
    <row r="1445" spans="1:14" ht="16" customHeight="1" x14ac:dyDescent="0.2">
      <c r="A1445" s="9">
        <v>5035</v>
      </c>
      <c r="B1445" s="10" t="s">
        <v>160</v>
      </c>
      <c r="C1445" s="10" t="s">
        <v>4843</v>
      </c>
      <c r="D1445" s="10" t="s">
        <v>377</v>
      </c>
      <c r="E1445" s="10" t="s">
        <v>4844</v>
      </c>
      <c r="F1445" s="10" t="s">
        <v>4831</v>
      </c>
      <c r="G1445" s="9">
        <v>58486867</v>
      </c>
      <c r="H1445" s="10" t="s">
        <v>4845</v>
      </c>
      <c r="I1445" s="9">
        <v>0</v>
      </c>
      <c r="J1445" s="10" t="s">
        <v>4826</v>
      </c>
      <c r="K1445" s="10" t="s">
        <v>94</v>
      </c>
      <c r="L1445" s="10" t="s">
        <v>967</v>
      </c>
      <c r="M1445" s="10" t="s">
        <v>215</v>
      </c>
      <c r="N1445" s="9">
        <v>600</v>
      </c>
    </row>
    <row r="1446" spans="1:14" ht="16" customHeight="1" x14ac:dyDescent="0.2">
      <c r="A1446" s="9">
        <v>1104</v>
      </c>
      <c r="B1446" s="10" t="s">
        <v>397</v>
      </c>
      <c r="C1446" s="10" t="s">
        <v>398</v>
      </c>
      <c r="D1446" s="10" t="s">
        <v>377</v>
      </c>
      <c r="E1446" s="11">
        <v>38195</v>
      </c>
      <c r="F1446" s="10" t="s">
        <v>4846</v>
      </c>
      <c r="G1446" s="9">
        <v>54581241</v>
      </c>
      <c r="H1446" s="9">
        <v>0</v>
      </c>
      <c r="I1446" s="10" t="s">
        <v>4847</v>
      </c>
      <c r="J1446" s="10" t="s">
        <v>399</v>
      </c>
      <c r="K1446" s="10" t="s">
        <v>400</v>
      </c>
      <c r="L1446" s="10" t="s">
        <v>841</v>
      </c>
      <c r="M1446" s="10" t="s">
        <v>58</v>
      </c>
      <c r="N1446" s="9">
        <v>400</v>
      </c>
    </row>
    <row r="1447" spans="1:14" ht="16" customHeight="1" x14ac:dyDescent="0.2">
      <c r="A1447" s="9">
        <v>2261</v>
      </c>
      <c r="B1447" s="10" t="s">
        <v>1118</v>
      </c>
      <c r="C1447" s="10" t="s">
        <v>4848</v>
      </c>
      <c r="D1447" s="10" t="s">
        <v>15</v>
      </c>
      <c r="E1447" s="11">
        <v>28938</v>
      </c>
      <c r="F1447" s="10" t="s">
        <v>4849</v>
      </c>
      <c r="G1447" s="9">
        <v>0</v>
      </c>
      <c r="H1447" s="9">
        <v>0</v>
      </c>
      <c r="I1447" s="9">
        <v>0</v>
      </c>
      <c r="J1447" s="10" t="s">
        <v>399</v>
      </c>
      <c r="K1447" s="10" t="s">
        <v>400</v>
      </c>
      <c r="L1447" s="10" t="s">
        <v>876</v>
      </c>
      <c r="M1447" s="10" t="s">
        <v>215</v>
      </c>
      <c r="N1447" s="9">
        <v>600</v>
      </c>
    </row>
    <row r="1448" spans="1:14" ht="16" customHeight="1" x14ac:dyDescent="0.2">
      <c r="A1448" s="9">
        <v>1775</v>
      </c>
      <c r="B1448" s="10" t="s">
        <v>4850</v>
      </c>
      <c r="C1448" s="10" t="s">
        <v>4851</v>
      </c>
      <c r="D1448" s="10" t="s">
        <v>15</v>
      </c>
      <c r="E1448" s="11">
        <v>41853</v>
      </c>
      <c r="F1448" s="10" t="s">
        <v>4852</v>
      </c>
      <c r="G1448" s="9">
        <v>59180521</v>
      </c>
      <c r="H1448" s="9">
        <v>0</v>
      </c>
      <c r="I1448" s="9">
        <v>0</v>
      </c>
      <c r="J1448" s="10" t="s">
        <v>21</v>
      </c>
      <c r="K1448" s="10" t="s">
        <v>22</v>
      </c>
      <c r="L1448" s="10" t="s">
        <v>841</v>
      </c>
      <c r="M1448" s="10" t="s">
        <v>848</v>
      </c>
      <c r="N1448" s="9">
        <v>150</v>
      </c>
    </row>
    <row r="1449" spans="1:14" ht="16" customHeight="1" x14ac:dyDescent="0.2">
      <c r="A1449" s="9">
        <v>1774</v>
      </c>
      <c r="B1449" s="10" t="s">
        <v>4850</v>
      </c>
      <c r="C1449" s="10" t="s">
        <v>4853</v>
      </c>
      <c r="D1449" s="10" t="s">
        <v>377</v>
      </c>
      <c r="E1449" s="11">
        <v>42356</v>
      </c>
      <c r="F1449" s="10" t="s">
        <v>4852</v>
      </c>
      <c r="G1449" s="9">
        <v>59180521</v>
      </c>
      <c r="H1449" s="9">
        <v>0</v>
      </c>
      <c r="I1449" s="9">
        <v>0</v>
      </c>
      <c r="J1449" s="10" t="s">
        <v>21</v>
      </c>
      <c r="K1449" s="10" t="s">
        <v>22</v>
      </c>
      <c r="L1449" s="10" t="s">
        <v>841</v>
      </c>
      <c r="M1449" s="10" t="s">
        <v>885</v>
      </c>
      <c r="N1449" s="9">
        <v>100</v>
      </c>
    </row>
    <row r="1450" spans="1:14" ht="16" customHeight="1" x14ac:dyDescent="0.2">
      <c r="A1450" s="9">
        <v>5036</v>
      </c>
      <c r="B1450" s="10" t="s">
        <v>4854</v>
      </c>
      <c r="C1450" s="10" t="s">
        <v>1794</v>
      </c>
      <c r="D1450" s="10" t="s">
        <v>15</v>
      </c>
      <c r="E1450" s="11">
        <v>40606</v>
      </c>
      <c r="F1450" s="10" t="s">
        <v>4855</v>
      </c>
      <c r="G1450" s="9">
        <v>59105580</v>
      </c>
      <c r="H1450" s="9">
        <v>0</v>
      </c>
      <c r="I1450" s="10" t="s">
        <v>4856</v>
      </c>
      <c r="J1450" s="10" t="s">
        <v>21</v>
      </c>
      <c r="K1450" s="10" t="s">
        <v>22</v>
      </c>
      <c r="L1450" s="10" t="s">
        <v>841</v>
      </c>
      <c r="M1450" s="10" t="s">
        <v>25</v>
      </c>
      <c r="N1450" s="9">
        <v>150</v>
      </c>
    </row>
    <row r="1451" spans="1:14" ht="16" customHeight="1" x14ac:dyDescent="0.2">
      <c r="A1451" s="9">
        <v>5037</v>
      </c>
      <c r="B1451" s="10" t="s">
        <v>4857</v>
      </c>
      <c r="C1451" s="10" t="s">
        <v>3139</v>
      </c>
      <c r="D1451" s="10" t="s">
        <v>15</v>
      </c>
      <c r="E1451" s="11">
        <v>41208</v>
      </c>
      <c r="F1451" s="10" t="s">
        <v>4858</v>
      </c>
      <c r="G1451" s="9">
        <v>57949125</v>
      </c>
      <c r="H1451" s="9">
        <v>0</v>
      </c>
      <c r="I1451" s="10" t="s">
        <v>1942</v>
      </c>
      <c r="J1451" s="10" t="s">
        <v>21</v>
      </c>
      <c r="K1451" s="10" t="s">
        <v>22</v>
      </c>
      <c r="L1451" s="10" t="s">
        <v>841</v>
      </c>
      <c r="M1451" s="10" t="s">
        <v>25</v>
      </c>
      <c r="N1451" s="9">
        <v>150</v>
      </c>
    </row>
    <row r="1452" spans="1:14" ht="16" customHeight="1" x14ac:dyDescent="0.2">
      <c r="A1452" s="9">
        <v>5038</v>
      </c>
      <c r="B1452" s="10" t="s">
        <v>4857</v>
      </c>
      <c r="C1452" s="10" t="s">
        <v>4859</v>
      </c>
      <c r="D1452" s="10" t="s">
        <v>15</v>
      </c>
      <c r="E1452" s="11">
        <v>43172</v>
      </c>
      <c r="F1452" s="10" t="s">
        <v>4858</v>
      </c>
      <c r="G1452" s="9">
        <v>58291591</v>
      </c>
      <c r="H1452" s="9">
        <v>0</v>
      </c>
      <c r="I1452" s="10" t="s">
        <v>1942</v>
      </c>
      <c r="J1452" s="10" t="s">
        <v>21</v>
      </c>
      <c r="K1452" s="10" t="s">
        <v>22</v>
      </c>
      <c r="L1452" s="10" t="s">
        <v>841</v>
      </c>
      <c r="M1452" s="10" t="s">
        <v>842</v>
      </c>
      <c r="N1452" s="9">
        <v>100</v>
      </c>
    </row>
    <row r="1453" spans="1:14" ht="16" customHeight="1" x14ac:dyDescent="0.2">
      <c r="A1453" s="9">
        <v>5039</v>
      </c>
      <c r="B1453" s="10" t="s">
        <v>649</v>
      </c>
      <c r="C1453" s="10" t="s">
        <v>650</v>
      </c>
      <c r="D1453" s="10" t="s">
        <v>377</v>
      </c>
      <c r="E1453" s="11">
        <v>38976</v>
      </c>
      <c r="F1453" s="10" t="s">
        <v>4860</v>
      </c>
      <c r="G1453" s="9">
        <v>57430081</v>
      </c>
      <c r="H1453" s="9">
        <v>0</v>
      </c>
      <c r="I1453" s="10" t="s">
        <v>1942</v>
      </c>
      <c r="J1453" s="10" t="s">
        <v>21</v>
      </c>
      <c r="K1453" s="10" t="s">
        <v>22</v>
      </c>
      <c r="L1453" s="10" t="s">
        <v>841</v>
      </c>
      <c r="M1453" s="10" t="s">
        <v>58</v>
      </c>
      <c r="N1453" s="9">
        <v>400</v>
      </c>
    </row>
    <row r="1454" spans="1:14" ht="16" customHeight="1" x14ac:dyDescent="0.2">
      <c r="A1454" s="9">
        <v>5040</v>
      </c>
      <c r="B1454" s="10" t="s">
        <v>736</v>
      </c>
      <c r="C1454" s="10" t="s">
        <v>737</v>
      </c>
      <c r="D1454" s="10" t="s">
        <v>377</v>
      </c>
      <c r="E1454" s="11">
        <v>39557</v>
      </c>
      <c r="F1454" s="10" t="s">
        <v>4861</v>
      </c>
      <c r="G1454" s="9">
        <v>58176679</v>
      </c>
      <c r="H1454" s="13"/>
      <c r="I1454" s="10" t="s">
        <v>4862</v>
      </c>
      <c r="J1454" s="10" t="s">
        <v>175</v>
      </c>
      <c r="K1454" s="10" t="s">
        <v>60</v>
      </c>
      <c r="L1454" s="10" t="s">
        <v>841</v>
      </c>
      <c r="M1454" s="10" t="s">
        <v>42</v>
      </c>
      <c r="N1454" s="9">
        <v>300</v>
      </c>
    </row>
    <row r="1455" spans="1:14" ht="16" customHeight="1" x14ac:dyDescent="0.2">
      <c r="A1455" s="9">
        <v>4999</v>
      </c>
      <c r="B1455" s="10" t="s">
        <v>4863</v>
      </c>
      <c r="C1455" s="10" t="s">
        <v>4864</v>
      </c>
      <c r="D1455" s="10" t="s">
        <v>377</v>
      </c>
      <c r="E1455" s="11">
        <v>43220</v>
      </c>
      <c r="F1455" s="10" t="s">
        <v>4865</v>
      </c>
      <c r="G1455" s="9">
        <v>54999696</v>
      </c>
      <c r="H1455" s="13"/>
      <c r="I1455" s="10" t="s">
        <v>4866</v>
      </c>
      <c r="J1455" s="10" t="s">
        <v>175</v>
      </c>
      <c r="K1455" s="10" t="s">
        <v>60</v>
      </c>
      <c r="L1455" s="10" t="s">
        <v>841</v>
      </c>
      <c r="M1455" s="10" t="s">
        <v>842</v>
      </c>
      <c r="N1455" s="9">
        <v>100</v>
      </c>
    </row>
    <row r="1456" spans="1:14" ht="16" customHeight="1" x14ac:dyDescent="0.2">
      <c r="A1456" s="9">
        <v>5000</v>
      </c>
      <c r="B1456" s="10" t="s">
        <v>4867</v>
      </c>
      <c r="C1456" s="10" t="s">
        <v>4868</v>
      </c>
      <c r="D1456" s="10" t="s">
        <v>377</v>
      </c>
      <c r="E1456" s="11">
        <v>41005</v>
      </c>
      <c r="F1456" s="10" t="s">
        <v>4869</v>
      </c>
      <c r="G1456" s="9">
        <v>57794838</v>
      </c>
      <c r="H1456" s="13"/>
      <c r="I1456" s="10" t="s">
        <v>4870</v>
      </c>
      <c r="J1456" s="10" t="s">
        <v>175</v>
      </c>
      <c r="K1456" s="10" t="s">
        <v>60</v>
      </c>
      <c r="L1456" s="10" t="s">
        <v>841</v>
      </c>
      <c r="M1456" s="10" t="s">
        <v>25</v>
      </c>
      <c r="N1456" s="9">
        <v>150</v>
      </c>
    </row>
    <row r="1457" spans="1:14" ht="16" customHeight="1" x14ac:dyDescent="0.2">
      <c r="A1457" s="9">
        <v>5001</v>
      </c>
      <c r="B1457" s="10" t="s">
        <v>2420</v>
      </c>
      <c r="C1457" s="10" t="s">
        <v>4871</v>
      </c>
      <c r="D1457" s="10" t="s">
        <v>377</v>
      </c>
      <c r="E1457" s="11">
        <v>41161</v>
      </c>
      <c r="F1457" s="10" t="s">
        <v>4872</v>
      </c>
      <c r="G1457" s="9">
        <v>54781037</v>
      </c>
      <c r="H1457" s="13"/>
      <c r="I1457" s="13"/>
      <c r="J1457" s="10" t="s">
        <v>175</v>
      </c>
      <c r="K1457" s="10" t="s">
        <v>60</v>
      </c>
      <c r="L1457" s="10" t="s">
        <v>841</v>
      </c>
      <c r="M1457" s="10" t="s">
        <v>25</v>
      </c>
      <c r="N1457" s="9">
        <v>150</v>
      </c>
    </row>
    <row r="1458" spans="1:14" ht="16" customHeight="1" x14ac:dyDescent="0.2">
      <c r="A1458" s="9">
        <v>5002</v>
      </c>
      <c r="B1458" s="10" t="s">
        <v>2420</v>
      </c>
      <c r="C1458" s="10" t="s">
        <v>4873</v>
      </c>
      <c r="D1458" s="10" t="s">
        <v>15</v>
      </c>
      <c r="E1458" s="11">
        <v>42367</v>
      </c>
      <c r="F1458" s="10" t="s">
        <v>4872</v>
      </c>
      <c r="G1458" s="9">
        <v>57071301</v>
      </c>
      <c r="H1458" s="13"/>
      <c r="I1458" s="10" t="s">
        <v>1942</v>
      </c>
      <c r="J1458" s="10" t="s">
        <v>175</v>
      </c>
      <c r="K1458" s="10" t="s">
        <v>60</v>
      </c>
      <c r="L1458" s="10" t="s">
        <v>841</v>
      </c>
      <c r="M1458" s="10" t="s">
        <v>885</v>
      </c>
      <c r="N1458" s="9">
        <v>100</v>
      </c>
    </row>
    <row r="1459" spans="1:14" ht="16" customHeight="1" x14ac:dyDescent="0.2">
      <c r="A1459" s="9">
        <v>5003</v>
      </c>
      <c r="B1459" s="10" t="s">
        <v>4874</v>
      </c>
      <c r="C1459" s="10" t="s">
        <v>4875</v>
      </c>
      <c r="D1459" s="10" t="s">
        <v>377</v>
      </c>
      <c r="E1459" s="11">
        <v>36154</v>
      </c>
      <c r="F1459" s="10" t="s">
        <v>4876</v>
      </c>
      <c r="G1459" s="9">
        <v>57408905</v>
      </c>
      <c r="H1459" s="13"/>
      <c r="I1459" s="10" t="s">
        <v>4877</v>
      </c>
      <c r="J1459" s="10" t="s">
        <v>175</v>
      </c>
      <c r="K1459" s="10" t="s">
        <v>60</v>
      </c>
      <c r="L1459" s="10" t="s">
        <v>841</v>
      </c>
      <c r="M1459" s="10" t="s">
        <v>58</v>
      </c>
      <c r="N1459" s="9">
        <v>400</v>
      </c>
    </row>
    <row r="1460" spans="1:14" ht="16" customHeight="1" x14ac:dyDescent="0.2">
      <c r="A1460" s="9">
        <v>5004</v>
      </c>
      <c r="B1460" s="10" t="s">
        <v>4878</v>
      </c>
      <c r="C1460" s="10" t="s">
        <v>4879</v>
      </c>
      <c r="D1460" s="10" t="s">
        <v>15</v>
      </c>
      <c r="E1460" s="10" t="s">
        <v>4880</v>
      </c>
      <c r="F1460" s="10" t="s">
        <v>4881</v>
      </c>
      <c r="G1460" s="13"/>
      <c r="H1460" s="13"/>
      <c r="I1460" s="10" t="s">
        <v>4882</v>
      </c>
      <c r="J1460" s="10" t="s">
        <v>175</v>
      </c>
      <c r="K1460" s="10" t="s">
        <v>60</v>
      </c>
      <c r="L1460" s="10" t="s">
        <v>1022</v>
      </c>
      <c r="M1460" s="10" t="s">
        <v>215</v>
      </c>
      <c r="N1460" s="9">
        <v>600</v>
      </c>
    </row>
    <row r="1461" spans="1:14" ht="16" customHeight="1" x14ac:dyDescent="0.2">
      <c r="A1461" s="9">
        <v>4400</v>
      </c>
      <c r="B1461" s="10" t="s">
        <v>4883</v>
      </c>
      <c r="C1461" s="10" t="s">
        <v>4884</v>
      </c>
      <c r="D1461" s="10" t="s">
        <v>377</v>
      </c>
      <c r="E1461" s="11">
        <v>27691</v>
      </c>
      <c r="F1461" s="10" t="s">
        <v>4885</v>
      </c>
      <c r="G1461" s="9">
        <v>57517014</v>
      </c>
      <c r="H1461" s="10" t="s">
        <v>3434</v>
      </c>
      <c r="I1461" s="10" t="s">
        <v>4886</v>
      </c>
      <c r="J1461" s="10" t="s">
        <v>175</v>
      </c>
      <c r="K1461" s="10" t="s">
        <v>60</v>
      </c>
      <c r="L1461" s="10" t="s">
        <v>876</v>
      </c>
      <c r="M1461" s="10" t="s">
        <v>215</v>
      </c>
      <c r="N1461" s="9">
        <v>600</v>
      </c>
    </row>
    <row r="1462" spans="1:14" ht="16" customHeight="1" x14ac:dyDescent="0.2">
      <c r="A1462" s="9">
        <v>2287</v>
      </c>
      <c r="B1462" s="10" t="s">
        <v>4887</v>
      </c>
      <c r="C1462" s="10" t="s">
        <v>4888</v>
      </c>
      <c r="D1462" s="10" t="s">
        <v>15</v>
      </c>
      <c r="E1462" s="11">
        <v>32390</v>
      </c>
      <c r="F1462" s="10" t="s">
        <v>4889</v>
      </c>
      <c r="G1462" s="10" t="s">
        <v>4890</v>
      </c>
      <c r="H1462" s="10" t="s">
        <v>4891</v>
      </c>
      <c r="I1462" s="10" t="s">
        <v>4892</v>
      </c>
      <c r="J1462" s="10" t="s">
        <v>175</v>
      </c>
      <c r="K1462" s="10" t="s">
        <v>60</v>
      </c>
      <c r="L1462" s="10" t="s">
        <v>1022</v>
      </c>
      <c r="M1462" s="10" t="s">
        <v>215</v>
      </c>
      <c r="N1462" s="9">
        <v>600</v>
      </c>
    </row>
    <row r="1463" spans="1:14" ht="16" customHeight="1" x14ac:dyDescent="0.2">
      <c r="A1463" s="9">
        <v>2910</v>
      </c>
      <c r="B1463" s="10" t="s">
        <v>4893</v>
      </c>
      <c r="C1463" s="10" t="s">
        <v>4894</v>
      </c>
      <c r="D1463" s="10" t="s">
        <v>15</v>
      </c>
      <c r="E1463" s="11">
        <v>39175</v>
      </c>
      <c r="F1463" s="10" t="s">
        <v>4895</v>
      </c>
      <c r="G1463" s="9">
        <v>58582366</v>
      </c>
      <c r="H1463" s="9">
        <v>0</v>
      </c>
      <c r="I1463" s="9">
        <v>0</v>
      </c>
      <c r="J1463" s="10" t="s">
        <v>84</v>
      </c>
      <c r="K1463" s="10" t="s">
        <v>81</v>
      </c>
      <c r="L1463" s="10" t="s">
        <v>841</v>
      </c>
      <c r="M1463" s="10" t="s">
        <v>42</v>
      </c>
      <c r="N1463" s="9">
        <v>300</v>
      </c>
    </row>
    <row r="1464" spans="1:14" ht="16" customHeight="1" x14ac:dyDescent="0.2">
      <c r="A1464" s="9">
        <v>2806</v>
      </c>
      <c r="B1464" s="10" t="s">
        <v>1118</v>
      </c>
      <c r="C1464" s="10" t="s">
        <v>593</v>
      </c>
      <c r="D1464" s="10" t="s">
        <v>377</v>
      </c>
      <c r="E1464" s="11">
        <v>39534</v>
      </c>
      <c r="F1464" s="10" t="s">
        <v>4896</v>
      </c>
      <c r="G1464" s="9">
        <v>58038317</v>
      </c>
      <c r="H1464" s="9">
        <v>0</v>
      </c>
      <c r="I1464" s="10" t="s">
        <v>844</v>
      </c>
      <c r="J1464" s="10" t="s">
        <v>84</v>
      </c>
      <c r="K1464" s="10" t="s">
        <v>81</v>
      </c>
      <c r="L1464" s="10" t="s">
        <v>841</v>
      </c>
      <c r="M1464" s="10" t="s">
        <v>42</v>
      </c>
      <c r="N1464" s="9">
        <v>300</v>
      </c>
    </row>
    <row r="1465" spans="1:14" ht="16" customHeight="1" x14ac:dyDescent="0.2">
      <c r="A1465" s="9">
        <v>2694</v>
      </c>
      <c r="B1465" s="10" t="s">
        <v>4897</v>
      </c>
      <c r="C1465" s="10" t="s">
        <v>4898</v>
      </c>
      <c r="D1465" s="10" t="s">
        <v>377</v>
      </c>
      <c r="E1465" s="11">
        <v>39438</v>
      </c>
      <c r="F1465" s="10" t="s">
        <v>4899</v>
      </c>
      <c r="G1465" s="9">
        <v>59332606</v>
      </c>
      <c r="H1465" s="9">
        <v>0</v>
      </c>
      <c r="I1465" s="10" t="s">
        <v>844</v>
      </c>
      <c r="J1465" s="10" t="s">
        <v>84</v>
      </c>
      <c r="K1465" s="10" t="s">
        <v>81</v>
      </c>
      <c r="L1465" s="10" t="s">
        <v>841</v>
      </c>
      <c r="M1465" s="10" t="s">
        <v>42</v>
      </c>
      <c r="N1465" s="9">
        <v>300</v>
      </c>
    </row>
    <row r="1466" spans="1:14" ht="16" customHeight="1" x14ac:dyDescent="0.2">
      <c r="A1466" s="9">
        <v>1325</v>
      </c>
      <c r="B1466" s="10" t="s">
        <v>4900</v>
      </c>
      <c r="C1466" s="10" t="s">
        <v>4901</v>
      </c>
      <c r="D1466" s="10" t="s">
        <v>377</v>
      </c>
      <c r="E1466" s="11">
        <v>40367</v>
      </c>
      <c r="F1466" s="10" t="s">
        <v>4902</v>
      </c>
      <c r="G1466" s="9">
        <v>57383024</v>
      </c>
      <c r="H1466" s="9">
        <v>0</v>
      </c>
      <c r="I1466" s="9">
        <v>0</v>
      </c>
      <c r="J1466" s="10" t="s">
        <v>84</v>
      </c>
      <c r="K1466" s="10" t="s">
        <v>81</v>
      </c>
      <c r="L1466" s="10" t="s">
        <v>841</v>
      </c>
      <c r="M1466" s="10" t="s">
        <v>16</v>
      </c>
      <c r="N1466" s="9">
        <v>200</v>
      </c>
    </row>
    <row r="1467" spans="1:14" ht="16" customHeight="1" x14ac:dyDescent="0.2">
      <c r="A1467" s="9">
        <v>5041</v>
      </c>
      <c r="B1467" s="10" t="s">
        <v>4903</v>
      </c>
      <c r="C1467" s="10" t="s">
        <v>4904</v>
      </c>
      <c r="D1467" s="10" t="s">
        <v>15</v>
      </c>
      <c r="E1467" s="11">
        <v>40353</v>
      </c>
      <c r="F1467" s="10" t="s">
        <v>4905</v>
      </c>
      <c r="G1467" s="9">
        <v>54943491</v>
      </c>
      <c r="H1467" s="9">
        <v>0</v>
      </c>
      <c r="I1467" s="10" t="s">
        <v>1942</v>
      </c>
      <c r="J1467" s="10" t="s">
        <v>84</v>
      </c>
      <c r="K1467" s="10" t="s">
        <v>81</v>
      </c>
      <c r="L1467" s="10" t="s">
        <v>841</v>
      </c>
      <c r="M1467" s="10" t="s">
        <v>16</v>
      </c>
      <c r="N1467" s="9">
        <v>200</v>
      </c>
    </row>
    <row r="1468" spans="1:14" ht="16" customHeight="1" x14ac:dyDescent="0.2">
      <c r="A1468" s="9">
        <v>5042</v>
      </c>
      <c r="B1468" s="10" t="s">
        <v>164</v>
      </c>
      <c r="C1468" s="10" t="s">
        <v>4906</v>
      </c>
      <c r="D1468" s="10" t="s">
        <v>377</v>
      </c>
      <c r="E1468" s="11">
        <v>30158</v>
      </c>
      <c r="F1468" s="10" t="s">
        <v>4907</v>
      </c>
      <c r="G1468" s="9">
        <v>59795850</v>
      </c>
      <c r="H1468" s="10" t="s">
        <v>4908</v>
      </c>
      <c r="I1468" s="10" t="s">
        <v>4909</v>
      </c>
      <c r="J1468" s="10" t="s">
        <v>84</v>
      </c>
      <c r="K1468" s="10" t="s">
        <v>81</v>
      </c>
      <c r="L1468" s="10" t="s">
        <v>841</v>
      </c>
      <c r="M1468" s="10" t="s">
        <v>707</v>
      </c>
      <c r="N1468" s="9">
        <v>600</v>
      </c>
    </row>
    <row r="1469" spans="1:14" ht="16" customHeight="1" x14ac:dyDescent="0.2">
      <c r="A1469" s="9">
        <v>2009</v>
      </c>
      <c r="B1469" s="10" t="s">
        <v>2735</v>
      </c>
      <c r="C1469" s="10" t="s">
        <v>3400</v>
      </c>
      <c r="D1469" s="10" t="s">
        <v>15</v>
      </c>
      <c r="E1469" s="11">
        <v>26967</v>
      </c>
      <c r="F1469" s="10" t="s">
        <v>4910</v>
      </c>
      <c r="G1469" s="9">
        <v>54551813</v>
      </c>
      <c r="H1469" s="10" t="s">
        <v>4911</v>
      </c>
      <c r="I1469" s="10" t="s">
        <v>4912</v>
      </c>
      <c r="J1469" s="10" t="s">
        <v>192</v>
      </c>
      <c r="K1469" s="10" t="s">
        <v>193</v>
      </c>
      <c r="L1469" s="10" t="s">
        <v>841</v>
      </c>
      <c r="M1469" s="10" t="s">
        <v>707</v>
      </c>
      <c r="N1469" s="9">
        <v>600</v>
      </c>
    </row>
    <row r="1470" spans="1:14" ht="16" customHeight="1" x14ac:dyDescent="0.2">
      <c r="A1470" s="9">
        <v>5043</v>
      </c>
      <c r="B1470" s="10" t="s">
        <v>4913</v>
      </c>
      <c r="C1470" s="10" t="s">
        <v>4914</v>
      </c>
      <c r="D1470" s="10" t="s">
        <v>377</v>
      </c>
      <c r="E1470" s="11">
        <v>24977</v>
      </c>
      <c r="F1470" s="10" t="s">
        <v>4915</v>
      </c>
      <c r="G1470" s="9">
        <v>54961236</v>
      </c>
      <c r="H1470" s="10" t="s">
        <v>4916</v>
      </c>
      <c r="I1470" s="10" t="s">
        <v>860</v>
      </c>
      <c r="J1470" s="10" t="s">
        <v>192</v>
      </c>
      <c r="K1470" s="10" t="s">
        <v>193</v>
      </c>
      <c r="L1470" s="10" t="s">
        <v>841</v>
      </c>
      <c r="M1470" s="10" t="s">
        <v>707</v>
      </c>
      <c r="N1470" s="9">
        <v>600</v>
      </c>
    </row>
    <row r="1471" spans="1:14" ht="16" customHeight="1" x14ac:dyDescent="0.2">
      <c r="A1471" s="9">
        <v>5044</v>
      </c>
      <c r="B1471" s="10" t="s">
        <v>4917</v>
      </c>
      <c r="C1471" s="10" t="s">
        <v>4918</v>
      </c>
      <c r="D1471" s="10" t="s">
        <v>15</v>
      </c>
      <c r="E1471" s="11">
        <v>37052</v>
      </c>
      <c r="F1471" s="10" t="s">
        <v>4919</v>
      </c>
      <c r="G1471" s="9">
        <v>55175749</v>
      </c>
      <c r="H1471" s="10" t="s">
        <v>4920</v>
      </c>
      <c r="I1471" s="10" t="s">
        <v>4921</v>
      </c>
      <c r="J1471" s="10" t="s">
        <v>192</v>
      </c>
      <c r="K1471" s="10" t="s">
        <v>193</v>
      </c>
      <c r="L1471" s="10" t="s">
        <v>841</v>
      </c>
      <c r="M1471" s="10" t="s">
        <v>58</v>
      </c>
      <c r="N1471" s="9">
        <v>400</v>
      </c>
    </row>
    <row r="1472" spans="1:14" ht="16" customHeight="1" x14ac:dyDescent="0.2">
      <c r="A1472" s="9">
        <v>2842</v>
      </c>
      <c r="B1472" s="10" t="s">
        <v>4922</v>
      </c>
      <c r="C1472" s="10" t="s">
        <v>1840</v>
      </c>
      <c r="D1472" s="10" t="s">
        <v>377</v>
      </c>
      <c r="E1472" s="11">
        <v>41225</v>
      </c>
      <c r="F1472" s="10" t="s">
        <v>4923</v>
      </c>
      <c r="G1472" s="9">
        <v>57091898</v>
      </c>
      <c r="H1472" s="9">
        <v>0</v>
      </c>
      <c r="I1472" s="10" t="s">
        <v>4924</v>
      </c>
      <c r="J1472" s="10" t="s">
        <v>131</v>
      </c>
      <c r="K1472" s="10" t="s">
        <v>132</v>
      </c>
      <c r="L1472" s="10" t="s">
        <v>841</v>
      </c>
      <c r="M1472" s="10" t="s">
        <v>25</v>
      </c>
      <c r="N1472" s="9">
        <v>150</v>
      </c>
    </row>
    <row r="1473" spans="1:14" ht="16" customHeight="1" x14ac:dyDescent="0.2">
      <c r="A1473" s="9">
        <v>4416</v>
      </c>
      <c r="B1473" s="10" t="s">
        <v>4925</v>
      </c>
      <c r="C1473" s="10" t="s">
        <v>4926</v>
      </c>
      <c r="D1473" s="10" t="s">
        <v>15</v>
      </c>
      <c r="E1473" s="11">
        <v>41317</v>
      </c>
      <c r="F1473" s="10" t="s">
        <v>4927</v>
      </c>
      <c r="G1473" s="9">
        <v>59858002</v>
      </c>
      <c r="H1473" s="9">
        <v>0</v>
      </c>
      <c r="I1473" s="10" t="s">
        <v>4928</v>
      </c>
      <c r="J1473" s="10" t="s">
        <v>131</v>
      </c>
      <c r="K1473" s="10" t="s">
        <v>132</v>
      </c>
      <c r="L1473" s="10" t="s">
        <v>841</v>
      </c>
      <c r="M1473" s="10" t="s">
        <v>848</v>
      </c>
      <c r="N1473" s="9">
        <v>150</v>
      </c>
    </row>
    <row r="1474" spans="1:14" ht="16" customHeight="1" x14ac:dyDescent="0.2">
      <c r="A1474" s="9">
        <v>4417</v>
      </c>
      <c r="B1474" s="10" t="s">
        <v>4925</v>
      </c>
      <c r="C1474" s="10" t="s">
        <v>2208</v>
      </c>
      <c r="D1474" s="10" t="s">
        <v>15</v>
      </c>
      <c r="E1474" s="11">
        <v>41934</v>
      </c>
      <c r="F1474" s="10" t="s">
        <v>4927</v>
      </c>
      <c r="G1474" s="9">
        <v>59858002</v>
      </c>
      <c r="H1474" s="9">
        <v>0</v>
      </c>
      <c r="I1474" s="10" t="s">
        <v>4928</v>
      </c>
      <c r="J1474" s="10" t="s">
        <v>131</v>
      </c>
      <c r="K1474" s="10" t="s">
        <v>132</v>
      </c>
      <c r="L1474" s="10" t="s">
        <v>841</v>
      </c>
      <c r="M1474" s="10" t="s">
        <v>848</v>
      </c>
      <c r="N1474" s="9">
        <v>150</v>
      </c>
    </row>
    <row r="1475" spans="1:14" ht="16" customHeight="1" x14ac:dyDescent="0.2">
      <c r="A1475" s="9">
        <v>4208</v>
      </c>
      <c r="B1475" s="10" t="s">
        <v>4929</v>
      </c>
      <c r="C1475" s="10" t="s">
        <v>4930</v>
      </c>
      <c r="D1475" s="10" t="s">
        <v>15</v>
      </c>
      <c r="E1475" s="11">
        <v>40436</v>
      </c>
      <c r="F1475" s="10" t="s">
        <v>4931</v>
      </c>
      <c r="G1475" s="9">
        <v>54539101</v>
      </c>
      <c r="H1475" s="9">
        <v>0</v>
      </c>
      <c r="I1475" s="10" t="s">
        <v>4932</v>
      </c>
      <c r="J1475" s="10" t="s">
        <v>131</v>
      </c>
      <c r="K1475" s="10" t="s">
        <v>132</v>
      </c>
      <c r="L1475" s="10" t="s">
        <v>841</v>
      </c>
      <c r="M1475" s="10" t="s">
        <v>16</v>
      </c>
      <c r="N1475" s="9">
        <v>200</v>
      </c>
    </row>
    <row r="1476" spans="1:14" ht="16" customHeight="1" x14ac:dyDescent="0.2">
      <c r="A1476" s="9">
        <v>2207</v>
      </c>
      <c r="B1476" s="10" t="s">
        <v>68</v>
      </c>
      <c r="C1476" s="10" t="s">
        <v>4933</v>
      </c>
      <c r="D1476" s="10" t="s">
        <v>15</v>
      </c>
      <c r="E1476" s="11">
        <v>40737</v>
      </c>
      <c r="F1476" s="10" t="s">
        <v>4934</v>
      </c>
      <c r="G1476" s="9">
        <v>58079315</v>
      </c>
      <c r="H1476" s="9">
        <v>0</v>
      </c>
      <c r="I1476" s="10" t="s">
        <v>4935</v>
      </c>
      <c r="J1476" s="10" t="s">
        <v>131</v>
      </c>
      <c r="K1476" s="10" t="s">
        <v>132</v>
      </c>
      <c r="L1476" s="10" t="s">
        <v>841</v>
      </c>
      <c r="M1476" s="10" t="s">
        <v>25</v>
      </c>
      <c r="N1476" s="9">
        <v>150</v>
      </c>
    </row>
    <row r="1477" spans="1:14" ht="16" customHeight="1" x14ac:dyDescent="0.2">
      <c r="A1477" s="9">
        <v>4530</v>
      </c>
      <c r="B1477" s="10" t="s">
        <v>4936</v>
      </c>
      <c r="C1477" s="10" t="s">
        <v>4937</v>
      </c>
      <c r="D1477" s="10" t="s">
        <v>377</v>
      </c>
      <c r="E1477" s="11">
        <v>42263</v>
      </c>
      <c r="F1477" s="10" t="s">
        <v>4938</v>
      </c>
      <c r="G1477" s="9">
        <v>58659926</v>
      </c>
      <c r="H1477" s="10" t="s">
        <v>4939</v>
      </c>
      <c r="I1477" s="10" t="s">
        <v>4940</v>
      </c>
      <c r="J1477" s="10" t="s">
        <v>131</v>
      </c>
      <c r="K1477" s="10" t="s">
        <v>132</v>
      </c>
      <c r="L1477" s="10" t="s">
        <v>841</v>
      </c>
      <c r="M1477" s="10" t="s">
        <v>885</v>
      </c>
      <c r="N1477" s="9">
        <v>100</v>
      </c>
    </row>
    <row r="1478" spans="1:14" ht="16" customHeight="1" x14ac:dyDescent="0.2">
      <c r="A1478" s="9">
        <v>4402</v>
      </c>
      <c r="B1478" s="10" t="s">
        <v>4936</v>
      </c>
      <c r="C1478" s="10" t="s">
        <v>4941</v>
      </c>
      <c r="D1478" s="10" t="s">
        <v>377</v>
      </c>
      <c r="E1478" s="11">
        <v>41241</v>
      </c>
      <c r="F1478" s="10" t="s">
        <v>4942</v>
      </c>
      <c r="G1478" s="9">
        <v>57610418</v>
      </c>
      <c r="H1478" s="10" t="s">
        <v>4943</v>
      </c>
      <c r="I1478" s="9">
        <v>0</v>
      </c>
      <c r="J1478" s="10" t="s">
        <v>131</v>
      </c>
      <c r="K1478" s="10" t="s">
        <v>132</v>
      </c>
      <c r="L1478" s="10" t="s">
        <v>841</v>
      </c>
      <c r="M1478" s="10" t="s">
        <v>25</v>
      </c>
      <c r="N1478" s="9">
        <v>150</v>
      </c>
    </row>
    <row r="1479" spans="1:14" ht="16" customHeight="1" x14ac:dyDescent="0.2">
      <c r="A1479" s="9">
        <v>4365</v>
      </c>
      <c r="B1479" s="10" t="s">
        <v>3640</v>
      </c>
      <c r="C1479" s="10" t="s">
        <v>4944</v>
      </c>
      <c r="D1479" s="10" t="s">
        <v>377</v>
      </c>
      <c r="E1479" s="11">
        <v>25222</v>
      </c>
      <c r="F1479" s="10" t="s">
        <v>4945</v>
      </c>
      <c r="G1479" s="9">
        <v>57133815</v>
      </c>
      <c r="H1479" s="9">
        <v>0</v>
      </c>
      <c r="I1479" s="9">
        <v>0</v>
      </c>
      <c r="J1479" s="10" t="s">
        <v>131</v>
      </c>
      <c r="K1479" s="10" t="s">
        <v>132</v>
      </c>
      <c r="L1479" s="10" t="s">
        <v>841</v>
      </c>
      <c r="M1479" s="10" t="s">
        <v>707</v>
      </c>
      <c r="N1479" s="9">
        <v>600</v>
      </c>
    </row>
    <row r="1480" spans="1:14" ht="16" customHeight="1" x14ac:dyDescent="0.2">
      <c r="A1480" s="9">
        <v>5045</v>
      </c>
      <c r="B1480" s="10" t="s">
        <v>4946</v>
      </c>
      <c r="C1480" s="10" t="s">
        <v>4947</v>
      </c>
      <c r="D1480" s="10" t="s">
        <v>15</v>
      </c>
      <c r="E1480" s="11">
        <v>29496</v>
      </c>
      <c r="F1480" s="10" t="s">
        <v>4948</v>
      </c>
      <c r="G1480" s="9">
        <v>59880873</v>
      </c>
      <c r="H1480" s="9">
        <v>0</v>
      </c>
      <c r="I1480" s="10" t="s">
        <v>4949</v>
      </c>
      <c r="J1480" s="10" t="s">
        <v>131</v>
      </c>
      <c r="K1480" s="10" t="s">
        <v>132</v>
      </c>
      <c r="L1480" s="10" t="s">
        <v>841</v>
      </c>
      <c r="M1480" s="10" t="s">
        <v>707</v>
      </c>
      <c r="N1480" s="9">
        <v>600</v>
      </c>
    </row>
    <row r="1481" spans="1:14" ht="16" customHeight="1" x14ac:dyDescent="0.2">
      <c r="A1481" s="9">
        <v>5046</v>
      </c>
      <c r="B1481" s="10" t="s">
        <v>4950</v>
      </c>
      <c r="C1481" s="10" t="s">
        <v>4951</v>
      </c>
      <c r="D1481" s="10" t="s">
        <v>377</v>
      </c>
      <c r="E1481" s="11">
        <v>39963</v>
      </c>
      <c r="F1481" s="10" t="s">
        <v>4952</v>
      </c>
      <c r="G1481" s="9">
        <v>58151201</v>
      </c>
      <c r="H1481" s="9">
        <v>0</v>
      </c>
      <c r="I1481" s="10" t="s">
        <v>4953</v>
      </c>
      <c r="J1481" s="10" t="s">
        <v>131</v>
      </c>
      <c r="K1481" s="10" t="s">
        <v>132</v>
      </c>
      <c r="L1481" s="10" t="s">
        <v>841</v>
      </c>
      <c r="M1481" s="10" t="s">
        <v>16</v>
      </c>
      <c r="N1481" s="9">
        <v>200</v>
      </c>
    </row>
    <row r="1482" spans="1:14" ht="16" customHeight="1" x14ac:dyDescent="0.2">
      <c r="A1482" s="9">
        <v>5047</v>
      </c>
      <c r="B1482" s="10" t="s">
        <v>626</v>
      </c>
      <c r="C1482" s="10" t="s">
        <v>4954</v>
      </c>
      <c r="D1482" s="10" t="s">
        <v>15</v>
      </c>
      <c r="E1482" s="11">
        <v>40554</v>
      </c>
      <c r="F1482" s="10" t="s">
        <v>4955</v>
      </c>
      <c r="G1482" s="9">
        <v>58433205</v>
      </c>
      <c r="H1482" s="9">
        <v>0</v>
      </c>
      <c r="I1482" s="10" t="s">
        <v>4956</v>
      </c>
      <c r="J1482" s="10" t="s">
        <v>131</v>
      </c>
      <c r="K1482" s="10" t="s">
        <v>132</v>
      </c>
      <c r="L1482" s="10" t="s">
        <v>841</v>
      </c>
      <c r="M1482" s="10" t="s">
        <v>25</v>
      </c>
      <c r="N1482" s="9">
        <v>150</v>
      </c>
    </row>
    <row r="1483" spans="1:14" ht="16" customHeight="1" x14ac:dyDescent="0.2">
      <c r="A1483" s="9">
        <v>4148</v>
      </c>
      <c r="B1483" s="10" t="s">
        <v>4019</v>
      </c>
      <c r="C1483" s="10" t="s">
        <v>4957</v>
      </c>
      <c r="D1483" s="10" t="s">
        <v>377</v>
      </c>
      <c r="E1483" s="11">
        <v>34246</v>
      </c>
      <c r="F1483" s="10" t="s">
        <v>4958</v>
      </c>
      <c r="G1483" s="9">
        <v>59774898</v>
      </c>
      <c r="H1483" s="10" t="s">
        <v>4959</v>
      </c>
      <c r="I1483" s="10" t="s">
        <v>4960</v>
      </c>
      <c r="J1483" s="10" t="s">
        <v>166</v>
      </c>
      <c r="K1483" s="10" t="s">
        <v>60</v>
      </c>
      <c r="L1483" s="10" t="s">
        <v>841</v>
      </c>
      <c r="M1483" s="10" t="s">
        <v>58</v>
      </c>
      <c r="N1483" s="9">
        <v>400</v>
      </c>
    </row>
    <row r="1484" spans="1:14" ht="16" customHeight="1" x14ac:dyDescent="0.2">
      <c r="A1484" s="9">
        <v>3278</v>
      </c>
      <c r="B1484" s="10" t="s">
        <v>2859</v>
      </c>
      <c r="C1484" s="10" t="s">
        <v>4961</v>
      </c>
      <c r="D1484" s="10" t="s">
        <v>15</v>
      </c>
      <c r="E1484" s="11">
        <v>26332</v>
      </c>
      <c r="F1484" s="10" t="s">
        <v>4962</v>
      </c>
      <c r="G1484" s="9">
        <v>54905677</v>
      </c>
      <c r="H1484" s="9">
        <v>0</v>
      </c>
      <c r="I1484" s="10" t="s">
        <v>4963</v>
      </c>
      <c r="J1484" s="10" t="s">
        <v>166</v>
      </c>
      <c r="K1484" s="10" t="s">
        <v>60</v>
      </c>
      <c r="L1484" s="10" t="s">
        <v>876</v>
      </c>
      <c r="M1484" s="10" t="s">
        <v>215</v>
      </c>
      <c r="N1484" s="9">
        <v>600</v>
      </c>
    </row>
    <row r="1485" spans="1:14" ht="16" customHeight="1" x14ac:dyDescent="0.2">
      <c r="A1485" s="9">
        <v>3277</v>
      </c>
      <c r="B1485" s="10" t="s">
        <v>2859</v>
      </c>
      <c r="C1485" s="10" t="s">
        <v>4964</v>
      </c>
      <c r="D1485" s="10" t="s">
        <v>377</v>
      </c>
      <c r="E1485" s="11">
        <v>30935</v>
      </c>
      <c r="F1485" s="10" t="s">
        <v>4962</v>
      </c>
      <c r="G1485" s="9">
        <v>59140810</v>
      </c>
      <c r="H1485" s="9">
        <v>0</v>
      </c>
      <c r="I1485" s="10" t="s">
        <v>4963</v>
      </c>
      <c r="J1485" s="10" t="s">
        <v>166</v>
      </c>
      <c r="K1485" s="10" t="s">
        <v>60</v>
      </c>
      <c r="L1485" s="10" t="s">
        <v>841</v>
      </c>
      <c r="M1485" s="10" t="s">
        <v>707</v>
      </c>
      <c r="N1485" s="9">
        <v>600</v>
      </c>
    </row>
    <row r="1486" spans="1:14" ht="16" customHeight="1" x14ac:dyDescent="0.2">
      <c r="A1486" s="9">
        <v>1668</v>
      </c>
      <c r="B1486" s="10" t="s">
        <v>2859</v>
      </c>
      <c r="C1486" s="10" t="s">
        <v>4965</v>
      </c>
      <c r="D1486" s="10" t="s">
        <v>377</v>
      </c>
      <c r="E1486" s="11">
        <v>39316</v>
      </c>
      <c r="F1486" s="10" t="s">
        <v>4962</v>
      </c>
      <c r="G1486" s="9">
        <v>58264452</v>
      </c>
      <c r="H1486" s="9">
        <v>0</v>
      </c>
      <c r="I1486" s="10" t="s">
        <v>4963</v>
      </c>
      <c r="J1486" s="10" t="s">
        <v>166</v>
      </c>
      <c r="K1486" s="10" t="s">
        <v>60</v>
      </c>
      <c r="L1486" s="10" t="s">
        <v>841</v>
      </c>
      <c r="M1486" s="10" t="s">
        <v>42</v>
      </c>
      <c r="N1486" s="9">
        <v>300</v>
      </c>
    </row>
    <row r="1487" spans="1:14" ht="16" customHeight="1" x14ac:dyDescent="0.2">
      <c r="A1487" s="9">
        <v>1667</v>
      </c>
      <c r="B1487" s="10" t="s">
        <v>2859</v>
      </c>
      <c r="C1487" s="10" t="s">
        <v>4966</v>
      </c>
      <c r="D1487" s="10" t="s">
        <v>15</v>
      </c>
      <c r="E1487" s="11">
        <v>40706</v>
      </c>
      <c r="F1487" s="10" t="s">
        <v>4962</v>
      </c>
      <c r="G1487" s="9">
        <v>54905677</v>
      </c>
      <c r="H1487" s="9">
        <v>0</v>
      </c>
      <c r="I1487" s="10" t="s">
        <v>4963</v>
      </c>
      <c r="J1487" s="10" t="s">
        <v>166</v>
      </c>
      <c r="K1487" s="10" t="s">
        <v>60</v>
      </c>
      <c r="L1487" s="10" t="s">
        <v>841</v>
      </c>
      <c r="M1487" s="10" t="s">
        <v>25</v>
      </c>
      <c r="N1487" s="9">
        <v>150</v>
      </c>
    </row>
    <row r="1488" spans="1:14" ht="16" customHeight="1" x14ac:dyDescent="0.2">
      <c r="A1488" s="9">
        <v>1666</v>
      </c>
      <c r="B1488" s="10" t="s">
        <v>2859</v>
      </c>
      <c r="C1488" s="10" t="s">
        <v>4967</v>
      </c>
      <c r="D1488" s="10" t="s">
        <v>377</v>
      </c>
      <c r="E1488" s="11">
        <v>42290</v>
      </c>
      <c r="F1488" s="10" t="s">
        <v>4962</v>
      </c>
      <c r="G1488" s="9">
        <v>54905677</v>
      </c>
      <c r="H1488" s="9">
        <v>0</v>
      </c>
      <c r="I1488" s="10" t="s">
        <v>4963</v>
      </c>
      <c r="J1488" s="10" t="s">
        <v>166</v>
      </c>
      <c r="K1488" s="10" t="s">
        <v>60</v>
      </c>
      <c r="L1488" s="10" t="s">
        <v>841</v>
      </c>
      <c r="M1488" s="10" t="s">
        <v>885</v>
      </c>
      <c r="N1488" s="9">
        <v>100</v>
      </c>
    </row>
    <row r="1489" spans="1:14" ht="16" customHeight="1" x14ac:dyDescent="0.2">
      <c r="A1489" s="9">
        <v>3629</v>
      </c>
      <c r="B1489" s="10" t="s">
        <v>4968</v>
      </c>
      <c r="C1489" s="10" t="s">
        <v>4969</v>
      </c>
      <c r="D1489" s="10" t="s">
        <v>377</v>
      </c>
      <c r="E1489" s="11">
        <v>27438</v>
      </c>
      <c r="F1489" s="10" t="s">
        <v>4970</v>
      </c>
      <c r="G1489" s="9">
        <v>57516745</v>
      </c>
      <c r="H1489" s="10" t="s">
        <v>4971</v>
      </c>
      <c r="I1489" s="10" t="s">
        <v>4972</v>
      </c>
      <c r="J1489" s="10" t="s">
        <v>166</v>
      </c>
      <c r="K1489" s="10" t="s">
        <v>60</v>
      </c>
      <c r="L1489" s="10" t="s">
        <v>841</v>
      </c>
      <c r="M1489" s="10" t="s">
        <v>707</v>
      </c>
      <c r="N1489" s="9">
        <v>600</v>
      </c>
    </row>
    <row r="1490" spans="1:14" ht="16" customHeight="1" x14ac:dyDescent="0.2">
      <c r="A1490" s="9">
        <v>2763</v>
      </c>
      <c r="B1490" s="10" t="s">
        <v>4973</v>
      </c>
      <c r="C1490" s="10" t="s">
        <v>4974</v>
      </c>
      <c r="D1490" s="10" t="s">
        <v>377</v>
      </c>
      <c r="E1490" s="11">
        <v>23972</v>
      </c>
      <c r="F1490" s="10" t="s">
        <v>4975</v>
      </c>
      <c r="G1490" s="9">
        <v>57135313</v>
      </c>
      <c r="H1490" s="9">
        <v>0</v>
      </c>
      <c r="I1490" s="9">
        <v>0</v>
      </c>
      <c r="J1490" s="10" t="s">
        <v>166</v>
      </c>
      <c r="K1490" s="10" t="s">
        <v>60</v>
      </c>
      <c r="L1490" s="10" t="s">
        <v>841</v>
      </c>
      <c r="M1490" s="10" t="s">
        <v>707</v>
      </c>
      <c r="N1490" s="9">
        <v>600</v>
      </c>
    </row>
    <row r="1491" spans="1:14" ht="16" customHeight="1" x14ac:dyDescent="0.2">
      <c r="A1491" s="9">
        <v>5048</v>
      </c>
      <c r="B1491" s="10" t="s">
        <v>4976</v>
      </c>
      <c r="C1491" s="10" t="s">
        <v>4977</v>
      </c>
      <c r="D1491" s="10" t="s">
        <v>15</v>
      </c>
      <c r="E1491" s="11">
        <v>39497</v>
      </c>
      <c r="F1491" s="10" t="s">
        <v>4978</v>
      </c>
      <c r="G1491" s="9">
        <v>58130610</v>
      </c>
      <c r="H1491" s="10" t="s">
        <v>4979</v>
      </c>
      <c r="I1491" s="10" t="s">
        <v>4963</v>
      </c>
      <c r="J1491" s="10" t="s">
        <v>166</v>
      </c>
      <c r="K1491" s="10" t="s">
        <v>18</v>
      </c>
      <c r="L1491" s="10" t="s">
        <v>841</v>
      </c>
      <c r="M1491" s="10" t="s">
        <v>42</v>
      </c>
      <c r="N1491" s="9">
        <v>300</v>
      </c>
    </row>
    <row r="1492" spans="1:14" ht="16" customHeight="1" x14ac:dyDescent="0.2">
      <c r="A1492" s="9">
        <v>2415</v>
      </c>
      <c r="B1492" s="10" t="s">
        <v>4980</v>
      </c>
      <c r="C1492" s="10" t="s">
        <v>4981</v>
      </c>
      <c r="D1492" s="10" t="s">
        <v>377</v>
      </c>
      <c r="E1492" s="11">
        <v>24176</v>
      </c>
      <c r="F1492" s="10" t="s">
        <v>4982</v>
      </c>
      <c r="G1492" s="9">
        <v>59648750</v>
      </c>
      <c r="H1492" s="10" t="s">
        <v>4983</v>
      </c>
      <c r="I1492" s="9">
        <v>0</v>
      </c>
      <c r="J1492" s="10" t="s">
        <v>305</v>
      </c>
      <c r="K1492" s="10" t="s">
        <v>27</v>
      </c>
      <c r="L1492" s="10" t="s">
        <v>1022</v>
      </c>
      <c r="M1492" s="10" t="s">
        <v>215</v>
      </c>
      <c r="N1492" s="9">
        <v>600</v>
      </c>
    </row>
    <row r="1493" spans="1:14" ht="16" customHeight="1" x14ac:dyDescent="0.2">
      <c r="A1493" s="9">
        <v>5049</v>
      </c>
      <c r="B1493" s="10" t="s">
        <v>451</v>
      </c>
      <c r="C1493" s="10" t="s">
        <v>452</v>
      </c>
      <c r="D1493" s="10" t="s">
        <v>377</v>
      </c>
      <c r="E1493" s="11">
        <v>39802</v>
      </c>
      <c r="F1493" s="10" t="s">
        <v>4984</v>
      </c>
      <c r="G1493" s="9">
        <v>0</v>
      </c>
      <c r="H1493" s="9">
        <v>0</v>
      </c>
      <c r="I1493" s="10" t="s">
        <v>1942</v>
      </c>
      <c r="J1493" s="10" t="s">
        <v>305</v>
      </c>
      <c r="K1493" s="10" t="s">
        <v>27</v>
      </c>
      <c r="L1493" s="10" t="s">
        <v>841</v>
      </c>
      <c r="M1493" s="10" t="s">
        <v>42</v>
      </c>
      <c r="N1493" s="9">
        <v>300</v>
      </c>
    </row>
    <row r="1494" spans="1:14" ht="16" customHeight="1" x14ac:dyDescent="0.2">
      <c r="A1494" s="9">
        <v>5050</v>
      </c>
      <c r="B1494" s="10" t="s">
        <v>4985</v>
      </c>
      <c r="C1494" s="10" t="s">
        <v>4986</v>
      </c>
      <c r="D1494" s="10" t="s">
        <v>15</v>
      </c>
      <c r="E1494" s="11">
        <v>39729</v>
      </c>
      <c r="F1494" s="10" t="s">
        <v>4987</v>
      </c>
      <c r="G1494" s="9">
        <v>0</v>
      </c>
      <c r="H1494" s="9">
        <v>0</v>
      </c>
      <c r="I1494" s="10" t="s">
        <v>1942</v>
      </c>
      <c r="J1494" s="10" t="s">
        <v>26</v>
      </c>
      <c r="K1494" s="10" t="s">
        <v>27</v>
      </c>
      <c r="L1494" s="10" t="s">
        <v>841</v>
      </c>
      <c r="M1494" s="10" t="s">
        <v>42</v>
      </c>
      <c r="N1494" s="9">
        <v>300</v>
      </c>
    </row>
    <row r="1495" spans="1:14" ht="16" customHeight="1" x14ac:dyDescent="0.2">
      <c r="A1495" s="9">
        <v>5051</v>
      </c>
      <c r="B1495" s="10" t="s">
        <v>422</v>
      </c>
      <c r="C1495" s="10" t="s">
        <v>925</v>
      </c>
      <c r="D1495" s="10" t="s">
        <v>15</v>
      </c>
      <c r="E1495" s="11">
        <v>40247</v>
      </c>
      <c r="F1495" s="10" t="s">
        <v>4988</v>
      </c>
      <c r="G1495" s="9">
        <v>0</v>
      </c>
      <c r="H1495" s="9">
        <v>0</v>
      </c>
      <c r="I1495" s="10" t="s">
        <v>1942</v>
      </c>
      <c r="J1495" s="10" t="s">
        <v>26</v>
      </c>
      <c r="K1495" s="10" t="s">
        <v>27</v>
      </c>
      <c r="L1495" s="10" t="s">
        <v>841</v>
      </c>
      <c r="M1495" s="10" t="s">
        <v>16</v>
      </c>
      <c r="N1495" s="9">
        <v>200</v>
      </c>
    </row>
    <row r="1496" spans="1:14" ht="16" customHeight="1" x14ac:dyDescent="0.2">
      <c r="A1496" s="9">
        <v>1558</v>
      </c>
      <c r="B1496" s="10" t="s">
        <v>4989</v>
      </c>
      <c r="C1496" s="10" t="s">
        <v>4990</v>
      </c>
      <c r="D1496" s="10" t="s">
        <v>377</v>
      </c>
      <c r="E1496" s="11">
        <v>22469</v>
      </c>
      <c r="F1496" s="10" t="s">
        <v>4991</v>
      </c>
      <c r="G1496" s="9">
        <v>57710973</v>
      </c>
      <c r="H1496" s="9">
        <v>0</v>
      </c>
      <c r="I1496" s="10" t="s">
        <v>4992</v>
      </c>
      <c r="J1496" s="10" t="s">
        <v>4993</v>
      </c>
      <c r="K1496" s="10" t="s">
        <v>39</v>
      </c>
      <c r="L1496" s="10" t="s">
        <v>967</v>
      </c>
      <c r="M1496" s="10" t="s">
        <v>215</v>
      </c>
      <c r="N1496" s="9">
        <v>600</v>
      </c>
    </row>
    <row r="1497" spans="1:14" ht="16" customHeight="1" x14ac:dyDescent="0.2">
      <c r="A1497" s="9">
        <v>1557</v>
      </c>
      <c r="B1497" s="10" t="s">
        <v>4989</v>
      </c>
      <c r="C1497" s="10" t="s">
        <v>4994</v>
      </c>
      <c r="D1497" s="10" t="s">
        <v>377</v>
      </c>
      <c r="E1497" s="11">
        <v>31846</v>
      </c>
      <c r="F1497" s="10" t="s">
        <v>4991</v>
      </c>
      <c r="G1497" s="9">
        <v>57710973</v>
      </c>
      <c r="H1497" s="9">
        <v>0</v>
      </c>
      <c r="I1497" s="10" t="s">
        <v>4992</v>
      </c>
      <c r="J1497" s="10" t="s">
        <v>4993</v>
      </c>
      <c r="K1497" s="10" t="s">
        <v>39</v>
      </c>
      <c r="L1497" s="10" t="s">
        <v>967</v>
      </c>
      <c r="M1497" s="10" t="s">
        <v>215</v>
      </c>
      <c r="N1497" s="9">
        <v>600</v>
      </c>
    </row>
    <row r="1498" spans="1:14" ht="16" customHeight="1" x14ac:dyDescent="0.2">
      <c r="A1498" s="9">
        <v>1561</v>
      </c>
      <c r="B1498" s="10" t="s">
        <v>4995</v>
      </c>
      <c r="C1498" s="10" t="s">
        <v>4996</v>
      </c>
      <c r="D1498" s="10" t="s">
        <v>377</v>
      </c>
      <c r="E1498" s="11">
        <v>37066</v>
      </c>
      <c r="F1498" s="10" t="s">
        <v>4997</v>
      </c>
      <c r="G1498" s="9">
        <v>54578275</v>
      </c>
      <c r="H1498" s="9">
        <v>0</v>
      </c>
      <c r="I1498" s="10" t="s">
        <v>4998</v>
      </c>
      <c r="J1498" s="10" t="s">
        <v>4993</v>
      </c>
      <c r="K1498" s="10" t="s">
        <v>39</v>
      </c>
      <c r="L1498" s="10" t="s">
        <v>841</v>
      </c>
      <c r="M1498" s="10" t="s">
        <v>58</v>
      </c>
      <c r="N1498" s="9">
        <v>400</v>
      </c>
    </row>
    <row r="1499" spans="1:14" ht="16" customHeight="1" x14ac:dyDescent="0.2">
      <c r="A1499" s="9">
        <v>1142</v>
      </c>
      <c r="B1499" s="10" t="s">
        <v>4999</v>
      </c>
      <c r="C1499" s="10" t="s">
        <v>5000</v>
      </c>
      <c r="D1499" s="10" t="s">
        <v>377</v>
      </c>
      <c r="E1499" s="11">
        <v>35105</v>
      </c>
      <c r="F1499" s="10" t="s">
        <v>5001</v>
      </c>
      <c r="G1499" s="9">
        <v>57259609</v>
      </c>
      <c r="H1499" s="9">
        <v>0</v>
      </c>
      <c r="I1499" s="10" t="s">
        <v>5002</v>
      </c>
      <c r="J1499" s="10" t="s">
        <v>4993</v>
      </c>
      <c r="K1499" s="10" t="s">
        <v>39</v>
      </c>
      <c r="L1499" s="10" t="s">
        <v>841</v>
      </c>
      <c r="M1499" s="10" t="s">
        <v>58</v>
      </c>
      <c r="N1499" s="9">
        <v>400</v>
      </c>
    </row>
    <row r="1500" spans="1:14" ht="16" customHeight="1" x14ac:dyDescent="0.2">
      <c r="A1500" s="9">
        <v>1559</v>
      </c>
      <c r="B1500" s="10" t="s">
        <v>5003</v>
      </c>
      <c r="C1500" s="10" t="s">
        <v>5004</v>
      </c>
      <c r="D1500" s="10" t="s">
        <v>377</v>
      </c>
      <c r="E1500" s="11">
        <v>35652</v>
      </c>
      <c r="F1500" s="10" t="s">
        <v>5005</v>
      </c>
      <c r="G1500" s="9">
        <v>59641435</v>
      </c>
      <c r="H1500" s="9">
        <v>0</v>
      </c>
      <c r="I1500" s="10" t="s">
        <v>5006</v>
      </c>
      <c r="J1500" s="10" t="s">
        <v>4993</v>
      </c>
      <c r="K1500" s="10" t="s">
        <v>39</v>
      </c>
      <c r="L1500" s="10" t="s">
        <v>841</v>
      </c>
      <c r="M1500" s="10" t="s">
        <v>58</v>
      </c>
      <c r="N1500" s="9">
        <v>400</v>
      </c>
    </row>
    <row r="1501" spans="1:14" ht="16" customHeight="1" x14ac:dyDescent="0.2">
      <c r="A1501" s="9">
        <v>1143</v>
      </c>
      <c r="B1501" s="10" t="s">
        <v>5007</v>
      </c>
      <c r="C1501" s="10" t="s">
        <v>5008</v>
      </c>
      <c r="D1501" s="10" t="s">
        <v>377</v>
      </c>
      <c r="E1501" s="11">
        <v>36468</v>
      </c>
      <c r="F1501" s="10" t="s">
        <v>5009</v>
      </c>
      <c r="G1501" s="9">
        <v>54884027</v>
      </c>
      <c r="H1501" s="9">
        <v>0</v>
      </c>
      <c r="I1501" s="10" t="s">
        <v>5010</v>
      </c>
      <c r="J1501" s="10" t="s">
        <v>4993</v>
      </c>
      <c r="K1501" s="10" t="s">
        <v>39</v>
      </c>
      <c r="L1501" s="10" t="s">
        <v>841</v>
      </c>
      <c r="M1501" s="10" t="s">
        <v>58</v>
      </c>
      <c r="N1501" s="9">
        <v>400</v>
      </c>
    </row>
    <row r="1502" spans="1:14" ht="16" customHeight="1" x14ac:dyDescent="0.2">
      <c r="A1502" s="9">
        <v>1560</v>
      </c>
      <c r="B1502" s="10" t="s">
        <v>4255</v>
      </c>
      <c r="C1502" s="10" t="s">
        <v>5011</v>
      </c>
      <c r="D1502" s="10" t="s">
        <v>377</v>
      </c>
      <c r="E1502" s="11">
        <v>33801</v>
      </c>
      <c r="F1502" s="10" t="s">
        <v>5012</v>
      </c>
      <c r="G1502" s="9">
        <v>59879151</v>
      </c>
      <c r="H1502" s="9">
        <v>0</v>
      </c>
      <c r="I1502" s="10" t="s">
        <v>5013</v>
      </c>
      <c r="J1502" s="10" t="s">
        <v>4993</v>
      </c>
      <c r="K1502" s="10" t="s">
        <v>39</v>
      </c>
      <c r="L1502" s="10" t="s">
        <v>841</v>
      </c>
      <c r="M1502" s="10" t="s">
        <v>58</v>
      </c>
      <c r="N1502" s="9">
        <v>400</v>
      </c>
    </row>
    <row r="1503" spans="1:14" ht="16" customHeight="1" x14ac:dyDescent="0.2">
      <c r="A1503" s="9">
        <v>5052</v>
      </c>
      <c r="B1503" s="10" t="s">
        <v>4255</v>
      </c>
      <c r="C1503" s="10" t="s">
        <v>5014</v>
      </c>
      <c r="D1503" s="10" t="s">
        <v>377</v>
      </c>
      <c r="E1503" s="11">
        <v>33768</v>
      </c>
      <c r="F1503" s="10" t="s">
        <v>5015</v>
      </c>
      <c r="G1503" s="9">
        <v>59800175</v>
      </c>
      <c r="H1503" s="9">
        <v>0</v>
      </c>
      <c r="I1503" s="10" t="s">
        <v>1942</v>
      </c>
      <c r="J1503" s="10" t="s">
        <v>4993</v>
      </c>
      <c r="K1503" s="10" t="s">
        <v>39</v>
      </c>
      <c r="L1503" s="10" t="s">
        <v>841</v>
      </c>
      <c r="M1503" s="10" t="s">
        <v>58</v>
      </c>
      <c r="N1503" s="9">
        <v>400</v>
      </c>
    </row>
    <row r="1504" spans="1:14" ht="16" customHeight="1" x14ac:dyDescent="0.2">
      <c r="A1504" s="9">
        <v>5053</v>
      </c>
      <c r="B1504" s="10" t="s">
        <v>85</v>
      </c>
      <c r="C1504" s="10" t="s">
        <v>5016</v>
      </c>
      <c r="D1504" s="10" t="s">
        <v>377</v>
      </c>
      <c r="E1504" s="11">
        <v>37844</v>
      </c>
      <c r="F1504" s="9">
        <v>0</v>
      </c>
      <c r="G1504" s="9">
        <v>0</v>
      </c>
      <c r="H1504" s="9">
        <v>0</v>
      </c>
      <c r="I1504" s="10" t="s">
        <v>1942</v>
      </c>
      <c r="J1504" s="10" t="s">
        <v>4993</v>
      </c>
      <c r="K1504" s="10" t="s">
        <v>39</v>
      </c>
      <c r="L1504" s="10" t="s">
        <v>841</v>
      </c>
      <c r="M1504" s="10" t="s">
        <v>58</v>
      </c>
      <c r="N1504" s="9">
        <v>400</v>
      </c>
    </row>
    <row r="1505" spans="1:14" ht="16" customHeight="1" x14ac:dyDescent="0.2">
      <c r="A1505" s="9">
        <v>5054</v>
      </c>
      <c r="B1505" s="10" t="s">
        <v>5017</v>
      </c>
      <c r="C1505" s="10" t="s">
        <v>5018</v>
      </c>
      <c r="D1505" s="10" t="s">
        <v>15</v>
      </c>
      <c r="E1505" s="11">
        <v>38190</v>
      </c>
      <c r="F1505" s="10" t="s">
        <v>5019</v>
      </c>
      <c r="G1505" s="9">
        <v>59779693</v>
      </c>
      <c r="H1505" s="9">
        <v>0</v>
      </c>
      <c r="I1505" s="10" t="s">
        <v>1942</v>
      </c>
      <c r="J1505" s="10" t="s">
        <v>4993</v>
      </c>
      <c r="K1505" s="10" t="s">
        <v>39</v>
      </c>
      <c r="L1505" s="10" t="s">
        <v>841</v>
      </c>
      <c r="M1505" s="10" t="s">
        <v>58</v>
      </c>
      <c r="N1505" s="9">
        <v>400</v>
      </c>
    </row>
    <row r="1506" spans="1:14" ht="16" customHeight="1" x14ac:dyDescent="0.2">
      <c r="A1506" s="9">
        <v>5056</v>
      </c>
      <c r="B1506" s="10" t="s">
        <v>461</v>
      </c>
      <c r="C1506" s="10" t="s">
        <v>5020</v>
      </c>
      <c r="D1506" s="10" t="s">
        <v>377</v>
      </c>
      <c r="E1506" s="11">
        <v>37433</v>
      </c>
      <c r="F1506" s="10" t="s">
        <v>5021</v>
      </c>
      <c r="G1506" s="9">
        <v>54296937</v>
      </c>
      <c r="H1506" s="9">
        <v>0</v>
      </c>
      <c r="I1506" s="10" t="s">
        <v>1942</v>
      </c>
      <c r="J1506" s="10" t="s">
        <v>4993</v>
      </c>
      <c r="K1506" s="10" t="s">
        <v>39</v>
      </c>
      <c r="L1506" s="10" t="s">
        <v>841</v>
      </c>
      <c r="M1506" s="10" t="s">
        <v>58</v>
      </c>
      <c r="N1506" s="9">
        <v>400</v>
      </c>
    </row>
    <row r="1507" spans="1:14" ht="16" customHeight="1" x14ac:dyDescent="0.2">
      <c r="A1507" s="9">
        <v>5057</v>
      </c>
      <c r="B1507" s="10" t="s">
        <v>3993</v>
      </c>
      <c r="C1507" s="10" t="s">
        <v>5022</v>
      </c>
      <c r="D1507" s="10" t="s">
        <v>377</v>
      </c>
      <c r="E1507" s="11">
        <v>36916</v>
      </c>
      <c r="F1507" s="9">
        <v>0</v>
      </c>
      <c r="G1507" s="9">
        <v>0</v>
      </c>
      <c r="H1507" s="9">
        <v>0</v>
      </c>
      <c r="I1507" s="10" t="s">
        <v>1942</v>
      </c>
      <c r="J1507" s="10" t="s">
        <v>4993</v>
      </c>
      <c r="K1507" s="10" t="s">
        <v>39</v>
      </c>
      <c r="L1507" s="10" t="s">
        <v>841</v>
      </c>
      <c r="M1507" s="10" t="s">
        <v>58</v>
      </c>
      <c r="N1507" s="9">
        <v>400</v>
      </c>
    </row>
    <row r="1508" spans="1:14" ht="16" customHeight="1" x14ac:dyDescent="0.2">
      <c r="A1508" s="9">
        <v>5058</v>
      </c>
      <c r="B1508" s="10" t="s">
        <v>5023</v>
      </c>
      <c r="C1508" s="10" t="s">
        <v>5024</v>
      </c>
      <c r="D1508" s="10" t="s">
        <v>377</v>
      </c>
      <c r="E1508" s="11">
        <v>37417</v>
      </c>
      <c r="F1508" s="9">
        <v>0</v>
      </c>
      <c r="G1508" s="9">
        <v>0</v>
      </c>
      <c r="H1508" s="9">
        <v>0</v>
      </c>
      <c r="I1508" s="10" t="s">
        <v>1942</v>
      </c>
      <c r="J1508" s="10" t="s">
        <v>4993</v>
      </c>
      <c r="K1508" s="10" t="s">
        <v>39</v>
      </c>
      <c r="L1508" s="10" t="s">
        <v>841</v>
      </c>
      <c r="M1508" s="10" t="s">
        <v>58</v>
      </c>
      <c r="N1508" s="9">
        <v>400</v>
      </c>
    </row>
    <row r="1509" spans="1:14" ht="16" customHeight="1" x14ac:dyDescent="0.2">
      <c r="A1509" s="9">
        <v>5059</v>
      </c>
      <c r="B1509" s="10" t="s">
        <v>5025</v>
      </c>
      <c r="C1509" s="10" t="s">
        <v>5026</v>
      </c>
      <c r="D1509" s="10" t="s">
        <v>15</v>
      </c>
      <c r="E1509" s="11">
        <v>37729</v>
      </c>
      <c r="F1509" s="9">
        <v>0</v>
      </c>
      <c r="G1509" s="9">
        <v>0</v>
      </c>
      <c r="H1509" s="9">
        <v>0</v>
      </c>
      <c r="I1509" s="10" t="s">
        <v>1942</v>
      </c>
      <c r="J1509" s="10" t="s">
        <v>4993</v>
      </c>
      <c r="K1509" s="10" t="s">
        <v>39</v>
      </c>
      <c r="L1509" s="10" t="s">
        <v>841</v>
      </c>
      <c r="M1509" s="10" t="s">
        <v>58</v>
      </c>
      <c r="N1509" s="9">
        <v>400</v>
      </c>
    </row>
    <row r="1510" spans="1:14" ht="16" customHeight="1" x14ac:dyDescent="0.2">
      <c r="A1510" s="9">
        <v>5060</v>
      </c>
      <c r="B1510" s="10" t="s">
        <v>5027</v>
      </c>
      <c r="C1510" s="10" t="s">
        <v>5028</v>
      </c>
      <c r="D1510" s="10" t="s">
        <v>377</v>
      </c>
      <c r="E1510" s="11">
        <v>37808</v>
      </c>
      <c r="F1510" s="9">
        <v>0</v>
      </c>
      <c r="G1510" s="9">
        <v>0</v>
      </c>
      <c r="H1510" s="9">
        <v>0</v>
      </c>
      <c r="I1510" s="9">
        <v>0</v>
      </c>
      <c r="J1510" s="10" t="s">
        <v>4993</v>
      </c>
      <c r="K1510" s="10" t="s">
        <v>39</v>
      </c>
      <c r="L1510" s="10" t="s">
        <v>841</v>
      </c>
      <c r="M1510" s="10" t="s">
        <v>58</v>
      </c>
      <c r="N1510" s="9">
        <v>400</v>
      </c>
    </row>
    <row r="1511" spans="1:14" ht="16" customHeight="1" x14ac:dyDescent="0.2">
      <c r="A1511" s="9">
        <v>1562</v>
      </c>
      <c r="B1511" s="10" t="s">
        <v>5029</v>
      </c>
      <c r="C1511" s="10" t="s">
        <v>5030</v>
      </c>
      <c r="D1511" s="10" t="s">
        <v>377</v>
      </c>
      <c r="E1511" s="11">
        <v>32407</v>
      </c>
      <c r="F1511" s="10" t="s">
        <v>5031</v>
      </c>
      <c r="G1511" s="9">
        <v>574076727</v>
      </c>
      <c r="H1511" s="9">
        <v>0</v>
      </c>
      <c r="I1511" s="10" t="s">
        <v>5032</v>
      </c>
      <c r="J1511" s="10" t="s">
        <v>4993</v>
      </c>
      <c r="K1511" s="10" t="s">
        <v>39</v>
      </c>
      <c r="L1511" s="10" t="s">
        <v>841</v>
      </c>
      <c r="M1511" s="10" t="s">
        <v>707</v>
      </c>
      <c r="N1511" s="9">
        <v>600</v>
      </c>
    </row>
    <row r="1512" spans="1:14" ht="16" customHeight="1" x14ac:dyDescent="0.2">
      <c r="A1512" s="9">
        <v>3642</v>
      </c>
      <c r="B1512" s="10" t="s">
        <v>5033</v>
      </c>
      <c r="C1512" s="10" t="s">
        <v>5034</v>
      </c>
      <c r="D1512" s="10" t="s">
        <v>377</v>
      </c>
      <c r="E1512" s="11">
        <v>39352</v>
      </c>
      <c r="F1512" s="10" t="s">
        <v>5035</v>
      </c>
      <c r="G1512" s="9">
        <v>58430398</v>
      </c>
      <c r="H1512" s="9">
        <v>0</v>
      </c>
      <c r="I1512" s="9">
        <v>0</v>
      </c>
      <c r="J1512" s="10" t="s">
        <v>84</v>
      </c>
      <c r="K1512" s="10" t="s">
        <v>81</v>
      </c>
      <c r="L1512" s="10" t="s">
        <v>841</v>
      </c>
      <c r="M1512" s="10" t="s">
        <v>42</v>
      </c>
      <c r="N1512" s="9">
        <v>300</v>
      </c>
    </row>
    <row r="1513" spans="1:14" ht="16" customHeight="1" x14ac:dyDescent="0.2">
      <c r="A1513" s="9">
        <v>2697</v>
      </c>
      <c r="B1513" s="10" t="s">
        <v>1636</v>
      </c>
      <c r="C1513" s="10" t="s">
        <v>3299</v>
      </c>
      <c r="D1513" s="10" t="s">
        <v>377</v>
      </c>
      <c r="E1513" s="11">
        <v>39558</v>
      </c>
      <c r="F1513" s="10" t="s">
        <v>5036</v>
      </c>
      <c r="G1513" s="9">
        <v>58148014</v>
      </c>
      <c r="H1513" s="9">
        <v>0</v>
      </c>
      <c r="I1513" s="10" t="s">
        <v>844</v>
      </c>
      <c r="J1513" s="10" t="s">
        <v>84</v>
      </c>
      <c r="K1513" s="10" t="s">
        <v>81</v>
      </c>
      <c r="L1513" s="10" t="s">
        <v>841</v>
      </c>
      <c r="M1513" s="10" t="s">
        <v>42</v>
      </c>
      <c r="N1513" s="9">
        <v>300</v>
      </c>
    </row>
    <row r="1514" spans="1:14" ht="16" customHeight="1" x14ac:dyDescent="0.2">
      <c r="A1514" s="9">
        <v>5061</v>
      </c>
      <c r="B1514" s="10" t="s">
        <v>1066</v>
      </c>
      <c r="C1514" s="10" t="s">
        <v>5037</v>
      </c>
      <c r="D1514" s="10" t="s">
        <v>377</v>
      </c>
      <c r="E1514" s="11">
        <v>43290</v>
      </c>
      <c r="F1514" s="10" t="s">
        <v>5038</v>
      </c>
      <c r="G1514" s="9">
        <v>57632423</v>
      </c>
      <c r="H1514" s="9">
        <v>0</v>
      </c>
      <c r="I1514" s="10" t="s">
        <v>1942</v>
      </c>
      <c r="J1514" s="10" t="s">
        <v>84</v>
      </c>
      <c r="K1514" s="10" t="s">
        <v>81</v>
      </c>
      <c r="L1514" s="10" t="s">
        <v>841</v>
      </c>
      <c r="M1514" s="10" t="s">
        <v>842</v>
      </c>
      <c r="N1514" s="9">
        <v>100</v>
      </c>
    </row>
    <row r="1515" spans="1:14" ht="16" customHeight="1" x14ac:dyDescent="0.2">
      <c r="A1515" s="9">
        <v>5062</v>
      </c>
      <c r="B1515" s="10" t="s">
        <v>5039</v>
      </c>
      <c r="C1515" s="10" t="s">
        <v>5040</v>
      </c>
      <c r="D1515" s="10" t="s">
        <v>15</v>
      </c>
      <c r="E1515" s="11">
        <v>31742</v>
      </c>
      <c r="F1515" s="10" t="s">
        <v>5041</v>
      </c>
      <c r="G1515" s="9">
        <v>55074317</v>
      </c>
      <c r="H1515" s="10" t="s">
        <v>5042</v>
      </c>
      <c r="I1515" s="10" t="s">
        <v>5043</v>
      </c>
      <c r="J1515" s="10" t="s">
        <v>84</v>
      </c>
      <c r="K1515" s="10" t="s">
        <v>81</v>
      </c>
      <c r="L1515" s="10" t="s">
        <v>841</v>
      </c>
      <c r="M1515" s="10" t="s">
        <v>707</v>
      </c>
      <c r="N1515" s="9">
        <v>600</v>
      </c>
    </row>
    <row r="1516" spans="1:14" ht="16" customHeight="1" x14ac:dyDescent="0.2">
      <c r="A1516" s="9">
        <v>1139</v>
      </c>
      <c r="B1516" s="10" t="s">
        <v>527</v>
      </c>
      <c r="C1516" s="10" t="s">
        <v>528</v>
      </c>
      <c r="D1516" s="10" t="s">
        <v>377</v>
      </c>
      <c r="E1516" s="11">
        <v>40681</v>
      </c>
      <c r="F1516" s="10" t="s">
        <v>5044</v>
      </c>
      <c r="G1516" s="9">
        <v>58525129</v>
      </c>
      <c r="H1516" s="9">
        <v>0</v>
      </c>
      <c r="I1516" s="10" t="s">
        <v>5045</v>
      </c>
      <c r="J1516" s="10" t="s">
        <v>131</v>
      </c>
      <c r="K1516" s="10" t="s">
        <v>132</v>
      </c>
      <c r="L1516" s="10" t="s">
        <v>841</v>
      </c>
      <c r="M1516" s="10" t="s">
        <v>25</v>
      </c>
      <c r="N1516" s="9">
        <v>150</v>
      </c>
    </row>
    <row r="1517" spans="1:14" ht="16" customHeight="1" x14ac:dyDescent="0.2">
      <c r="A1517" s="9">
        <v>5063</v>
      </c>
      <c r="B1517" s="10" t="s">
        <v>5046</v>
      </c>
      <c r="C1517" s="10" t="s">
        <v>5047</v>
      </c>
      <c r="D1517" s="10" t="s">
        <v>377</v>
      </c>
      <c r="E1517" s="11">
        <v>35335</v>
      </c>
      <c r="F1517" s="10" t="s">
        <v>5048</v>
      </c>
      <c r="G1517" s="9">
        <v>0</v>
      </c>
      <c r="H1517" s="10" t="s">
        <v>5049</v>
      </c>
      <c r="I1517" s="10" t="s">
        <v>5050</v>
      </c>
      <c r="J1517" s="10" t="s">
        <v>59</v>
      </c>
      <c r="K1517" s="10" t="s">
        <v>60</v>
      </c>
      <c r="L1517" s="10" t="s">
        <v>841</v>
      </c>
      <c r="M1517" s="10" t="s">
        <v>58</v>
      </c>
      <c r="N1517" s="9">
        <v>400</v>
      </c>
    </row>
    <row r="1518" spans="1:14" ht="16" customHeight="1" x14ac:dyDescent="0.2">
      <c r="A1518" s="9">
        <v>2452</v>
      </c>
      <c r="B1518" s="10" t="s">
        <v>5051</v>
      </c>
      <c r="C1518" s="10" t="s">
        <v>5052</v>
      </c>
      <c r="D1518" s="10" t="s">
        <v>377</v>
      </c>
      <c r="E1518" s="11">
        <v>19938</v>
      </c>
      <c r="F1518" s="10" t="s">
        <v>5053</v>
      </c>
      <c r="G1518" s="9">
        <v>57027926</v>
      </c>
      <c r="H1518" s="10" t="s">
        <v>5054</v>
      </c>
      <c r="I1518" s="10" t="s">
        <v>3492</v>
      </c>
      <c r="J1518" s="10" t="s">
        <v>282</v>
      </c>
      <c r="K1518" s="10" t="s">
        <v>39</v>
      </c>
      <c r="L1518" s="10" t="s">
        <v>1170</v>
      </c>
      <c r="M1518" s="10" t="s">
        <v>215</v>
      </c>
      <c r="N1518" s="9">
        <v>2500</v>
      </c>
    </row>
    <row r="1519" spans="1:14" ht="16" customHeight="1" x14ac:dyDescent="0.2">
      <c r="A1519" s="9">
        <v>1700</v>
      </c>
      <c r="B1519" s="10" t="s">
        <v>5055</v>
      </c>
      <c r="C1519" s="10" t="s">
        <v>5056</v>
      </c>
      <c r="D1519" s="10" t="s">
        <v>377</v>
      </c>
      <c r="E1519" s="11">
        <v>16852</v>
      </c>
      <c r="F1519" s="10" t="s">
        <v>5057</v>
      </c>
      <c r="G1519" s="9">
        <v>57761266</v>
      </c>
      <c r="H1519" s="9">
        <v>0</v>
      </c>
      <c r="I1519" s="10" t="s">
        <v>5058</v>
      </c>
      <c r="J1519" s="10" t="s">
        <v>393</v>
      </c>
      <c r="K1519" s="10" t="s">
        <v>27</v>
      </c>
      <c r="L1519" s="10" t="s">
        <v>967</v>
      </c>
      <c r="M1519" s="10" t="s">
        <v>215</v>
      </c>
      <c r="N1519" s="9">
        <v>600</v>
      </c>
    </row>
    <row r="1520" spans="1:14" ht="16" customHeight="1" x14ac:dyDescent="0.2">
      <c r="A1520" s="9">
        <v>1701</v>
      </c>
      <c r="B1520" s="10" t="s">
        <v>5059</v>
      </c>
      <c r="C1520" s="10" t="s">
        <v>3091</v>
      </c>
      <c r="D1520" s="10" t="s">
        <v>377</v>
      </c>
      <c r="E1520" s="11">
        <v>24711</v>
      </c>
      <c r="F1520" s="10" t="s">
        <v>5060</v>
      </c>
      <c r="G1520" s="9">
        <v>57542565</v>
      </c>
      <c r="H1520" s="9">
        <v>0</v>
      </c>
      <c r="I1520" s="10" t="s">
        <v>5061</v>
      </c>
      <c r="J1520" s="10" t="s">
        <v>393</v>
      </c>
      <c r="K1520" s="10" t="s">
        <v>27</v>
      </c>
      <c r="L1520" s="10" t="s">
        <v>841</v>
      </c>
      <c r="M1520" s="10" t="s">
        <v>707</v>
      </c>
      <c r="N1520" s="9">
        <v>600</v>
      </c>
    </row>
    <row r="1521" spans="1:14" ht="16" customHeight="1" x14ac:dyDescent="0.2">
      <c r="A1521" s="9">
        <v>1702</v>
      </c>
      <c r="B1521" s="10" t="s">
        <v>2735</v>
      </c>
      <c r="C1521" s="10" t="s">
        <v>5062</v>
      </c>
      <c r="D1521" s="10" t="s">
        <v>377</v>
      </c>
      <c r="E1521" s="11">
        <v>31083</v>
      </c>
      <c r="F1521" s="10" t="s">
        <v>5063</v>
      </c>
      <c r="G1521" s="9">
        <v>57712498</v>
      </c>
      <c r="H1521" s="9">
        <v>0</v>
      </c>
      <c r="I1521" s="10" t="s">
        <v>5064</v>
      </c>
      <c r="J1521" s="10" t="s">
        <v>393</v>
      </c>
      <c r="K1521" s="10" t="s">
        <v>27</v>
      </c>
      <c r="L1521" s="10" t="s">
        <v>841</v>
      </c>
      <c r="M1521" s="10" t="s">
        <v>707</v>
      </c>
      <c r="N1521" s="9">
        <v>600</v>
      </c>
    </row>
    <row r="1522" spans="1:14" ht="16" customHeight="1" x14ac:dyDescent="0.2">
      <c r="A1522" s="9">
        <v>1705</v>
      </c>
      <c r="B1522" s="10" t="s">
        <v>5065</v>
      </c>
      <c r="C1522" s="10" t="s">
        <v>5066</v>
      </c>
      <c r="D1522" s="10" t="s">
        <v>377</v>
      </c>
      <c r="E1522" s="11">
        <v>25218</v>
      </c>
      <c r="F1522" s="10" t="s">
        <v>5067</v>
      </c>
      <c r="G1522" s="9">
        <v>52572034</v>
      </c>
      <c r="H1522" s="9">
        <v>0</v>
      </c>
      <c r="I1522" s="10" t="s">
        <v>5058</v>
      </c>
      <c r="J1522" s="10" t="s">
        <v>393</v>
      </c>
      <c r="K1522" s="10" t="s">
        <v>27</v>
      </c>
      <c r="L1522" s="10" t="s">
        <v>841</v>
      </c>
      <c r="M1522" s="10" t="s">
        <v>707</v>
      </c>
      <c r="N1522" s="9">
        <v>600</v>
      </c>
    </row>
    <row r="1523" spans="1:14" ht="16" customHeight="1" x14ac:dyDescent="0.2">
      <c r="A1523" s="9">
        <v>1706</v>
      </c>
      <c r="B1523" s="10" t="s">
        <v>5065</v>
      </c>
      <c r="C1523" s="10" t="s">
        <v>5068</v>
      </c>
      <c r="D1523" s="10" t="s">
        <v>15</v>
      </c>
      <c r="E1523" s="11">
        <v>27296</v>
      </c>
      <c r="F1523" s="10" t="s">
        <v>5069</v>
      </c>
      <c r="G1523" s="9">
        <v>52572034</v>
      </c>
      <c r="H1523" s="9">
        <v>0</v>
      </c>
      <c r="I1523" s="10" t="s">
        <v>5058</v>
      </c>
      <c r="J1523" s="10" t="s">
        <v>393</v>
      </c>
      <c r="K1523" s="10" t="s">
        <v>27</v>
      </c>
      <c r="L1523" s="10" t="s">
        <v>841</v>
      </c>
      <c r="M1523" s="10" t="s">
        <v>707</v>
      </c>
      <c r="N1523" s="9">
        <v>600</v>
      </c>
    </row>
    <row r="1524" spans="1:14" ht="16" customHeight="1" x14ac:dyDescent="0.2">
      <c r="A1524" s="9">
        <v>2340</v>
      </c>
      <c r="B1524" s="10" t="s">
        <v>763</v>
      </c>
      <c r="C1524" s="10" t="s">
        <v>764</v>
      </c>
      <c r="D1524" s="10" t="s">
        <v>377</v>
      </c>
      <c r="E1524" s="11">
        <v>37049</v>
      </c>
      <c r="F1524" s="10" t="s">
        <v>5070</v>
      </c>
      <c r="G1524" s="9">
        <v>54505258</v>
      </c>
      <c r="H1524" s="9">
        <v>0</v>
      </c>
      <c r="I1524" s="10" t="s">
        <v>5071</v>
      </c>
      <c r="J1524" s="10" t="s">
        <v>393</v>
      </c>
      <c r="K1524" s="10" t="s">
        <v>27</v>
      </c>
      <c r="L1524" s="10" t="s">
        <v>841</v>
      </c>
      <c r="M1524" s="10" t="s">
        <v>58</v>
      </c>
      <c r="N1524" s="9">
        <v>400</v>
      </c>
    </row>
    <row r="1525" spans="1:14" ht="16" customHeight="1" x14ac:dyDescent="0.2">
      <c r="A1525" s="9">
        <v>4316</v>
      </c>
      <c r="B1525" s="10" t="s">
        <v>704</v>
      </c>
      <c r="C1525" s="10" t="s">
        <v>5072</v>
      </c>
      <c r="D1525" s="10" t="s">
        <v>377</v>
      </c>
      <c r="E1525" s="11">
        <v>37022</v>
      </c>
      <c r="F1525" s="10" t="s">
        <v>5073</v>
      </c>
      <c r="G1525" s="10" t="s">
        <v>2939</v>
      </c>
      <c r="H1525" s="10" t="s">
        <v>2940</v>
      </c>
      <c r="I1525" s="10" t="s">
        <v>5074</v>
      </c>
      <c r="J1525" s="10" t="s">
        <v>393</v>
      </c>
      <c r="K1525" s="10" t="s">
        <v>27</v>
      </c>
      <c r="L1525" s="10" t="s">
        <v>841</v>
      </c>
      <c r="M1525" s="10" t="s">
        <v>58</v>
      </c>
      <c r="N1525" s="9">
        <v>400</v>
      </c>
    </row>
    <row r="1526" spans="1:14" ht="16" customHeight="1" x14ac:dyDescent="0.2">
      <c r="A1526" s="9">
        <v>4771</v>
      </c>
      <c r="B1526" s="10" t="s">
        <v>704</v>
      </c>
      <c r="C1526" s="10" t="s">
        <v>705</v>
      </c>
      <c r="D1526" s="10" t="s">
        <v>377</v>
      </c>
      <c r="E1526" s="11">
        <v>37200</v>
      </c>
      <c r="F1526" s="9">
        <v>0</v>
      </c>
      <c r="G1526" s="10" t="s">
        <v>2939</v>
      </c>
      <c r="H1526" s="10" t="s">
        <v>2940</v>
      </c>
      <c r="I1526" s="9">
        <v>0</v>
      </c>
      <c r="J1526" s="10" t="s">
        <v>393</v>
      </c>
      <c r="K1526" s="10" t="s">
        <v>27</v>
      </c>
      <c r="L1526" s="10" t="s">
        <v>841</v>
      </c>
      <c r="M1526" s="10" t="s">
        <v>58</v>
      </c>
      <c r="N1526" s="9">
        <v>400</v>
      </c>
    </row>
    <row r="1527" spans="1:14" ht="16" customHeight="1" x14ac:dyDescent="0.2">
      <c r="A1527" s="9">
        <v>4772</v>
      </c>
      <c r="B1527" s="10" t="s">
        <v>449</v>
      </c>
      <c r="C1527" s="10" t="s">
        <v>726</v>
      </c>
      <c r="D1527" s="10" t="s">
        <v>377</v>
      </c>
      <c r="E1527" s="10" t="s">
        <v>2941</v>
      </c>
      <c r="F1527" s="9">
        <v>0</v>
      </c>
      <c r="G1527" s="10" t="s">
        <v>2942</v>
      </c>
      <c r="H1527" s="10" t="s">
        <v>2943</v>
      </c>
      <c r="I1527" s="9">
        <v>0</v>
      </c>
      <c r="J1527" s="10" t="s">
        <v>393</v>
      </c>
      <c r="K1527" s="10" t="s">
        <v>27</v>
      </c>
      <c r="L1527" s="10" t="s">
        <v>841</v>
      </c>
      <c r="M1527" s="10" t="s">
        <v>16</v>
      </c>
      <c r="N1527" s="9">
        <v>200</v>
      </c>
    </row>
    <row r="1528" spans="1:14" ht="16" customHeight="1" x14ac:dyDescent="0.2">
      <c r="A1528" s="9">
        <v>4773</v>
      </c>
      <c r="B1528" s="10" t="s">
        <v>735</v>
      </c>
      <c r="C1528" s="10" t="s">
        <v>2944</v>
      </c>
      <c r="D1528" s="10" t="s">
        <v>377</v>
      </c>
      <c r="E1528" s="10" t="s">
        <v>2945</v>
      </c>
      <c r="F1528" s="10" t="s">
        <v>2946</v>
      </c>
      <c r="G1528" s="10" t="s">
        <v>2947</v>
      </c>
      <c r="H1528" s="9">
        <v>0</v>
      </c>
      <c r="I1528" s="9">
        <v>0</v>
      </c>
      <c r="J1528" s="10" t="s">
        <v>393</v>
      </c>
      <c r="K1528" s="10" t="s">
        <v>27</v>
      </c>
      <c r="L1528" s="10" t="s">
        <v>841</v>
      </c>
      <c r="M1528" s="10" t="s">
        <v>58</v>
      </c>
      <c r="N1528" s="9">
        <v>400</v>
      </c>
    </row>
    <row r="1529" spans="1:14" ht="16" customHeight="1" x14ac:dyDescent="0.2">
      <c r="A1529" s="9">
        <v>4774</v>
      </c>
      <c r="B1529" s="10" t="s">
        <v>2948</v>
      </c>
      <c r="C1529" s="10" t="s">
        <v>297</v>
      </c>
      <c r="D1529" s="10" t="s">
        <v>15</v>
      </c>
      <c r="E1529" s="11">
        <v>32792</v>
      </c>
      <c r="F1529" s="10" t="s">
        <v>2949</v>
      </c>
      <c r="G1529" s="10" t="s">
        <v>2950</v>
      </c>
      <c r="H1529" s="10" t="s">
        <v>2951</v>
      </c>
      <c r="I1529" s="9">
        <v>0</v>
      </c>
      <c r="J1529" s="10" t="s">
        <v>393</v>
      </c>
      <c r="K1529" s="10" t="s">
        <v>27</v>
      </c>
      <c r="L1529" s="10" t="s">
        <v>841</v>
      </c>
      <c r="M1529" s="10" t="s">
        <v>707</v>
      </c>
      <c r="N1529" s="9">
        <v>600</v>
      </c>
    </row>
    <row r="1530" spans="1:14" ht="16" customHeight="1" x14ac:dyDescent="0.2">
      <c r="A1530" s="9">
        <v>4775</v>
      </c>
      <c r="B1530" s="10" t="s">
        <v>391</v>
      </c>
      <c r="C1530" s="10" t="s">
        <v>392</v>
      </c>
      <c r="D1530" s="10" t="s">
        <v>377</v>
      </c>
      <c r="E1530" s="11">
        <v>37929</v>
      </c>
      <c r="F1530" s="10" t="s">
        <v>1810</v>
      </c>
      <c r="G1530" s="10" t="s">
        <v>2952</v>
      </c>
      <c r="H1530" s="10" t="s">
        <v>2953</v>
      </c>
      <c r="I1530" s="9">
        <v>0</v>
      </c>
      <c r="J1530" s="10" t="s">
        <v>393</v>
      </c>
      <c r="K1530" s="10" t="s">
        <v>27</v>
      </c>
      <c r="L1530" s="10" t="s">
        <v>841</v>
      </c>
      <c r="M1530" s="10" t="s">
        <v>58</v>
      </c>
      <c r="N1530" s="9">
        <v>400</v>
      </c>
    </row>
    <row r="1531" spans="1:14" ht="16" customHeight="1" x14ac:dyDescent="0.2">
      <c r="A1531" s="9">
        <v>4776</v>
      </c>
      <c r="B1531" s="10" t="s">
        <v>2954</v>
      </c>
      <c r="C1531" s="10" t="s">
        <v>2955</v>
      </c>
      <c r="D1531" s="10" t="s">
        <v>15</v>
      </c>
      <c r="E1531" s="11">
        <v>37597</v>
      </c>
      <c r="F1531" s="10" t="s">
        <v>2956</v>
      </c>
      <c r="G1531" s="10" t="s">
        <v>2957</v>
      </c>
      <c r="H1531" s="10" t="s">
        <v>2958</v>
      </c>
      <c r="I1531" s="9">
        <v>0</v>
      </c>
      <c r="J1531" s="10" t="s">
        <v>393</v>
      </c>
      <c r="K1531" s="10" t="s">
        <v>27</v>
      </c>
      <c r="L1531" s="10" t="s">
        <v>841</v>
      </c>
      <c r="M1531" s="10" t="s">
        <v>58</v>
      </c>
      <c r="N1531" s="9">
        <v>400</v>
      </c>
    </row>
    <row r="1532" spans="1:14" ht="16" customHeight="1" x14ac:dyDescent="0.2">
      <c r="A1532" s="9">
        <v>4777</v>
      </c>
      <c r="B1532" s="10" t="s">
        <v>2959</v>
      </c>
      <c r="C1532" s="10" t="s">
        <v>2960</v>
      </c>
      <c r="D1532" s="10" t="s">
        <v>377</v>
      </c>
      <c r="E1532" s="10" t="s">
        <v>2961</v>
      </c>
      <c r="F1532" s="10" t="s">
        <v>2962</v>
      </c>
      <c r="G1532" s="10" t="s">
        <v>2963</v>
      </c>
      <c r="H1532" s="10" t="s">
        <v>2964</v>
      </c>
      <c r="I1532" s="9">
        <v>0</v>
      </c>
      <c r="J1532" s="10" t="s">
        <v>393</v>
      </c>
      <c r="K1532" s="10" t="s">
        <v>27</v>
      </c>
      <c r="L1532" s="10" t="s">
        <v>841</v>
      </c>
      <c r="M1532" s="10" t="s">
        <v>707</v>
      </c>
      <c r="N1532" s="9">
        <v>600</v>
      </c>
    </row>
    <row r="1533" spans="1:14" ht="16" customHeight="1" x14ac:dyDescent="0.2">
      <c r="A1533" s="9">
        <v>3762</v>
      </c>
      <c r="B1533" s="10" t="s">
        <v>5075</v>
      </c>
      <c r="C1533" s="10" t="s">
        <v>5076</v>
      </c>
      <c r="D1533" s="10" t="s">
        <v>377</v>
      </c>
      <c r="E1533" s="11">
        <v>40660</v>
      </c>
      <c r="F1533" s="10" t="s">
        <v>5077</v>
      </c>
      <c r="G1533" s="9">
        <v>0</v>
      </c>
      <c r="H1533" s="10" t="s">
        <v>5078</v>
      </c>
      <c r="I1533" s="9">
        <v>0</v>
      </c>
      <c r="J1533" s="10" t="s">
        <v>307</v>
      </c>
      <c r="K1533" s="10" t="s">
        <v>94</v>
      </c>
      <c r="L1533" s="10" t="s">
        <v>841</v>
      </c>
      <c r="M1533" s="10" t="s">
        <v>25</v>
      </c>
      <c r="N1533" s="9">
        <v>150</v>
      </c>
    </row>
    <row r="1534" spans="1:14" ht="16" customHeight="1" x14ac:dyDescent="0.2">
      <c r="A1534" s="9">
        <v>2891</v>
      </c>
      <c r="B1534" s="10" t="s">
        <v>250</v>
      </c>
      <c r="C1534" s="10" t="s">
        <v>5079</v>
      </c>
      <c r="D1534" s="10" t="s">
        <v>15</v>
      </c>
      <c r="E1534" s="11">
        <v>40573</v>
      </c>
      <c r="F1534" s="10" t="s">
        <v>5080</v>
      </c>
      <c r="G1534" s="9">
        <v>0</v>
      </c>
      <c r="H1534" s="9">
        <v>0</v>
      </c>
      <c r="I1534" s="9">
        <v>0</v>
      </c>
      <c r="J1534" s="10" t="s">
        <v>307</v>
      </c>
      <c r="K1534" s="10" t="s">
        <v>94</v>
      </c>
      <c r="L1534" s="10" t="s">
        <v>841</v>
      </c>
      <c r="M1534" s="10" t="s">
        <v>25</v>
      </c>
      <c r="N1534" s="9">
        <v>150</v>
      </c>
    </row>
    <row r="1535" spans="1:14" ht="16" customHeight="1" x14ac:dyDescent="0.2">
      <c r="A1535" s="9">
        <v>3708</v>
      </c>
      <c r="B1535" s="10" t="s">
        <v>4816</v>
      </c>
      <c r="C1535" s="10" t="s">
        <v>5081</v>
      </c>
      <c r="D1535" s="10" t="s">
        <v>15</v>
      </c>
      <c r="E1535" s="11">
        <v>40204</v>
      </c>
      <c r="F1535" s="10" t="s">
        <v>3931</v>
      </c>
      <c r="G1535" s="9">
        <v>0</v>
      </c>
      <c r="H1535" s="9">
        <v>0</v>
      </c>
      <c r="I1535" s="9">
        <v>0</v>
      </c>
      <c r="J1535" s="10" t="s">
        <v>307</v>
      </c>
      <c r="K1535" s="10" t="s">
        <v>94</v>
      </c>
      <c r="L1535" s="10" t="s">
        <v>841</v>
      </c>
      <c r="M1535" s="10" t="s">
        <v>16</v>
      </c>
      <c r="N1535" s="9">
        <v>200</v>
      </c>
    </row>
    <row r="1536" spans="1:14" ht="16" customHeight="1" x14ac:dyDescent="0.2">
      <c r="A1536" s="9">
        <v>5064</v>
      </c>
      <c r="B1536" s="10" t="s">
        <v>761</v>
      </c>
      <c r="C1536" s="10" t="s">
        <v>5082</v>
      </c>
      <c r="D1536" s="10" t="s">
        <v>377</v>
      </c>
      <c r="E1536" s="11">
        <v>40581</v>
      </c>
      <c r="F1536" s="10" t="s">
        <v>5083</v>
      </c>
      <c r="G1536" s="9">
        <v>0</v>
      </c>
      <c r="H1536" s="9">
        <v>0</v>
      </c>
      <c r="I1536" s="10" t="s">
        <v>3859</v>
      </c>
      <c r="J1536" s="10" t="s">
        <v>307</v>
      </c>
      <c r="K1536" s="10" t="s">
        <v>94</v>
      </c>
      <c r="L1536" s="10" t="s">
        <v>841</v>
      </c>
      <c r="M1536" s="10" t="s">
        <v>25</v>
      </c>
      <c r="N1536" s="9">
        <v>150</v>
      </c>
    </row>
    <row r="1537" spans="1:14" ht="16" customHeight="1" x14ac:dyDescent="0.2">
      <c r="A1537" s="9">
        <v>5065</v>
      </c>
      <c r="B1537" s="10" t="s">
        <v>525</v>
      </c>
      <c r="C1537" s="10" t="s">
        <v>5084</v>
      </c>
      <c r="D1537" s="10" t="s">
        <v>15</v>
      </c>
      <c r="E1537" s="10" t="s">
        <v>5085</v>
      </c>
      <c r="F1537" s="10" t="s">
        <v>5086</v>
      </c>
      <c r="G1537" s="9">
        <v>58513942</v>
      </c>
      <c r="H1537" s="9">
        <v>0</v>
      </c>
      <c r="I1537" s="10" t="s">
        <v>3859</v>
      </c>
      <c r="J1537" s="10" t="s">
        <v>307</v>
      </c>
      <c r="K1537" s="10" t="s">
        <v>94</v>
      </c>
      <c r="L1537" s="10" t="s">
        <v>841</v>
      </c>
      <c r="M1537" s="10" t="s">
        <v>25</v>
      </c>
      <c r="N1537" s="9">
        <v>150</v>
      </c>
    </row>
    <row r="1538" spans="1:14" ht="16" customHeight="1" x14ac:dyDescent="0.2">
      <c r="A1538" s="9">
        <v>5066</v>
      </c>
      <c r="B1538" s="10" t="s">
        <v>2918</v>
      </c>
      <c r="C1538" s="10" t="s">
        <v>5087</v>
      </c>
      <c r="D1538" s="10" t="s">
        <v>15</v>
      </c>
      <c r="E1538" s="11">
        <v>40973</v>
      </c>
      <c r="F1538" s="10" t="s">
        <v>4517</v>
      </c>
      <c r="G1538" s="9">
        <v>0</v>
      </c>
      <c r="H1538" s="9">
        <v>0</v>
      </c>
      <c r="I1538" s="10" t="s">
        <v>3859</v>
      </c>
      <c r="J1538" s="10" t="s">
        <v>307</v>
      </c>
      <c r="K1538" s="10" t="s">
        <v>94</v>
      </c>
      <c r="L1538" s="10" t="s">
        <v>841</v>
      </c>
      <c r="M1538" s="10" t="s">
        <v>25</v>
      </c>
      <c r="N1538" s="9">
        <v>150</v>
      </c>
    </row>
    <row r="1539" spans="1:14" ht="16" customHeight="1" x14ac:dyDescent="0.2">
      <c r="A1539" s="9">
        <v>5067</v>
      </c>
      <c r="B1539" s="10" t="s">
        <v>1559</v>
      </c>
      <c r="C1539" s="10" t="s">
        <v>5088</v>
      </c>
      <c r="D1539" s="10" t="s">
        <v>15</v>
      </c>
      <c r="E1539" s="10" t="s">
        <v>5089</v>
      </c>
      <c r="F1539" s="10" t="s">
        <v>5090</v>
      </c>
      <c r="G1539" s="9">
        <v>54817111</v>
      </c>
      <c r="H1539" s="9">
        <v>0</v>
      </c>
      <c r="I1539" s="10" t="s">
        <v>3859</v>
      </c>
      <c r="J1539" s="10" t="s">
        <v>307</v>
      </c>
      <c r="K1539" s="10" t="s">
        <v>94</v>
      </c>
      <c r="L1539" s="10" t="s">
        <v>841</v>
      </c>
      <c r="M1539" s="10" t="s">
        <v>25</v>
      </c>
      <c r="N1539" s="9">
        <v>150</v>
      </c>
    </row>
    <row r="1540" spans="1:14" ht="16" customHeight="1" x14ac:dyDescent="0.2">
      <c r="A1540" s="9">
        <v>5068</v>
      </c>
      <c r="B1540" s="10" t="s">
        <v>761</v>
      </c>
      <c r="C1540" s="10" t="s">
        <v>5091</v>
      </c>
      <c r="D1540" s="10" t="s">
        <v>15</v>
      </c>
      <c r="E1540" s="11">
        <v>41011</v>
      </c>
      <c r="F1540" s="10" t="s">
        <v>3853</v>
      </c>
      <c r="G1540" s="9">
        <v>0</v>
      </c>
      <c r="H1540" s="9">
        <v>0</v>
      </c>
      <c r="I1540" s="10" t="s">
        <v>3859</v>
      </c>
      <c r="J1540" s="10" t="s">
        <v>307</v>
      </c>
      <c r="K1540" s="10" t="s">
        <v>94</v>
      </c>
      <c r="L1540" s="10" t="s">
        <v>841</v>
      </c>
      <c r="M1540" s="10" t="s">
        <v>25</v>
      </c>
      <c r="N1540" s="9">
        <v>150</v>
      </c>
    </row>
    <row r="1541" spans="1:14" ht="16" customHeight="1" x14ac:dyDescent="0.2">
      <c r="A1541" s="9">
        <v>5069</v>
      </c>
      <c r="B1541" s="10" t="s">
        <v>2722</v>
      </c>
      <c r="C1541" s="10" t="s">
        <v>5092</v>
      </c>
      <c r="D1541" s="10" t="s">
        <v>15</v>
      </c>
      <c r="E1541" s="10" t="s">
        <v>5093</v>
      </c>
      <c r="F1541" s="10" t="s">
        <v>3944</v>
      </c>
      <c r="G1541" s="9">
        <v>58761026</v>
      </c>
      <c r="H1541" s="9">
        <v>0</v>
      </c>
      <c r="I1541" s="10" t="s">
        <v>3870</v>
      </c>
      <c r="J1541" s="10" t="s">
        <v>307</v>
      </c>
      <c r="K1541" s="10" t="s">
        <v>94</v>
      </c>
      <c r="L1541" s="10" t="s">
        <v>841</v>
      </c>
      <c r="M1541" s="10" t="s">
        <v>25</v>
      </c>
      <c r="N1541" s="9">
        <v>150</v>
      </c>
    </row>
    <row r="1542" spans="1:14" ht="16" customHeight="1" x14ac:dyDescent="0.2">
      <c r="A1542" s="9">
        <v>5070</v>
      </c>
      <c r="B1542" s="10" t="s">
        <v>299</v>
      </c>
      <c r="C1542" s="10" t="s">
        <v>5094</v>
      </c>
      <c r="D1542" s="10" t="s">
        <v>377</v>
      </c>
      <c r="E1542" s="10" t="s">
        <v>5095</v>
      </c>
      <c r="F1542" s="10" t="s">
        <v>5096</v>
      </c>
      <c r="G1542" s="9">
        <v>0</v>
      </c>
      <c r="H1542" s="9">
        <v>0</v>
      </c>
      <c r="I1542" s="10" t="s">
        <v>3870</v>
      </c>
      <c r="J1542" s="10" t="s">
        <v>307</v>
      </c>
      <c r="K1542" s="10" t="s">
        <v>94</v>
      </c>
      <c r="L1542" s="10" t="s">
        <v>841</v>
      </c>
      <c r="M1542" s="10" t="s">
        <v>16</v>
      </c>
      <c r="N1542" s="9">
        <v>200</v>
      </c>
    </row>
    <row r="1543" spans="1:14" ht="16" customHeight="1" x14ac:dyDescent="0.2">
      <c r="A1543" s="9">
        <v>5071</v>
      </c>
      <c r="B1543" s="10" t="s">
        <v>761</v>
      </c>
      <c r="C1543" s="10" t="s">
        <v>762</v>
      </c>
      <c r="D1543" s="10" t="s">
        <v>377</v>
      </c>
      <c r="E1543" s="10" t="s">
        <v>5097</v>
      </c>
      <c r="F1543" s="10" t="s">
        <v>2125</v>
      </c>
      <c r="G1543" s="9">
        <v>58070416</v>
      </c>
      <c r="H1543" s="10" t="s">
        <v>5098</v>
      </c>
      <c r="I1543" s="10" t="s">
        <v>5099</v>
      </c>
      <c r="J1543" s="10" t="s">
        <v>307</v>
      </c>
      <c r="K1543" s="10" t="s">
        <v>94</v>
      </c>
      <c r="L1543" s="10" t="s">
        <v>841</v>
      </c>
      <c r="M1543" s="10" t="s">
        <v>58</v>
      </c>
      <c r="N1543" s="9">
        <v>400</v>
      </c>
    </row>
    <row r="1544" spans="1:14" ht="16" customHeight="1" x14ac:dyDescent="0.2">
      <c r="A1544" s="9">
        <v>5072</v>
      </c>
      <c r="B1544" s="10" t="s">
        <v>761</v>
      </c>
      <c r="C1544" s="10" t="s">
        <v>5100</v>
      </c>
      <c r="D1544" s="10" t="s">
        <v>15</v>
      </c>
      <c r="E1544" s="10" t="s">
        <v>5101</v>
      </c>
      <c r="F1544" s="10" t="s">
        <v>4031</v>
      </c>
      <c r="G1544" s="9">
        <v>52501474</v>
      </c>
      <c r="H1544" s="9">
        <v>0</v>
      </c>
      <c r="I1544" s="10" t="s">
        <v>3870</v>
      </c>
      <c r="J1544" s="10" t="s">
        <v>307</v>
      </c>
      <c r="K1544" s="10" t="s">
        <v>94</v>
      </c>
      <c r="L1544" s="10" t="s">
        <v>841</v>
      </c>
      <c r="M1544" s="10" t="s">
        <v>25</v>
      </c>
      <c r="N1544" s="9">
        <v>150</v>
      </c>
    </row>
    <row r="1545" spans="1:14" ht="16" customHeight="1" x14ac:dyDescent="0.2">
      <c r="A1545" s="9">
        <v>2078</v>
      </c>
      <c r="B1545" s="10" t="s">
        <v>5102</v>
      </c>
      <c r="C1545" s="10" t="s">
        <v>5103</v>
      </c>
      <c r="D1545" s="10" t="s">
        <v>377</v>
      </c>
      <c r="E1545" s="11">
        <v>42277</v>
      </c>
      <c r="F1545" s="10" t="s">
        <v>5104</v>
      </c>
      <c r="G1545" s="10" t="s">
        <v>5105</v>
      </c>
      <c r="H1545" s="10" t="s">
        <v>5106</v>
      </c>
      <c r="I1545" s="10" t="s">
        <v>5107</v>
      </c>
      <c r="J1545" s="10" t="s">
        <v>51</v>
      </c>
      <c r="K1545" s="10" t="s">
        <v>22</v>
      </c>
      <c r="L1545" s="10" t="s">
        <v>841</v>
      </c>
      <c r="M1545" s="10" t="s">
        <v>885</v>
      </c>
      <c r="N1545" s="9">
        <v>100</v>
      </c>
    </row>
    <row r="1546" spans="1:14" ht="16" customHeight="1" x14ac:dyDescent="0.2">
      <c r="A1546" s="9">
        <v>3327</v>
      </c>
      <c r="B1546" s="10" t="s">
        <v>289</v>
      </c>
      <c r="C1546" s="10" t="s">
        <v>4760</v>
      </c>
      <c r="D1546" s="10" t="s">
        <v>15</v>
      </c>
      <c r="E1546" s="11">
        <v>43634</v>
      </c>
      <c r="F1546" s="10" t="s">
        <v>1819</v>
      </c>
      <c r="G1546" s="9">
        <v>0</v>
      </c>
      <c r="H1546" s="10" t="s">
        <v>5108</v>
      </c>
      <c r="I1546" s="9">
        <v>0</v>
      </c>
      <c r="J1546" s="10" t="s">
        <v>51</v>
      </c>
      <c r="K1546" s="10" t="s">
        <v>22</v>
      </c>
      <c r="L1546" s="10" t="s">
        <v>841</v>
      </c>
      <c r="M1546" s="10" t="s">
        <v>842</v>
      </c>
      <c r="N1546" s="9">
        <v>100</v>
      </c>
    </row>
    <row r="1547" spans="1:14" ht="16" customHeight="1" x14ac:dyDescent="0.2">
      <c r="A1547" s="9">
        <v>2988</v>
      </c>
      <c r="B1547" s="10" t="s">
        <v>5109</v>
      </c>
      <c r="C1547" s="10" t="s">
        <v>5110</v>
      </c>
      <c r="D1547" s="10" t="s">
        <v>15</v>
      </c>
      <c r="E1547" s="11">
        <v>40858</v>
      </c>
      <c r="F1547" s="10" t="s">
        <v>2398</v>
      </c>
      <c r="G1547" s="9">
        <v>57489396</v>
      </c>
      <c r="H1547" s="10" t="s">
        <v>5111</v>
      </c>
      <c r="I1547" s="10" t="s">
        <v>5112</v>
      </c>
      <c r="J1547" s="10" t="s">
        <v>51</v>
      </c>
      <c r="K1547" s="10" t="s">
        <v>22</v>
      </c>
      <c r="L1547" s="10" t="s">
        <v>841</v>
      </c>
      <c r="M1547" s="10" t="s">
        <v>25</v>
      </c>
      <c r="N1547" s="9">
        <v>150</v>
      </c>
    </row>
    <row r="1548" spans="1:14" ht="16" customHeight="1" x14ac:dyDescent="0.2">
      <c r="A1548" s="9">
        <v>2518</v>
      </c>
      <c r="B1548" s="10" t="s">
        <v>5109</v>
      </c>
      <c r="C1548" s="10" t="s">
        <v>414</v>
      </c>
      <c r="D1548" s="10" t="s">
        <v>377</v>
      </c>
      <c r="E1548" s="11">
        <v>40368</v>
      </c>
      <c r="F1548" s="10" t="s">
        <v>5113</v>
      </c>
      <c r="G1548" s="9">
        <v>57489396</v>
      </c>
      <c r="H1548" s="10" t="s">
        <v>5114</v>
      </c>
      <c r="I1548" s="10" t="s">
        <v>5112</v>
      </c>
      <c r="J1548" s="10" t="s">
        <v>51</v>
      </c>
      <c r="K1548" s="10" t="s">
        <v>22</v>
      </c>
      <c r="L1548" s="10" t="s">
        <v>841</v>
      </c>
      <c r="M1548" s="10" t="s">
        <v>16</v>
      </c>
      <c r="N1548" s="9">
        <v>200</v>
      </c>
    </row>
    <row r="1549" spans="1:14" ht="16" customHeight="1" x14ac:dyDescent="0.2">
      <c r="A1549" s="9">
        <v>5073</v>
      </c>
      <c r="B1549" s="10" t="s">
        <v>220</v>
      </c>
      <c r="C1549" s="10" t="s">
        <v>5115</v>
      </c>
      <c r="D1549" s="10" t="s">
        <v>15</v>
      </c>
      <c r="E1549" s="11">
        <v>40906</v>
      </c>
      <c r="F1549" s="10" t="s">
        <v>5116</v>
      </c>
      <c r="G1549" s="9">
        <v>57724813</v>
      </c>
      <c r="H1549" s="9">
        <v>0</v>
      </c>
      <c r="I1549" s="10" t="s">
        <v>5117</v>
      </c>
      <c r="J1549" s="10" t="s">
        <v>51</v>
      </c>
      <c r="K1549" s="10" t="s">
        <v>22</v>
      </c>
      <c r="L1549" s="10" t="s">
        <v>841</v>
      </c>
      <c r="M1549" s="10" t="s">
        <v>25</v>
      </c>
      <c r="N1549" s="9">
        <v>150</v>
      </c>
    </row>
    <row r="1550" spans="1:14" ht="16" customHeight="1" x14ac:dyDescent="0.2">
      <c r="A1550" s="9">
        <v>5074</v>
      </c>
      <c r="B1550" s="10" t="s">
        <v>5118</v>
      </c>
      <c r="C1550" s="10" t="s">
        <v>5119</v>
      </c>
      <c r="D1550" s="10" t="s">
        <v>377</v>
      </c>
      <c r="E1550" s="11">
        <v>43654</v>
      </c>
      <c r="F1550" s="10" t="s">
        <v>2820</v>
      </c>
      <c r="G1550" s="9">
        <v>54285789</v>
      </c>
      <c r="H1550" s="9">
        <v>0</v>
      </c>
      <c r="I1550" s="10" t="s">
        <v>5120</v>
      </c>
      <c r="J1550" s="10" t="s">
        <v>51</v>
      </c>
      <c r="K1550" s="10" t="s">
        <v>22</v>
      </c>
      <c r="L1550" s="10" t="s">
        <v>841</v>
      </c>
      <c r="M1550" s="10" t="s">
        <v>842</v>
      </c>
      <c r="N1550" s="9">
        <v>100</v>
      </c>
    </row>
    <row r="1551" spans="1:14" ht="16" customHeight="1" x14ac:dyDescent="0.2">
      <c r="A1551" s="9">
        <v>5075</v>
      </c>
      <c r="B1551" s="10" t="s">
        <v>5121</v>
      </c>
      <c r="C1551" s="10" t="s">
        <v>5122</v>
      </c>
      <c r="D1551" s="10" t="s">
        <v>15</v>
      </c>
      <c r="E1551" s="11">
        <v>41423</v>
      </c>
      <c r="F1551" s="10" t="s">
        <v>5123</v>
      </c>
      <c r="G1551" s="9">
        <v>59823082</v>
      </c>
      <c r="H1551" s="9">
        <v>0</v>
      </c>
      <c r="I1551" s="10" t="s">
        <v>5124</v>
      </c>
      <c r="J1551" s="10" t="s">
        <v>51</v>
      </c>
      <c r="K1551" s="10" t="s">
        <v>22</v>
      </c>
      <c r="L1551" s="10" t="s">
        <v>841</v>
      </c>
      <c r="M1551" s="10" t="s">
        <v>848</v>
      </c>
      <c r="N1551" s="9">
        <v>150</v>
      </c>
    </row>
    <row r="1552" spans="1:14" ht="16" customHeight="1" x14ac:dyDescent="0.2">
      <c r="A1552" s="9">
        <v>5076</v>
      </c>
      <c r="B1552" s="10" t="s">
        <v>5125</v>
      </c>
      <c r="C1552" s="10" t="s">
        <v>5126</v>
      </c>
      <c r="D1552" s="10" t="s">
        <v>377</v>
      </c>
      <c r="E1552" s="11">
        <v>40415</v>
      </c>
      <c r="F1552" s="10" t="s">
        <v>1733</v>
      </c>
      <c r="G1552" s="9">
        <v>52577167</v>
      </c>
      <c r="H1552" s="9">
        <v>0</v>
      </c>
      <c r="I1552" s="10" t="s">
        <v>5127</v>
      </c>
      <c r="J1552" s="10" t="s">
        <v>51</v>
      </c>
      <c r="K1552" s="10" t="s">
        <v>22</v>
      </c>
      <c r="L1552" s="10" t="s">
        <v>841</v>
      </c>
      <c r="M1552" s="10" t="s">
        <v>16</v>
      </c>
      <c r="N1552" s="9">
        <v>200</v>
      </c>
    </row>
    <row r="1553" spans="1:14" ht="16" customHeight="1" x14ac:dyDescent="0.2">
      <c r="A1553" s="9">
        <v>5077</v>
      </c>
      <c r="B1553" s="10" t="s">
        <v>5128</v>
      </c>
      <c r="C1553" s="10" t="s">
        <v>5129</v>
      </c>
      <c r="D1553" s="10" t="s">
        <v>15</v>
      </c>
      <c r="E1553" s="11">
        <v>43354</v>
      </c>
      <c r="F1553" s="10" t="s">
        <v>3277</v>
      </c>
      <c r="G1553" s="9">
        <v>57963056</v>
      </c>
      <c r="H1553" s="9">
        <v>0</v>
      </c>
      <c r="I1553" s="10" t="s">
        <v>5130</v>
      </c>
      <c r="J1553" s="10" t="s">
        <v>51</v>
      </c>
      <c r="K1553" s="10" t="s">
        <v>22</v>
      </c>
      <c r="L1553" s="10" t="s">
        <v>841</v>
      </c>
      <c r="M1553" s="10" t="s">
        <v>842</v>
      </c>
      <c r="N1553" s="9">
        <v>100</v>
      </c>
    </row>
    <row r="1554" spans="1:14" ht="16" customHeight="1" x14ac:dyDescent="0.2">
      <c r="A1554" s="9">
        <v>3455</v>
      </c>
      <c r="B1554" s="10" t="s">
        <v>582</v>
      </c>
      <c r="C1554" s="10" t="s">
        <v>583</v>
      </c>
      <c r="D1554" s="10" t="s">
        <v>377</v>
      </c>
      <c r="E1554" s="11">
        <v>35854</v>
      </c>
      <c r="F1554" s="10" t="s">
        <v>5131</v>
      </c>
      <c r="G1554" s="9">
        <v>54755933</v>
      </c>
      <c r="H1554" s="10" t="s">
        <v>5132</v>
      </c>
      <c r="I1554" s="10" t="s">
        <v>5133</v>
      </c>
      <c r="J1554" s="10" t="s">
        <v>84</v>
      </c>
      <c r="K1554" s="10" t="s">
        <v>81</v>
      </c>
      <c r="L1554" s="10" t="s">
        <v>841</v>
      </c>
      <c r="M1554" s="10" t="s">
        <v>58</v>
      </c>
      <c r="N1554" s="9">
        <v>400</v>
      </c>
    </row>
    <row r="1555" spans="1:14" ht="16" customHeight="1" x14ac:dyDescent="0.2">
      <c r="A1555" s="9">
        <v>5078</v>
      </c>
      <c r="B1555" s="10" t="s">
        <v>197</v>
      </c>
      <c r="C1555" s="10" t="s">
        <v>734</v>
      </c>
      <c r="D1555" s="10" t="s">
        <v>377</v>
      </c>
      <c r="E1555" s="11">
        <v>39308</v>
      </c>
      <c r="F1555" s="10" t="s">
        <v>5134</v>
      </c>
      <c r="G1555" s="13"/>
      <c r="H1555" s="13"/>
      <c r="I1555" s="10" t="s">
        <v>1942</v>
      </c>
      <c r="J1555" s="10" t="s">
        <v>105</v>
      </c>
      <c r="K1555" s="10" t="s">
        <v>106</v>
      </c>
      <c r="L1555" s="10" t="s">
        <v>841</v>
      </c>
      <c r="M1555" s="10" t="s">
        <v>42</v>
      </c>
      <c r="N1555" s="9">
        <v>300</v>
      </c>
    </row>
    <row r="1556" spans="1:14" ht="16" customHeight="1" x14ac:dyDescent="0.2">
      <c r="A1556" s="9">
        <v>2096</v>
      </c>
      <c r="B1556" s="10" t="s">
        <v>5135</v>
      </c>
      <c r="C1556" s="10" t="s">
        <v>5136</v>
      </c>
      <c r="D1556" s="10" t="s">
        <v>15</v>
      </c>
      <c r="E1556" s="11">
        <v>1</v>
      </c>
      <c r="F1556" s="10" t="s">
        <v>5137</v>
      </c>
      <c r="G1556" s="9">
        <v>57745413</v>
      </c>
      <c r="H1556" s="9">
        <v>0</v>
      </c>
      <c r="I1556" s="10" t="s">
        <v>5138</v>
      </c>
      <c r="J1556" s="10" t="s">
        <v>105</v>
      </c>
      <c r="K1556" s="10" t="s">
        <v>106</v>
      </c>
      <c r="L1556" s="10" t="s">
        <v>1022</v>
      </c>
      <c r="M1556" s="10" t="s">
        <v>215</v>
      </c>
      <c r="N1556" s="9">
        <v>600</v>
      </c>
    </row>
    <row r="1557" spans="1:14" ht="16" customHeight="1" x14ac:dyDescent="0.2">
      <c r="A1557" s="9">
        <v>2283</v>
      </c>
      <c r="B1557" s="10" t="s">
        <v>127</v>
      </c>
      <c r="C1557" s="10" t="s">
        <v>5139</v>
      </c>
      <c r="D1557" s="10" t="s">
        <v>377</v>
      </c>
      <c r="E1557" s="11">
        <v>30379</v>
      </c>
      <c r="F1557" s="10" t="s">
        <v>5140</v>
      </c>
      <c r="G1557" s="9">
        <v>57732634</v>
      </c>
      <c r="H1557" s="10" t="s">
        <v>5141</v>
      </c>
      <c r="I1557" s="10" t="s">
        <v>5142</v>
      </c>
      <c r="J1557" s="10" t="s">
        <v>282</v>
      </c>
      <c r="K1557" s="10" t="s">
        <v>39</v>
      </c>
      <c r="L1557" s="10" t="s">
        <v>967</v>
      </c>
      <c r="M1557" s="10" t="s">
        <v>215</v>
      </c>
      <c r="N1557" s="9">
        <v>600</v>
      </c>
    </row>
    <row r="1558" spans="1:14" ht="16" customHeight="1" x14ac:dyDescent="0.2">
      <c r="A1558" s="9">
        <v>4183</v>
      </c>
      <c r="B1558" s="10" t="s">
        <v>409</v>
      </c>
      <c r="C1558" s="10" t="s">
        <v>667</v>
      </c>
      <c r="D1558" s="10" t="s">
        <v>377</v>
      </c>
      <c r="E1558" s="11">
        <v>40519</v>
      </c>
      <c r="F1558" s="10" t="s">
        <v>5143</v>
      </c>
      <c r="G1558" s="9">
        <v>54513393</v>
      </c>
      <c r="H1558" s="9">
        <v>0</v>
      </c>
      <c r="I1558" s="9">
        <v>0</v>
      </c>
      <c r="J1558" s="10" t="s">
        <v>282</v>
      </c>
      <c r="K1558" s="10" t="s">
        <v>39</v>
      </c>
      <c r="L1558" s="10" t="s">
        <v>841</v>
      </c>
      <c r="M1558" s="10" t="s">
        <v>16</v>
      </c>
      <c r="N1558" s="9">
        <v>200</v>
      </c>
    </row>
    <row r="1559" spans="1:14" ht="16" customHeight="1" x14ac:dyDescent="0.2">
      <c r="A1559" s="9">
        <v>3669</v>
      </c>
      <c r="B1559" s="10" t="s">
        <v>596</v>
      </c>
      <c r="C1559" s="10" t="s">
        <v>5144</v>
      </c>
      <c r="D1559" s="10" t="s">
        <v>15</v>
      </c>
      <c r="E1559" s="11">
        <v>40429</v>
      </c>
      <c r="F1559" s="10" t="s">
        <v>5145</v>
      </c>
      <c r="G1559" s="9">
        <v>59051035</v>
      </c>
      <c r="H1559" s="9">
        <v>0</v>
      </c>
      <c r="I1559" s="10" t="s">
        <v>5146</v>
      </c>
      <c r="J1559" s="10" t="s">
        <v>282</v>
      </c>
      <c r="K1559" s="10" t="s">
        <v>39</v>
      </c>
      <c r="L1559" s="10" t="s">
        <v>841</v>
      </c>
      <c r="M1559" s="10" t="s">
        <v>16</v>
      </c>
      <c r="N1559" s="9">
        <v>200</v>
      </c>
    </row>
    <row r="1560" spans="1:14" ht="16" customHeight="1" x14ac:dyDescent="0.2">
      <c r="A1560" s="9">
        <v>4258</v>
      </c>
      <c r="B1560" s="10" t="s">
        <v>5147</v>
      </c>
      <c r="C1560" s="10" t="s">
        <v>5148</v>
      </c>
      <c r="D1560" s="10" t="s">
        <v>377</v>
      </c>
      <c r="E1560" s="11">
        <v>41502</v>
      </c>
      <c r="F1560" s="10" t="s">
        <v>5149</v>
      </c>
      <c r="G1560" s="9">
        <v>0</v>
      </c>
      <c r="H1560" s="9">
        <v>0</v>
      </c>
      <c r="I1560" s="9">
        <v>0</v>
      </c>
      <c r="J1560" s="10" t="s">
        <v>113</v>
      </c>
      <c r="K1560" s="10" t="s">
        <v>35</v>
      </c>
      <c r="L1560" s="10" t="s">
        <v>841</v>
      </c>
      <c r="M1560" s="10" t="s">
        <v>848</v>
      </c>
      <c r="N1560" s="9">
        <v>150</v>
      </c>
    </row>
    <row r="1561" spans="1:14" ht="16" customHeight="1" x14ac:dyDescent="0.2">
      <c r="A1561" s="9">
        <v>2001</v>
      </c>
      <c r="B1561" s="10" t="s">
        <v>5150</v>
      </c>
      <c r="C1561" s="10" t="s">
        <v>5151</v>
      </c>
      <c r="D1561" s="10" t="s">
        <v>377</v>
      </c>
      <c r="E1561" s="11">
        <v>39524</v>
      </c>
      <c r="F1561" s="10" t="s">
        <v>5152</v>
      </c>
      <c r="G1561" s="9">
        <v>59149530</v>
      </c>
      <c r="H1561" s="9">
        <v>0</v>
      </c>
      <c r="I1561" s="10" t="s">
        <v>4460</v>
      </c>
      <c r="J1561" s="10" t="s">
        <v>113</v>
      </c>
      <c r="K1561" s="10" t="s">
        <v>35</v>
      </c>
      <c r="L1561" s="10" t="s">
        <v>841</v>
      </c>
      <c r="M1561" s="10" t="s">
        <v>42</v>
      </c>
      <c r="N1561" s="9">
        <v>300</v>
      </c>
    </row>
    <row r="1562" spans="1:14" ht="16" customHeight="1" x14ac:dyDescent="0.2">
      <c r="A1562" s="9">
        <v>1459</v>
      </c>
      <c r="B1562" s="10" t="s">
        <v>5153</v>
      </c>
      <c r="C1562" s="10" t="s">
        <v>5154</v>
      </c>
      <c r="D1562" s="10" t="s">
        <v>15</v>
      </c>
      <c r="E1562" s="11">
        <v>41525</v>
      </c>
      <c r="F1562" s="10" t="s">
        <v>5155</v>
      </c>
      <c r="G1562" s="9">
        <v>59149530</v>
      </c>
      <c r="H1562" s="9">
        <v>0</v>
      </c>
      <c r="I1562" s="10" t="s">
        <v>4460</v>
      </c>
      <c r="J1562" s="10" t="s">
        <v>113</v>
      </c>
      <c r="K1562" s="10" t="s">
        <v>35</v>
      </c>
      <c r="L1562" s="10" t="s">
        <v>841</v>
      </c>
      <c r="M1562" s="10" t="s">
        <v>848</v>
      </c>
      <c r="N1562" s="9">
        <v>150</v>
      </c>
    </row>
    <row r="1563" spans="1:14" ht="16" customHeight="1" x14ac:dyDescent="0.2">
      <c r="A1563" s="9">
        <v>3123</v>
      </c>
      <c r="B1563" s="10" t="s">
        <v>197</v>
      </c>
      <c r="C1563" s="10" t="s">
        <v>4461</v>
      </c>
      <c r="D1563" s="10" t="s">
        <v>377</v>
      </c>
      <c r="E1563" s="11">
        <v>41109</v>
      </c>
      <c r="F1563" s="10" t="s">
        <v>5156</v>
      </c>
      <c r="G1563" s="9">
        <v>0</v>
      </c>
      <c r="H1563" s="9">
        <v>0</v>
      </c>
      <c r="I1563" s="9">
        <v>0</v>
      </c>
      <c r="J1563" s="10" t="s">
        <v>113</v>
      </c>
      <c r="K1563" s="10" t="s">
        <v>35</v>
      </c>
      <c r="L1563" s="10" t="s">
        <v>841</v>
      </c>
      <c r="M1563" s="10" t="s">
        <v>25</v>
      </c>
      <c r="N1563" s="9">
        <v>150</v>
      </c>
    </row>
    <row r="1564" spans="1:14" ht="16" customHeight="1" x14ac:dyDescent="0.2">
      <c r="A1564" s="9">
        <v>3011</v>
      </c>
      <c r="B1564" s="10" t="s">
        <v>197</v>
      </c>
      <c r="C1564" s="10" t="s">
        <v>595</v>
      </c>
      <c r="D1564" s="10" t="s">
        <v>377</v>
      </c>
      <c r="E1564" s="11">
        <v>40544</v>
      </c>
      <c r="F1564" s="10" t="s">
        <v>5157</v>
      </c>
      <c r="G1564" s="9">
        <v>0</v>
      </c>
      <c r="H1564" s="9">
        <v>0</v>
      </c>
      <c r="I1564" s="9">
        <v>0</v>
      </c>
      <c r="J1564" s="10" t="s">
        <v>113</v>
      </c>
      <c r="K1564" s="10" t="s">
        <v>35</v>
      </c>
      <c r="L1564" s="10" t="s">
        <v>841</v>
      </c>
      <c r="M1564" s="10" t="s">
        <v>25</v>
      </c>
      <c r="N1564" s="9">
        <v>150</v>
      </c>
    </row>
    <row r="1565" spans="1:14" ht="16" customHeight="1" x14ac:dyDescent="0.2">
      <c r="A1565" s="9">
        <v>3122</v>
      </c>
      <c r="B1565" s="10" t="s">
        <v>197</v>
      </c>
      <c r="C1565" s="10" t="s">
        <v>157</v>
      </c>
      <c r="D1565" s="10" t="s">
        <v>15</v>
      </c>
      <c r="E1565" s="11">
        <v>41812</v>
      </c>
      <c r="F1565" s="10" t="s">
        <v>5156</v>
      </c>
      <c r="G1565" s="9">
        <v>0</v>
      </c>
      <c r="H1565" s="9">
        <v>0</v>
      </c>
      <c r="I1565" s="9">
        <v>0</v>
      </c>
      <c r="J1565" s="10" t="s">
        <v>113</v>
      </c>
      <c r="K1565" s="10" t="s">
        <v>35</v>
      </c>
      <c r="L1565" s="10" t="s">
        <v>841</v>
      </c>
      <c r="M1565" s="10" t="s">
        <v>848</v>
      </c>
      <c r="N1565" s="9">
        <v>150</v>
      </c>
    </row>
    <row r="1566" spans="1:14" ht="16" customHeight="1" x14ac:dyDescent="0.2">
      <c r="A1566" s="9">
        <v>4521</v>
      </c>
      <c r="B1566" s="10" t="s">
        <v>5158</v>
      </c>
      <c r="C1566" s="10" t="s">
        <v>5159</v>
      </c>
      <c r="D1566" s="10" t="s">
        <v>15</v>
      </c>
      <c r="E1566" s="11">
        <v>41032</v>
      </c>
      <c r="F1566" s="10" t="s">
        <v>5160</v>
      </c>
      <c r="G1566" s="9">
        <v>0</v>
      </c>
      <c r="H1566" s="9">
        <v>0</v>
      </c>
      <c r="I1566" s="9">
        <v>0</v>
      </c>
      <c r="J1566" s="10" t="s">
        <v>113</v>
      </c>
      <c r="K1566" s="10" t="s">
        <v>35</v>
      </c>
      <c r="L1566" s="10" t="s">
        <v>841</v>
      </c>
      <c r="M1566" s="10" t="s">
        <v>25</v>
      </c>
      <c r="N1566" s="9">
        <v>150</v>
      </c>
    </row>
    <row r="1567" spans="1:14" ht="16" customHeight="1" x14ac:dyDescent="0.2">
      <c r="A1567" s="9">
        <v>4256</v>
      </c>
      <c r="B1567" s="10" t="s">
        <v>5158</v>
      </c>
      <c r="C1567" s="10" t="s">
        <v>5161</v>
      </c>
      <c r="D1567" s="10" t="s">
        <v>15</v>
      </c>
      <c r="E1567" s="11">
        <v>42743</v>
      </c>
      <c r="F1567" s="10" t="s">
        <v>5162</v>
      </c>
      <c r="G1567" s="9">
        <v>0</v>
      </c>
      <c r="H1567" s="9">
        <v>0</v>
      </c>
      <c r="I1567" s="9">
        <v>0</v>
      </c>
      <c r="J1567" s="10" t="s">
        <v>113</v>
      </c>
      <c r="K1567" s="10" t="s">
        <v>35</v>
      </c>
      <c r="L1567" s="10" t="s">
        <v>841</v>
      </c>
      <c r="M1567" s="10" t="s">
        <v>842</v>
      </c>
      <c r="N1567" s="9">
        <v>100</v>
      </c>
    </row>
    <row r="1568" spans="1:14" ht="16" customHeight="1" x14ac:dyDescent="0.2">
      <c r="A1568" s="9">
        <v>1463</v>
      </c>
      <c r="B1568" s="10" t="s">
        <v>5163</v>
      </c>
      <c r="C1568" s="10" t="s">
        <v>5164</v>
      </c>
      <c r="D1568" s="10" t="s">
        <v>377</v>
      </c>
      <c r="E1568" s="11">
        <v>41796</v>
      </c>
      <c r="F1568" s="10" t="s">
        <v>5165</v>
      </c>
      <c r="G1568" s="9">
        <v>57679446</v>
      </c>
      <c r="H1568" s="10" t="s">
        <v>5166</v>
      </c>
      <c r="I1568" s="9">
        <v>0</v>
      </c>
      <c r="J1568" s="10" t="s">
        <v>113</v>
      </c>
      <c r="K1568" s="10" t="s">
        <v>35</v>
      </c>
      <c r="L1568" s="10" t="s">
        <v>841</v>
      </c>
      <c r="M1568" s="10" t="s">
        <v>848</v>
      </c>
      <c r="N1568" s="9">
        <v>150</v>
      </c>
    </row>
    <row r="1569" spans="1:14" ht="16" customHeight="1" x14ac:dyDescent="0.2">
      <c r="A1569" s="9">
        <v>5079</v>
      </c>
      <c r="B1569" s="10" t="s">
        <v>5167</v>
      </c>
      <c r="C1569" s="10" t="s">
        <v>420</v>
      </c>
      <c r="D1569" s="10" t="s">
        <v>377</v>
      </c>
      <c r="E1569" s="11">
        <v>40491</v>
      </c>
      <c r="F1569" s="10" t="s">
        <v>5168</v>
      </c>
      <c r="G1569" s="9">
        <v>58510831</v>
      </c>
      <c r="H1569" s="9">
        <v>0</v>
      </c>
      <c r="I1569" s="10" t="s">
        <v>1942</v>
      </c>
      <c r="J1569" s="10" t="s">
        <v>113</v>
      </c>
      <c r="K1569" s="10" t="s">
        <v>35</v>
      </c>
      <c r="L1569" s="10" t="s">
        <v>841</v>
      </c>
      <c r="M1569" s="10" t="s">
        <v>16</v>
      </c>
      <c r="N1569" s="9">
        <v>200</v>
      </c>
    </row>
    <row r="1570" spans="1:14" ht="16" customHeight="1" x14ac:dyDescent="0.2">
      <c r="A1570" s="9">
        <v>4184</v>
      </c>
      <c r="B1570" s="10" t="s">
        <v>687</v>
      </c>
      <c r="C1570" s="10" t="s">
        <v>688</v>
      </c>
      <c r="D1570" s="10" t="s">
        <v>377</v>
      </c>
      <c r="E1570" s="10" t="s">
        <v>5169</v>
      </c>
      <c r="F1570" s="10" t="s">
        <v>5170</v>
      </c>
      <c r="G1570" s="9">
        <v>0</v>
      </c>
      <c r="H1570" s="10" t="s">
        <v>5171</v>
      </c>
      <c r="I1570" s="9">
        <v>0</v>
      </c>
      <c r="J1570" s="10" t="s">
        <v>282</v>
      </c>
      <c r="K1570" s="10" t="s">
        <v>39</v>
      </c>
      <c r="L1570" s="10" t="s">
        <v>841</v>
      </c>
      <c r="M1570" s="10" t="s">
        <v>58</v>
      </c>
      <c r="N1570" s="9">
        <v>400</v>
      </c>
    </row>
    <row r="1571" spans="1:14" ht="16" customHeight="1" x14ac:dyDescent="0.2">
      <c r="A1571" s="9">
        <v>4181</v>
      </c>
      <c r="B1571" s="10" t="s">
        <v>4731</v>
      </c>
      <c r="C1571" s="10" t="s">
        <v>5172</v>
      </c>
      <c r="D1571" s="10" t="s">
        <v>377</v>
      </c>
      <c r="E1571" s="10" t="s">
        <v>5173</v>
      </c>
      <c r="F1571" s="10" t="s">
        <v>5174</v>
      </c>
      <c r="G1571" s="9">
        <v>54526857</v>
      </c>
      <c r="H1571" s="9">
        <v>0</v>
      </c>
      <c r="I1571" s="9">
        <v>0</v>
      </c>
      <c r="J1571" s="10" t="s">
        <v>282</v>
      </c>
      <c r="K1571" s="10" t="s">
        <v>39</v>
      </c>
      <c r="L1571" s="10" t="s">
        <v>841</v>
      </c>
      <c r="M1571" s="10" t="s">
        <v>16</v>
      </c>
      <c r="N1571" s="9">
        <v>200</v>
      </c>
    </row>
    <row r="1572" spans="1:14" ht="16" customHeight="1" x14ac:dyDescent="0.2">
      <c r="A1572" s="9">
        <v>3668</v>
      </c>
      <c r="B1572" s="10" t="s">
        <v>5175</v>
      </c>
      <c r="C1572" s="10" t="s">
        <v>5176</v>
      </c>
      <c r="D1572" s="10" t="s">
        <v>15</v>
      </c>
      <c r="E1572" s="11">
        <v>41528</v>
      </c>
      <c r="F1572" s="10" t="s">
        <v>5177</v>
      </c>
      <c r="G1572" s="9">
        <v>59187829</v>
      </c>
      <c r="H1572" s="10" t="s">
        <v>5178</v>
      </c>
      <c r="I1572" s="10" t="s">
        <v>5179</v>
      </c>
      <c r="J1572" s="10" t="s">
        <v>282</v>
      </c>
      <c r="K1572" s="10" t="s">
        <v>39</v>
      </c>
      <c r="L1572" s="10" t="s">
        <v>841</v>
      </c>
      <c r="M1572" s="10" t="s">
        <v>848</v>
      </c>
      <c r="N1572" s="9">
        <v>150</v>
      </c>
    </row>
    <row r="1573" spans="1:14" ht="16" customHeight="1" x14ac:dyDescent="0.2">
      <c r="A1573" s="9">
        <v>2406</v>
      </c>
      <c r="B1573" s="10" t="s">
        <v>5180</v>
      </c>
      <c r="C1573" s="10" t="s">
        <v>5181</v>
      </c>
      <c r="D1573" s="10" t="s">
        <v>377</v>
      </c>
      <c r="E1573" s="11">
        <v>40730</v>
      </c>
      <c r="F1573" s="10" t="s">
        <v>5182</v>
      </c>
      <c r="G1573" s="10" t="s">
        <v>5183</v>
      </c>
      <c r="H1573" s="10" t="s">
        <v>5184</v>
      </c>
      <c r="I1573" s="10" t="s">
        <v>5185</v>
      </c>
      <c r="J1573" s="10" t="s">
        <v>282</v>
      </c>
      <c r="K1573" s="10" t="s">
        <v>39</v>
      </c>
      <c r="L1573" s="10" t="s">
        <v>841</v>
      </c>
      <c r="M1573" s="10" t="s">
        <v>25</v>
      </c>
      <c r="N1573" s="9">
        <v>150</v>
      </c>
    </row>
    <row r="1574" spans="1:14" ht="16" customHeight="1" x14ac:dyDescent="0.2">
      <c r="A1574" s="9">
        <v>4114</v>
      </c>
      <c r="B1574" s="10" t="s">
        <v>5186</v>
      </c>
      <c r="C1574" s="10" t="s">
        <v>5187</v>
      </c>
      <c r="D1574" s="10" t="s">
        <v>377</v>
      </c>
      <c r="E1574" s="11">
        <v>40789</v>
      </c>
      <c r="F1574" s="10" t="s">
        <v>5188</v>
      </c>
      <c r="G1574" s="9">
        <v>0</v>
      </c>
      <c r="H1574" s="10" t="s">
        <v>5189</v>
      </c>
      <c r="I1574" s="10" t="s">
        <v>5190</v>
      </c>
      <c r="J1574" s="10" t="s">
        <v>282</v>
      </c>
      <c r="K1574" s="10" t="s">
        <v>39</v>
      </c>
      <c r="L1574" s="10" t="s">
        <v>841</v>
      </c>
      <c r="M1574" s="10" t="s">
        <v>25</v>
      </c>
      <c r="N1574" s="9">
        <v>150</v>
      </c>
    </row>
    <row r="1575" spans="1:14" ht="16" customHeight="1" x14ac:dyDescent="0.2">
      <c r="A1575" s="9">
        <v>3758</v>
      </c>
      <c r="B1575" s="10" t="s">
        <v>352</v>
      </c>
      <c r="C1575" s="10" t="s">
        <v>5191</v>
      </c>
      <c r="D1575" s="10" t="s">
        <v>377</v>
      </c>
      <c r="E1575" s="11">
        <v>40493</v>
      </c>
      <c r="F1575" s="10" t="s">
        <v>5192</v>
      </c>
      <c r="G1575" s="9">
        <v>58137596</v>
      </c>
      <c r="H1575" s="10" t="s">
        <v>5193</v>
      </c>
      <c r="I1575" s="10" t="s">
        <v>5194</v>
      </c>
      <c r="J1575" s="10" t="s">
        <v>282</v>
      </c>
      <c r="K1575" s="10" t="s">
        <v>39</v>
      </c>
      <c r="L1575" s="10" t="s">
        <v>841</v>
      </c>
      <c r="M1575" s="10" t="s">
        <v>16</v>
      </c>
      <c r="N1575" s="9">
        <v>200</v>
      </c>
    </row>
    <row r="1576" spans="1:14" ht="16" customHeight="1" x14ac:dyDescent="0.2">
      <c r="A1576" s="9">
        <v>5080</v>
      </c>
      <c r="B1576" s="10" t="s">
        <v>280</v>
      </c>
      <c r="C1576" s="10" t="s">
        <v>281</v>
      </c>
      <c r="D1576" s="10" t="s">
        <v>15</v>
      </c>
      <c r="E1576" s="11">
        <v>40822</v>
      </c>
      <c r="F1576" s="10" t="s">
        <v>5195</v>
      </c>
      <c r="G1576" s="9">
        <v>54726973</v>
      </c>
      <c r="H1576" s="9">
        <v>0</v>
      </c>
      <c r="I1576" s="10" t="s">
        <v>1942</v>
      </c>
      <c r="J1576" s="10" t="s">
        <v>282</v>
      </c>
      <c r="K1576" s="10" t="s">
        <v>39</v>
      </c>
      <c r="L1576" s="10" t="s">
        <v>841</v>
      </c>
      <c r="M1576" s="10" t="s">
        <v>25</v>
      </c>
      <c r="N1576" s="9">
        <v>150</v>
      </c>
    </row>
    <row r="1577" spans="1:14" ht="16" customHeight="1" x14ac:dyDescent="0.2">
      <c r="A1577" s="9">
        <v>4292</v>
      </c>
      <c r="B1577" s="10" t="s">
        <v>5196</v>
      </c>
      <c r="C1577" s="10" t="s">
        <v>460</v>
      </c>
      <c r="D1577" s="10" t="s">
        <v>377</v>
      </c>
      <c r="E1577" s="10" t="s">
        <v>5197</v>
      </c>
      <c r="F1577" s="10" t="s">
        <v>5198</v>
      </c>
      <c r="G1577" s="9">
        <v>54969875</v>
      </c>
      <c r="H1577" s="9">
        <v>0</v>
      </c>
      <c r="I1577" s="10" t="s">
        <v>5199</v>
      </c>
      <c r="J1577" s="10" t="s">
        <v>4612</v>
      </c>
      <c r="K1577" s="10" t="s">
        <v>400</v>
      </c>
      <c r="L1577" s="10" t="s">
        <v>841</v>
      </c>
      <c r="M1577" s="10" t="s">
        <v>885</v>
      </c>
      <c r="N1577" s="9">
        <v>100</v>
      </c>
    </row>
    <row r="1578" spans="1:14" ht="16" customHeight="1" x14ac:dyDescent="0.2">
      <c r="A1578" s="9">
        <v>4293</v>
      </c>
      <c r="B1578" s="10" t="s">
        <v>5200</v>
      </c>
      <c r="C1578" s="10" t="s">
        <v>5201</v>
      </c>
      <c r="D1578" s="10" t="s">
        <v>377</v>
      </c>
      <c r="E1578" s="10" t="s">
        <v>5202</v>
      </c>
      <c r="F1578" s="10" t="s">
        <v>5203</v>
      </c>
      <c r="G1578" s="9">
        <v>54587336</v>
      </c>
      <c r="H1578" s="9">
        <v>0</v>
      </c>
      <c r="I1578" s="10" t="s">
        <v>5204</v>
      </c>
      <c r="J1578" s="10" t="s">
        <v>4612</v>
      </c>
      <c r="K1578" s="10" t="s">
        <v>400</v>
      </c>
      <c r="L1578" s="10" t="s">
        <v>841</v>
      </c>
      <c r="M1578" s="10" t="s">
        <v>848</v>
      </c>
      <c r="N1578" s="9">
        <v>150</v>
      </c>
    </row>
    <row r="1579" spans="1:14" ht="16" customHeight="1" x14ac:dyDescent="0.2">
      <c r="A1579" s="9">
        <v>4294</v>
      </c>
      <c r="B1579" s="10" t="s">
        <v>5205</v>
      </c>
      <c r="C1579" s="10" t="s">
        <v>485</v>
      </c>
      <c r="D1579" s="10" t="s">
        <v>377</v>
      </c>
      <c r="E1579" s="10" t="s">
        <v>5206</v>
      </c>
      <c r="F1579" s="10" t="s">
        <v>5207</v>
      </c>
      <c r="G1579" s="9">
        <v>58597313</v>
      </c>
      <c r="H1579" s="9">
        <v>0</v>
      </c>
      <c r="I1579" s="10" t="s">
        <v>5208</v>
      </c>
      <c r="J1579" s="10" t="s">
        <v>4612</v>
      </c>
      <c r="K1579" s="10" t="s">
        <v>400</v>
      </c>
      <c r="L1579" s="10" t="s">
        <v>841</v>
      </c>
      <c r="M1579" s="10" t="s">
        <v>885</v>
      </c>
      <c r="N1579" s="9">
        <v>100</v>
      </c>
    </row>
    <row r="1580" spans="1:14" ht="16" customHeight="1" x14ac:dyDescent="0.2">
      <c r="A1580" s="9">
        <v>4295</v>
      </c>
      <c r="B1580" s="10" t="s">
        <v>5209</v>
      </c>
      <c r="C1580" s="10" t="s">
        <v>599</v>
      </c>
      <c r="D1580" s="10" t="s">
        <v>377</v>
      </c>
      <c r="E1580" s="11">
        <v>41950</v>
      </c>
      <c r="F1580" s="10" t="s">
        <v>5210</v>
      </c>
      <c r="G1580" s="9">
        <v>57888655</v>
      </c>
      <c r="H1580" s="9">
        <v>0</v>
      </c>
      <c r="I1580" s="9">
        <v>0</v>
      </c>
      <c r="J1580" s="10" t="s">
        <v>4612</v>
      </c>
      <c r="K1580" s="10" t="s">
        <v>400</v>
      </c>
      <c r="L1580" s="10" t="s">
        <v>841</v>
      </c>
      <c r="M1580" s="10" t="s">
        <v>848</v>
      </c>
      <c r="N1580" s="9">
        <v>150</v>
      </c>
    </row>
    <row r="1581" spans="1:14" ht="16" customHeight="1" x14ac:dyDescent="0.2">
      <c r="A1581" s="9">
        <v>5081</v>
      </c>
      <c r="B1581" s="10" t="s">
        <v>503</v>
      </c>
      <c r="C1581" s="10" t="s">
        <v>4401</v>
      </c>
      <c r="D1581" s="10" t="s">
        <v>15</v>
      </c>
      <c r="E1581" s="11">
        <v>41796</v>
      </c>
      <c r="F1581" s="10" t="s">
        <v>5211</v>
      </c>
      <c r="G1581" s="9">
        <v>54518875</v>
      </c>
      <c r="H1581" s="9">
        <v>0</v>
      </c>
      <c r="I1581" s="10" t="s">
        <v>5212</v>
      </c>
      <c r="J1581" s="10" t="s">
        <v>4612</v>
      </c>
      <c r="K1581" s="10" t="s">
        <v>400</v>
      </c>
      <c r="L1581" s="10" t="s">
        <v>841</v>
      </c>
      <c r="M1581" s="10" t="s">
        <v>848</v>
      </c>
      <c r="N1581" s="9">
        <v>150</v>
      </c>
    </row>
    <row r="1582" spans="1:14" ht="16" customHeight="1" x14ac:dyDescent="0.2">
      <c r="A1582" s="9">
        <v>5082</v>
      </c>
      <c r="B1582" s="10" t="s">
        <v>5213</v>
      </c>
      <c r="C1582" s="10" t="s">
        <v>5214</v>
      </c>
      <c r="D1582" s="10" t="s">
        <v>377</v>
      </c>
      <c r="E1582" s="10" t="s">
        <v>5215</v>
      </c>
      <c r="F1582" s="10" t="s">
        <v>5216</v>
      </c>
      <c r="G1582" s="9">
        <v>59463891</v>
      </c>
      <c r="H1582" s="9">
        <v>0</v>
      </c>
      <c r="I1582" s="10" t="s">
        <v>5217</v>
      </c>
      <c r="J1582" s="10" t="s">
        <v>4612</v>
      </c>
      <c r="K1582" s="10" t="s">
        <v>400</v>
      </c>
      <c r="L1582" s="10" t="s">
        <v>841</v>
      </c>
      <c r="M1582" s="10" t="s">
        <v>842</v>
      </c>
      <c r="N1582" s="9">
        <v>100</v>
      </c>
    </row>
    <row r="1583" spans="1:14" ht="16" customHeight="1" x14ac:dyDescent="0.2">
      <c r="A1583" s="9">
        <v>5083</v>
      </c>
      <c r="B1583" s="10" t="s">
        <v>5218</v>
      </c>
      <c r="C1583" s="10" t="s">
        <v>5219</v>
      </c>
      <c r="D1583" s="10" t="s">
        <v>15</v>
      </c>
      <c r="E1583" s="10" t="s">
        <v>5220</v>
      </c>
      <c r="F1583" s="10" t="s">
        <v>5221</v>
      </c>
      <c r="G1583" s="9">
        <v>57560223</v>
      </c>
      <c r="H1583" s="9">
        <v>0</v>
      </c>
      <c r="I1583" s="10" t="s">
        <v>5222</v>
      </c>
      <c r="J1583" s="10" t="s">
        <v>4612</v>
      </c>
      <c r="K1583" s="10" t="s">
        <v>400</v>
      </c>
      <c r="L1583" s="10" t="s">
        <v>841</v>
      </c>
      <c r="M1583" s="10" t="s">
        <v>25</v>
      </c>
      <c r="N1583" s="9">
        <v>150</v>
      </c>
    </row>
    <row r="1584" spans="1:14" ht="16" customHeight="1" x14ac:dyDescent="0.2">
      <c r="A1584" s="9">
        <v>5084</v>
      </c>
      <c r="B1584" s="10" t="s">
        <v>5223</v>
      </c>
      <c r="C1584" s="10" t="s">
        <v>5224</v>
      </c>
      <c r="D1584" s="10" t="s">
        <v>15</v>
      </c>
      <c r="E1584" s="11">
        <v>23539</v>
      </c>
      <c r="F1584" s="10" t="s">
        <v>5225</v>
      </c>
      <c r="G1584" s="9">
        <v>57495834</v>
      </c>
      <c r="H1584" s="9">
        <v>0</v>
      </c>
      <c r="I1584" s="10" t="s">
        <v>5226</v>
      </c>
      <c r="J1584" s="10" t="s">
        <v>4612</v>
      </c>
      <c r="K1584" s="10" t="s">
        <v>400</v>
      </c>
      <c r="L1584" s="10" t="s">
        <v>876</v>
      </c>
      <c r="M1584" s="10" t="s">
        <v>215</v>
      </c>
      <c r="N1584" s="9">
        <v>600</v>
      </c>
    </row>
    <row r="1585" spans="1:14" ht="16" customHeight="1" x14ac:dyDescent="0.2">
      <c r="A1585" s="9">
        <v>2077</v>
      </c>
      <c r="B1585" s="10" t="s">
        <v>5227</v>
      </c>
      <c r="C1585" s="10" t="s">
        <v>5228</v>
      </c>
      <c r="D1585" s="10" t="s">
        <v>377</v>
      </c>
      <c r="E1585" s="11">
        <v>32947</v>
      </c>
      <c r="F1585" s="10" t="s">
        <v>5229</v>
      </c>
      <c r="G1585" s="10" t="s">
        <v>5230</v>
      </c>
      <c r="H1585" s="9">
        <v>0</v>
      </c>
      <c r="I1585" s="10" t="s">
        <v>1414</v>
      </c>
      <c r="J1585" s="10" t="s">
        <v>192</v>
      </c>
      <c r="K1585" s="10" t="s">
        <v>193</v>
      </c>
      <c r="L1585" s="10" t="s">
        <v>841</v>
      </c>
      <c r="M1585" s="10" t="s">
        <v>707</v>
      </c>
      <c r="N1585" s="9">
        <v>600</v>
      </c>
    </row>
    <row r="1586" spans="1:14" ht="16" customHeight="1" x14ac:dyDescent="0.2">
      <c r="A1586" s="9">
        <v>5085</v>
      </c>
      <c r="B1586" s="10" t="s">
        <v>5231</v>
      </c>
      <c r="C1586" s="10" t="s">
        <v>5232</v>
      </c>
      <c r="D1586" s="10" t="s">
        <v>377</v>
      </c>
      <c r="E1586" s="11">
        <v>34669</v>
      </c>
      <c r="F1586" s="10" t="s">
        <v>5233</v>
      </c>
      <c r="G1586" s="9">
        <v>57059640</v>
      </c>
      <c r="H1586" s="10" t="s">
        <v>5234</v>
      </c>
      <c r="I1586" s="10" t="s">
        <v>5235</v>
      </c>
      <c r="J1586" s="10" t="s">
        <v>192</v>
      </c>
      <c r="K1586" s="10" t="s">
        <v>193</v>
      </c>
      <c r="L1586" s="10" t="s">
        <v>841</v>
      </c>
      <c r="M1586" s="10" t="s">
        <v>58</v>
      </c>
      <c r="N1586" s="9">
        <v>400</v>
      </c>
    </row>
    <row r="1587" spans="1:14" ht="16" customHeight="1" x14ac:dyDescent="0.2">
      <c r="A1587" s="9">
        <v>1409</v>
      </c>
      <c r="B1587" s="10" t="s">
        <v>5236</v>
      </c>
      <c r="C1587" s="10" t="s">
        <v>5237</v>
      </c>
      <c r="D1587" s="10" t="s">
        <v>15</v>
      </c>
      <c r="E1587" s="11">
        <v>40213</v>
      </c>
      <c r="F1587" s="10" t="s">
        <v>5238</v>
      </c>
      <c r="G1587" s="10" t="s">
        <v>5239</v>
      </c>
      <c r="H1587" s="9">
        <v>0</v>
      </c>
      <c r="I1587" s="10" t="s">
        <v>5240</v>
      </c>
      <c r="J1587" s="10" t="s">
        <v>34</v>
      </c>
      <c r="K1587" s="10" t="s">
        <v>35</v>
      </c>
      <c r="L1587" s="10" t="s">
        <v>841</v>
      </c>
      <c r="M1587" s="10" t="s">
        <v>16</v>
      </c>
      <c r="N1587" s="9">
        <v>200</v>
      </c>
    </row>
    <row r="1588" spans="1:14" ht="16" customHeight="1" x14ac:dyDescent="0.2">
      <c r="A1588" s="9">
        <v>5086</v>
      </c>
      <c r="B1588" s="10" t="s">
        <v>5241</v>
      </c>
      <c r="C1588" s="10" t="s">
        <v>5242</v>
      </c>
      <c r="D1588" s="10" t="s">
        <v>15</v>
      </c>
      <c r="E1588" s="10" t="s">
        <v>5243</v>
      </c>
      <c r="F1588" s="10" t="s">
        <v>5244</v>
      </c>
      <c r="G1588" s="9">
        <v>54853722</v>
      </c>
      <c r="H1588" s="10" t="s">
        <v>5245</v>
      </c>
      <c r="I1588" s="10" t="s">
        <v>5246</v>
      </c>
      <c r="J1588" s="10" t="s">
        <v>34</v>
      </c>
      <c r="K1588" s="10" t="s">
        <v>35</v>
      </c>
      <c r="L1588" s="10" t="s">
        <v>841</v>
      </c>
      <c r="M1588" s="10" t="s">
        <v>16</v>
      </c>
      <c r="N1588" s="9">
        <v>200</v>
      </c>
    </row>
    <row r="1589" spans="1:14" ht="16" customHeight="1" x14ac:dyDescent="0.2">
      <c r="A1589" s="9">
        <v>5087</v>
      </c>
      <c r="B1589" s="10" t="s">
        <v>5247</v>
      </c>
      <c r="C1589" s="10" t="s">
        <v>5248</v>
      </c>
      <c r="D1589" s="10" t="s">
        <v>15</v>
      </c>
      <c r="E1589" s="10" t="s">
        <v>5249</v>
      </c>
      <c r="F1589" s="10" t="s">
        <v>5250</v>
      </c>
      <c r="G1589" s="9">
        <v>55193483</v>
      </c>
      <c r="H1589" s="9">
        <v>0</v>
      </c>
      <c r="I1589" s="10" t="s">
        <v>5251</v>
      </c>
      <c r="J1589" s="10" t="s">
        <v>34</v>
      </c>
      <c r="K1589" s="10" t="s">
        <v>35</v>
      </c>
      <c r="L1589" s="10" t="s">
        <v>841</v>
      </c>
      <c r="M1589" s="10" t="s">
        <v>16</v>
      </c>
      <c r="N1589" s="9">
        <v>200</v>
      </c>
    </row>
    <row r="1590" spans="1:14" ht="16" customHeight="1" x14ac:dyDescent="0.2">
      <c r="A1590" s="9">
        <v>2676</v>
      </c>
      <c r="B1590" s="10" t="s">
        <v>5252</v>
      </c>
      <c r="C1590" s="10" t="s">
        <v>5253</v>
      </c>
      <c r="D1590" s="10" t="s">
        <v>15</v>
      </c>
      <c r="E1590" s="11">
        <v>39833</v>
      </c>
      <c r="F1590" s="10" t="s">
        <v>5254</v>
      </c>
      <c r="G1590" s="10" t="s">
        <v>5255</v>
      </c>
      <c r="H1590" s="9">
        <v>0</v>
      </c>
      <c r="I1590" s="10" t="s">
        <v>5256</v>
      </c>
      <c r="J1590" s="10" t="s">
        <v>43</v>
      </c>
      <c r="K1590" s="10" t="s">
        <v>35</v>
      </c>
      <c r="L1590" s="10" t="s">
        <v>841</v>
      </c>
      <c r="M1590" s="10" t="s">
        <v>16</v>
      </c>
      <c r="N1590" s="9">
        <v>200</v>
      </c>
    </row>
    <row r="1591" spans="1:14" ht="16" customHeight="1" x14ac:dyDescent="0.2">
      <c r="A1591" s="9">
        <v>2086</v>
      </c>
      <c r="B1591" s="10" t="s">
        <v>5257</v>
      </c>
      <c r="C1591" s="10" t="s">
        <v>5258</v>
      </c>
      <c r="D1591" s="10" t="s">
        <v>15</v>
      </c>
      <c r="E1591" s="11">
        <v>40892</v>
      </c>
      <c r="F1591" s="10" t="s">
        <v>5259</v>
      </c>
      <c r="G1591" s="9">
        <v>57045863</v>
      </c>
      <c r="H1591" s="9">
        <v>0</v>
      </c>
      <c r="I1591" s="9">
        <v>0</v>
      </c>
      <c r="J1591" s="10" t="s">
        <v>43</v>
      </c>
      <c r="K1591" s="10" t="s">
        <v>35</v>
      </c>
      <c r="L1591" s="10" t="s">
        <v>841</v>
      </c>
      <c r="M1591" s="10" t="s">
        <v>25</v>
      </c>
      <c r="N1591" s="9">
        <v>150</v>
      </c>
    </row>
    <row r="1592" spans="1:14" ht="16" customHeight="1" x14ac:dyDescent="0.2">
      <c r="A1592" s="9">
        <v>2312</v>
      </c>
      <c r="B1592" s="10" t="s">
        <v>5260</v>
      </c>
      <c r="C1592" s="10" t="s">
        <v>1720</v>
      </c>
      <c r="D1592" s="10" t="s">
        <v>15</v>
      </c>
      <c r="E1592" s="11">
        <v>40375</v>
      </c>
      <c r="F1592" s="10" t="s">
        <v>5261</v>
      </c>
      <c r="G1592" s="9">
        <v>54765244</v>
      </c>
      <c r="H1592" s="9">
        <v>0</v>
      </c>
      <c r="I1592" s="9">
        <v>0</v>
      </c>
      <c r="J1592" s="10" t="s">
        <v>43</v>
      </c>
      <c r="K1592" s="10" t="s">
        <v>35</v>
      </c>
      <c r="L1592" s="10" t="s">
        <v>841</v>
      </c>
      <c r="M1592" s="10" t="s">
        <v>16</v>
      </c>
      <c r="N1592" s="9">
        <v>200</v>
      </c>
    </row>
    <row r="1593" spans="1:14" ht="16" customHeight="1" x14ac:dyDescent="0.2">
      <c r="A1593" s="9">
        <v>3288</v>
      </c>
      <c r="B1593" s="10" t="s">
        <v>555</v>
      </c>
      <c r="C1593" s="10" t="s">
        <v>556</v>
      </c>
      <c r="D1593" s="10" t="s">
        <v>377</v>
      </c>
      <c r="E1593" s="11">
        <v>40379</v>
      </c>
      <c r="F1593" s="10" t="s">
        <v>5262</v>
      </c>
      <c r="G1593" s="9">
        <v>59207808</v>
      </c>
      <c r="H1593" s="9">
        <v>0</v>
      </c>
      <c r="I1593" s="9">
        <v>0</v>
      </c>
      <c r="J1593" s="10" t="s">
        <v>43</v>
      </c>
      <c r="K1593" s="10" t="s">
        <v>35</v>
      </c>
      <c r="L1593" s="10" t="s">
        <v>841</v>
      </c>
      <c r="M1593" s="10" t="s">
        <v>16</v>
      </c>
      <c r="N1593" s="9">
        <v>200</v>
      </c>
    </row>
    <row r="1594" spans="1:14" ht="16" customHeight="1" x14ac:dyDescent="0.2">
      <c r="A1594" s="9">
        <v>3585</v>
      </c>
      <c r="B1594" s="10" t="s">
        <v>5263</v>
      </c>
      <c r="C1594" s="10" t="s">
        <v>5264</v>
      </c>
      <c r="D1594" s="10" t="s">
        <v>377</v>
      </c>
      <c r="E1594" s="11">
        <v>43128</v>
      </c>
      <c r="F1594" s="10" t="s">
        <v>3968</v>
      </c>
      <c r="G1594" s="9">
        <v>58568792</v>
      </c>
      <c r="H1594" s="9">
        <v>0</v>
      </c>
      <c r="I1594" s="9">
        <v>0</v>
      </c>
      <c r="J1594" s="10" t="s">
        <v>43</v>
      </c>
      <c r="K1594" s="10" t="s">
        <v>35</v>
      </c>
      <c r="L1594" s="10" t="s">
        <v>841</v>
      </c>
      <c r="M1594" s="10" t="s">
        <v>842</v>
      </c>
      <c r="N1594" s="9">
        <v>100</v>
      </c>
    </row>
    <row r="1595" spans="1:14" ht="16" customHeight="1" x14ac:dyDescent="0.2">
      <c r="A1595" s="9">
        <v>3301</v>
      </c>
      <c r="B1595" s="10" t="s">
        <v>3971</v>
      </c>
      <c r="C1595" s="10" t="s">
        <v>3972</v>
      </c>
      <c r="D1595" s="10" t="s">
        <v>15</v>
      </c>
      <c r="E1595" s="11">
        <v>40819</v>
      </c>
      <c r="F1595" s="10" t="s">
        <v>3973</v>
      </c>
      <c r="G1595" s="9">
        <v>57561910</v>
      </c>
      <c r="H1595" s="9">
        <v>0</v>
      </c>
      <c r="I1595" s="9">
        <v>0</v>
      </c>
      <c r="J1595" s="10" t="s">
        <v>43</v>
      </c>
      <c r="K1595" s="10" t="s">
        <v>35</v>
      </c>
      <c r="L1595" s="10" t="s">
        <v>841</v>
      </c>
      <c r="M1595" s="10" t="s">
        <v>25</v>
      </c>
      <c r="N1595" s="9">
        <v>150</v>
      </c>
    </row>
    <row r="1596" spans="1:14" ht="16" customHeight="1" x14ac:dyDescent="0.2">
      <c r="A1596" s="9">
        <v>3605</v>
      </c>
      <c r="B1596" s="10" t="s">
        <v>250</v>
      </c>
      <c r="C1596" s="10" t="s">
        <v>672</v>
      </c>
      <c r="D1596" s="10" t="s">
        <v>377</v>
      </c>
      <c r="E1596" s="11">
        <v>40306</v>
      </c>
      <c r="F1596" s="10" t="s">
        <v>5265</v>
      </c>
      <c r="G1596" s="9">
        <v>55113190</v>
      </c>
      <c r="H1596" s="9">
        <v>0</v>
      </c>
      <c r="I1596" s="9">
        <v>0</v>
      </c>
      <c r="J1596" s="10" t="s">
        <v>43</v>
      </c>
      <c r="K1596" s="10" t="s">
        <v>35</v>
      </c>
      <c r="L1596" s="10" t="s">
        <v>841</v>
      </c>
      <c r="M1596" s="10" t="s">
        <v>16</v>
      </c>
      <c r="N1596" s="9">
        <v>200</v>
      </c>
    </row>
    <row r="1597" spans="1:14" ht="16" customHeight="1" x14ac:dyDescent="0.2">
      <c r="A1597" s="9">
        <v>3680</v>
      </c>
      <c r="B1597" s="10" t="s">
        <v>5266</v>
      </c>
      <c r="C1597" s="10" t="s">
        <v>5267</v>
      </c>
      <c r="D1597" s="10" t="s">
        <v>15</v>
      </c>
      <c r="E1597" s="11">
        <v>40733</v>
      </c>
      <c r="F1597" s="10" t="s">
        <v>5268</v>
      </c>
      <c r="G1597" s="9">
        <v>54566584</v>
      </c>
      <c r="H1597" s="9">
        <v>0</v>
      </c>
      <c r="I1597" s="9">
        <v>0</v>
      </c>
      <c r="J1597" s="10" t="s">
        <v>43</v>
      </c>
      <c r="K1597" s="10" t="s">
        <v>35</v>
      </c>
      <c r="L1597" s="10" t="s">
        <v>841</v>
      </c>
      <c r="M1597" s="10" t="s">
        <v>25</v>
      </c>
      <c r="N1597" s="9">
        <v>150</v>
      </c>
    </row>
    <row r="1598" spans="1:14" ht="16" customHeight="1" x14ac:dyDescent="0.2">
      <c r="A1598" s="9">
        <v>1903</v>
      </c>
      <c r="B1598" s="10" t="s">
        <v>40</v>
      </c>
      <c r="C1598" s="10" t="s">
        <v>41</v>
      </c>
      <c r="D1598" s="10" t="s">
        <v>15</v>
      </c>
      <c r="E1598" s="11">
        <v>39584</v>
      </c>
      <c r="F1598" s="10" t="s">
        <v>5269</v>
      </c>
      <c r="G1598" s="9">
        <v>54522162</v>
      </c>
      <c r="H1598" s="9">
        <v>0</v>
      </c>
      <c r="I1598" s="9">
        <v>0</v>
      </c>
      <c r="J1598" s="10" t="s">
        <v>43</v>
      </c>
      <c r="K1598" s="10" t="s">
        <v>35</v>
      </c>
      <c r="L1598" s="10" t="s">
        <v>841</v>
      </c>
      <c r="M1598" s="10" t="s">
        <v>42</v>
      </c>
      <c r="N1598" s="9">
        <v>300</v>
      </c>
    </row>
    <row r="1599" spans="1:14" ht="16" customHeight="1" x14ac:dyDescent="0.2">
      <c r="A1599" s="9">
        <v>5088</v>
      </c>
      <c r="B1599" s="10" t="s">
        <v>5270</v>
      </c>
      <c r="C1599" s="10" t="s">
        <v>5271</v>
      </c>
      <c r="D1599" s="10" t="s">
        <v>377</v>
      </c>
      <c r="E1599" s="11">
        <v>41237</v>
      </c>
      <c r="F1599" s="10" t="s">
        <v>5272</v>
      </c>
      <c r="G1599" s="9">
        <v>52559512</v>
      </c>
      <c r="H1599" s="9">
        <v>0</v>
      </c>
      <c r="I1599" s="10" t="s">
        <v>1942</v>
      </c>
      <c r="J1599" s="10" t="s">
        <v>43</v>
      </c>
      <c r="K1599" s="10" t="s">
        <v>35</v>
      </c>
      <c r="L1599" s="10" t="s">
        <v>841</v>
      </c>
      <c r="M1599" s="10" t="s">
        <v>25</v>
      </c>
      <c r="N1599" s="9">
        <v>150</v>
      </c>
    </row>
    <row r="1600" spans="1:14" ht="16" customHeight="1" x14ac:dyDescent="0.2">
      <c r="A1600" s="9">
        <v>5089</v>
      </c>
      <c r="B1600" s="10" t="s">
        <v>519</v>
      </c>
      <c r="C1600" s="10" t="s">
        <v>520</v>
      </c>
      <c r="D1600" s="10" t="s">
        <v>377</v>
      </c>
      <c r="E1600" s="11">
        <v>40701</v>
      </c>
      <c r="F1600" s="10" t="s">
        <v>5273</v>
      </c>
      <c r="G1600" s="9">
        <v>57475979</v>
      </c>
      <c r="H1600" s="9">
        <v>0</v>
      </c>
      <c r="I1600" s="10" t="s">
        <v>1942</v>
      </c>
      <c r="J1600" s="10" t="s">
        <v>43</v>
      </c>
      <c r="K1600" s="10" t="s">
        <v>35</v>
      </c>
      <c r="L1600" s="10" t="s">
        <v>841</v>
      </c>
      <c r="M1600" s="10" t="s">
        <v>25</v>
      </c>
      <c r="N1600" s="9">
        <v>150</v>
      </c>
    </row>
    <row r="1601" spans="1:14" ht="16" customHeight="1" x14ac:dyDescent="0.2">
      <c r="A1601" s="9">
        <v>5090</v>
      </c>
      <c r="B1601" s="10" t="s">
        <v>473</v>
      </c>
      <c r="C1601" s="10" t="s">
        <v>474</v>
      </c>
      <c r="D1601" s="10" t="s">
        <v>377</v>
      </c>
      <c r="E1601" s="11">
        <v>40394</v>
      </c>
      <c r="F1601" s="10" t="s">
        <v>5274</v>
      </c>
      <c r="G1601" s="9">
        <v>58304182</v>
      </c>
      <c r="H1601" s="9">
        <v>0</v>
      </c>
      <c r="I1601" s="10" t="s">
        <v>1942</v>
      </c>
      <c r="J1601" s="10" t="s">
        <v>43</v>
      </c>
      <c r="K1601" s="10" t="s">
        <v>35</v>
      </c>
      <c r="L1601" s="10" t="s">
        <v>841</v>
      </c>
      <c r="M1601" s="10" t="s">
        <v>16</v>
      </c>
      <c r="N1601" s="9">
        <v>200</v>
      </c>
    </row>
    <row r="1602" spans="1:14" ht="16" customHeight="1" x14ac:dyDescent="0.2">
      <c r="A1602" s="9">
        <v>5091</v>
      </c>
      <c r="B1602" s="10" t="s">
        <v>5275</v>
      </c>
      <c r="C1602" s="10" t="s">
        <v>5276</v>
      </c>
      <c r="D1602" s="10" t="s">
        <v>15</v>
      </c>
      <c r="E1602" s="11">
        <v>42680</v>
      </c>
      <c r="F1602" s="10" t="s">
        <v>5277</v>
      </c>
      <c r="G1602" s="9">
        <v>58449819</v>
      </c>
      <c r="H1602" s="9">
        <v>0</v>
      </c>
      <c r="I1602" s="10" t="s">
        <v>1942</v>
      </c>
      <c r="J1602" s="10" t="s">
        <v>43</v>
      </c>
      <c r="K1602" s="10" t="s">
        <v>35</v>
      </c>
      <c r="L1602" s="10" t="s">
        <v>841</v>
      </c>
      <c r="M1602" s="10" t="s">
        <v>885</v>
      </c>
      <c r="N1602" s="9">
        <v>100</v>
      </c>
    </row>
    <row r="1603" spans="1:14" ht="16" customHeight="1" x14ac:dyDescent="0.2">
      <c r="A1603" s="9">
        <v>5092</v>
      </c>
      <c r="B1603" s="10" t="s">
        <v>5275</v>
      </c>
      <c r="C1603" s="10" t="s">
        <v>5278</v>
      </c>
      <c r="D1603" s="10" t="s">
        <v>15</v>
      </c>
      <c r="E1603" s="11">
        <v>41694</v>
      </c>
      <c r="F1603" s="10" t="s">
        <v>5277</v>
      </c>
      <c r="G1603" s="9">
        <v>58449819</v>
      </c>
      <c r="H1603" s="9">
        <v>0</v>
      </c>
      <c r="I1603" s="10" t="s">
        <v>1942</v>
      </c>
      <c r="J1603" s="10" t="s">
        <v>43</v>
      </c>
      <c r="K1603" s="10" t="s">
        <v>35</v>
      </c>
      <c r="L1603" s="10" t="s">
        <v>841</v>
      </c>
      <c r="M1603" s="10" t="s">
        <v>848</v>
      </c>
      <c r="N1603" s="9">
        <v>150</v>
      </c>
    </row>
    <row r="1604" spans="1:14" ht="16" customHeight="1" x14ac:dyDescent="0.2">
      <c r="A1604" s="9">
        <v>5093</v>
      </c>
      <c r="B1604" s="10" t="s">
        <v>5275</v>
      </c>
      <c r="C1604" s="10" t="s">
        <v>5279</v>
      </c>
      <c r="D1604" s="10" t="s">
        <v>15</v>
      </c>
      <c r="E1604" s="11">
        <v>38542</v>
      </c>
      <c r="F1604" s="10" t="s">
        <v>5277</v>
      </c>
      <c r="G1604" s="9">
        <v>57863363</v>
      </c>
      <c r="H1604" s="9">
        <v>0</v>
      </c>
      <c r="I1604" s="10" t="s">
        <v>1942</v>
      </c>
      <c r="J1604" s="10" t="s">
        <v>43</v>
      </c>
      <c r="K1604" s="10" t="s">
        <v>35</v>
      </c>
      <c r="L1604" s="10" t="s">
        <v>841</v>
      </c>
      <c r="M1604" s="10" t="s">
        <v>58</v>
      </c>
      <c r="N1604" s="9">
        <v>400</v>
      </c>
    </row>
    <row r="1605" spans="1:14" ht="16" customHeight="1" x14ac:dyDescent="0.2">
      <c r="A1605" s="9">
        <v>5094</v>
      </c>
      <c r="B1605" s="10" t="s">
        <v>494</v>
      </c>
      <c r="C1605" s="10" t="s">
        <v>460</v>
      </c>
      <c r="D1605" s="10" t="s">
        <v>377</v>
      </c>
      <c r="E1605" s="11">
        <v>40345</v>
      </c>
      <c r="F1605" s="10" t="s">
        <v>5280</v>
      </c>
      <c r="G1605" s="9">
        <v>57903081</v>
      </c>
      <c r="H1605" s="9">
        <v>0</v>
      </c>
      <c r="I1605" s="10" t="s">
        <v>1942</v>
      </c>
      <c r="J1605" s="10" t="s">
        <v>43</v>
      </c>
      <c r="K1605" s="10" t="s">
        <v>35</v>
      </c>
      <c r="L1605" s="10" t="s">
        <v>841</v>
      </c>
      <c r="M1605" s="10" t="s">
        <v>16</v>
      </c>
      <c r="N1605" s="9">
        <v>200</v>
      </c>
    </row>
    <row r="1606" spans="1:14" ht="16" customHeight="1" x14ac:dyDescent="0.2">
      <c r="A1606" s="9">
        <v>5095</v>
      </c>
      <c r="B1606" s="10" t="s">
        <v>5281</v>
      </c>
      <c r="C1606" s="10" t="s">
        <v>5282</v>
      </c>
      <c r="D1606" s="10" t="s">
        <v>15</v>
      </c>
      <c r="E1606" s="11">
        <v>39950</v>
      </c>
      <c r="F1606" s="10" t="s">
        <v>5283</v>
      </c>
      <c r="G1606" s="9">
        <v>54911200</v>
      </c>
      <c r="H1606" s="9">
        <v>0</v>
      </c>
      <c r="I1606" s="10" t="s">
        <v>1942</v>
      </c>
      <c r="J1606" s="10" t="s">
        <v>43</v>
      </c>
      <c r="K1606" s="10" t="s">
        <v>35</v>
      </c>
      <c r="L1606" s="10" t="s">
        <v>841</v>
      </c>
      <c r="M1606" s="10" t="s">
        <v>16</v>
      </c>
      <c r="N1606" s="9">
        <v>200</v>
      </c>
    </row>
    <row r="1607" spans="1:14" ht="16" customHeight="1" x14ac:dyDescent="0.2">
      <c r="A1607" s="9">
        <v>5096</v>
      </c>
      <c r="B1607" s="10" t="s">
        <v>5284</v>
      </c>
      <c r="C1607" s="10" t="s">
        <v>485</v>
      </c>
      <c r="D1607" s="10" t="s">
        <v>377</v>
      </c>
      <c r="E1607" s="11">
        <v>39018</v>
      </c>
      <c r="F1607" s="10" t="s">
        <v>5285</v>
      </c>
      <c r="G1607" s="9">
        <v>58306171</v>
      </c>
      <c r="H1607" s="9">
        <v>0</v>
      </c>
      <c r="I1607" s="9">
        <v>0</v>
      </c>
      <c r="J1607" s="10" t="s">
        <v>43</v>
      </c>
      <c r="K1607" s="10" t="s">
        <v>35</v>
      </c>
      <c r="L1607" s="10" t="s">
        <v>841</v>
      </c>
      <c r="M1607" s="10" t="s">
        <v>58</v>
      </c>
      <c r="N1607" s="9">
        <v>400</v>
      </c>
    </row>
    <row r="1608" spans="1:14" ht="16" customHeight="1" x14ac:dyDescent="0.2">
      <c r="A1608" s="9">
        <v>5097</v>
      </c>
      <c r="B1608" s="10" t="s">
        <v>698</v>
      </c>
      <c r="C1608" s="10" t="s">
        <v>420</v>
      </c>
      <c r="D1608" s="10" t="s">
        <v>377</v>
      </c>
      <c r="E1608" s="11">
        <v>36689</v>
      </c>
      <c r="F1608" s="10" t="s">
        <v>5286</v>
      </c>
      <c r="G1608" s="9">
        <v>54783795</v>
      </c>
      <c r="H1608" s="9">
        <v>0</v>
      </c>
      <c r="I1608" s="9">
        <v>0</v>
      </c>
      <c r="J1608" s="10" t="s">
        <v>43</v>
      </c>
      <c r="K1608" s="10" t="s">
        <v>35</v>
      </c>
      <c r="L1608" s="10" t="s">
        <v>841</v>
      </c>
      <c r="M1608" s="10" t="s">
        <v>58</v>
      </c>
      <c r="N1608" s="9">
        <v>400</v>
      </c>
    </row>
    <row r="1609" spans="1:14" ht="16" customHeight="1" x14ac:dyDescent="0.2">
      <c r="A1609" s="9">
        <v>5098</v>
      </c>
      <c r="B1609" s="10" t="s">
        <v>387</v>
      </c>
      <c r="C1609" s="10" t="s">
        <v>460</v>
      </c>
      <c r="D1609" s="10" t="s">
        <v>377</v>
      </c>
      <c r="E1609" s="11">
        <v>41465</v>
      </c>
      <c r="F1609" s="10" t="s">
        <v>5287</v>
      </c>
      <c r="G1609" s="9">
        <v>54918665</v>
      </c>
      <c r="H1609" s="9">
        <v>0</v>
      </c>
      <c r="I1609" s="9">
        <v>0</v>
      </c>
      <c r="J1609" s="10" t="s">
        <v>43</v>
      </c>
      <c r="K1609" s="10" t="s">
        <v>35</v>
      </c>
      <c r="L1609" s="10" t="s">
        <v>841</v>
      </c>
      <c r="M1609" s="10" t="s">
        <v>848</v>
      </c>
      <c r="N1609" s="9">
        <v>150</v>
      </c>
    </row>
    <row r="1610" spans="1:14" ht="16" customHeight="1" x14ac:dyDescent="0.2">
      <c r="A1610" s="9">
        <v>5099</v>
      </c>
      <c r="B1610" s="10" t="s">
        <v>387</v>
      </c>
      <c r="C1610" s="10" t="s">
        <v>5288</v>
      </c>
      <c r="D1610" s="10" t="s">
        <v>15</v>
      </c>
      <c r="E1610" s="11">
        <v>44093</v>
      </c>
      <c r="F1610" s="10" t="s">
        <v>5287</v>
      </c>
      <c r="G1610" s="9">
        <v>54918665</v>
      </c>
      <c r="H1610" s="9">
        <v>0</v>
      </c>
      <c r="I1610" s="9">
        <v>0</v>
      </c>
      <c r="J1610" s="10" t="s">
        <v>43</v>
      </c>
      <c r="K1610" s="10" t="s">
        <v>35</v>
      </c>
      <c r="L1610" s="10" t="s">
        <v>841</v>
      </c>
      <c r="M1610" s="10" t="s">
        <v>842</v>
      </c>
      <c r="N1610" s="9">
        <v>100</v>
      </c>
    </row>
    <row r="1611" spans="1:14" ht="16" customHeight="1" x14ac:dyDescent="0.2">
      <c r="A1611" s="9">
        <v>5100</v>
      </c>
      <c r="B1611" s="10" t="s">
        <v>387</v>
      </c>
      <c r="C1611" s="10" t="s">
        <v>5289</v>
      </c>
      <c r="D1611" s="10" t="s">
        <v>15</v>
      </c>
      <c r="E1611" s="11">
        <v>41999</v>
      </c>
      <c r="F1611" s="10" t="s">
        <v>5287</v>
      </c>
      <c r="G1611" s="9">
        <v>54918665</v>
      </c>
      <c r="H1611" s="9">
        <v>0</v>
      </c>
      <c r="I1611" s="9">
        <v>0</v>
      </c>
      <c r="J1611" s="10" t="s">
        <v>43</v>
      </c>
      <c r="K1611" s="10" t="s">
        <v>35</v>
      </c>
      <c r="L1611" s="10" t="s">
        <v>841</v>
      </c>
      <c r="M1611" s="10" t="s">
        <v>848</v>
      </c>
      <c r="N1611" s="9">
        <v>150</v>
      </c>
    </row>
    <row r="1612" spans="1:14" ht="16" customHeight="1" x14ac:dyDescent="0.2">
      <c r="A1612" s="9">
        <v>2676</v>
      </c>
      <c r="B1612" s="10" t="s">
        <v>5252</v>
      </c>
      <c r="C1612" s="10" t="s">
        <v>5253</v>
      </c>
      <c r="D1612" s="10" t="s">
        <v>15</v>
      </c>
      <c r="E1612" s="11">
        <v>39833</v>
      </c>
      <c r="F1612" s="10" t="s">
        <v>5254</v>
      </c>
      <c r="G1612" s="10" t="s">
        <v>5255</v>
      </c>
      <c r="H1612" s="9">
        <v>0</v>
      </c>
      <c r="I1612" s="10" t="s">
        <v>5256</v>
      </c>
      <c r="J1612" s="10" t="s">
        <v>43</v>
      </c>
      <c r="K1612" s="10" t="s">
        <v>35</v>
      </c>
      <c r="L1612" s="10" t="s">
        <v>841</v>
      </c>
      <c r="M1612" s="10" t="s">
        <v>16</v>
      </c>
      <c r="N1612" s="9">
        <v>200</v>
      </c>
    </row>
    <row r="1613" spans="1:14" ht="16" customHeight="1" x14ac:dyDescent="0.2">
      <c r="A1613" s="9">
        <v>2086</v>
      </c>
      <c r="B1613" s="10" t="s">
        <v>5257</v>
      </c>
      <c r="C1613" s="10" t="s">
        <v>5258</v>
      </c>
      <c r="D1613" s="10" t="s">
        <v>15</v>
      </c>
      <c r="E1613" s="11">
        <v>40892</v>
      </c>
      <c r="F1613" s="10" t="s">
        <v>5259</v>
      </c>
      <c r="G1613" s="9">
        <v>57045863</v>
      </c>
      <c r="H1613" s="9">
        <v>0</v>
      </c>
      <c r="I1613" s="9">
        <v>0</v>
      </c>
      <c r="J1613" s="10" t="s">
        <v>43</v>
      </c>
      <c r="K1613" s="10" t="s">
        <v>35</v>
      </c>
      <c r="L1613" s="10" t="s">
        <v>841</v>
      </c>
      <c r="M1613" s="10" t="s">
        <v>25</v>
      </c>
      <c r="N1613" s="9">
        <v>150</v>
      </c>
    </row>
    <row r="1614" spans="1:14" ht="16" customHeight="1" x14ac:dyDescent="0.2">
      <c r="A1614" s="9">
        <v>2312</v>
      </c>
      <c r="B1614" s="10" t="s">
        <v>5260</v>
      </c>
      <c r="C1614" s="10" t="s">
        <v>1720</v>
      </c>
      <c r="D1614" s="10" t="s">
        <v>15</v>
      </c>
      <c r="E1614" s="11">
        <v>40375</v>
      </c>
      <c r="F1614" s="10" t="s">
        <v>5261</v>
      </c>
      <c r="G1614" s="9">
        <v>54765244</v>
      </c>
      <c r="H1614" s="9">
        <v>0</v>
      </c>
      <c r="I1614" s="9">
        <v>0</v>
      </c>
      <c r="J1614" s="10" t="s">
        <v>43</v>
      </c>
      <c r="K1614" s="10" t="s">
        <v>35</v>
      </c>
      <c r="L1614" s="10" t="s">
        <v>841</v>
      </c>
      <c r="M1614" s="10" t="s">
        <v>16</v>
      </c>
      <c r="N1614" s="9">
        <v>200</v>
      </c>
    </row>
    <row r="1615" spans="1:14" ht="16" customHeight="1" x14ac:dyDescent="0.2">
      <c r="A1615" s="9">
        <v>3288</v>
      </c>
      <c r="B1615" s="10" t="s">
        <v>555</v>
      </c>
      <c r="C1615" s="10" t="s">
        <v>556</v>
      </c>
      <c r="D1615" s="10" t="s">
        <v>377</v>
      </c>
      <c r="E1615" s="11">
        <v>40379</v>
      </c>
      <c r="F1615" s="10" t="s">
        <v>5262</v>
      </c>
      <c r="G1615" s="9">
        <v>59207808</v>
      </c>
      <c r="H1615" s="9">
        <v>0</v>
      </c>
      <c r="I1615" s="9">
        <v>0</v>
      </c>
      <c r="J1615" s="10" t="s">
        <v>43</v>
      </c>
      <c r="K1615" s="10" t="s">
        <v>35</v>
      </c>
      <c r="L1615" s="10" t="s">
        <v>841</v>
      </c>
      <c r="M1615" s="10" t="s">
        <v>16</v>
      </c>
      <c r="N1615" s="9">
        <v>200</v>
      </c>
    </row>
    <row r="1616" spans="1:14" ht="16" customHeight="1" x14ac:dyDescent="0.2">
      <c r="A1616" s="9">
        <v>3585</v>
      </c>
      <c r="B1616" s="10" t="s">
        <v>5263</v>
      </c>
      <c r="C1616" s="10" t="s">
        <v>5264</v>
      </c>
      <c r="D1616" s="10" t="s">
        <v>377</v>
      </c>
      <c r="E1616" s="11">
        <v>43128</v>
      </c>
      <c r="F1616" s="10" t="s">
        <v>3968</v>
      </c>
      <c r="G1616" s="9">
        <v>58568792</v>
      </c>
      <c r="H1616" s="9">
        <v>0</v>
      </c>
      <c r="I1616" s="9">
        <v>0</v>
      </c>
      <c r="J1616" s="10" t="s">
        <v>43</v>
      </c>
      <c r="K1616" s="10" t="s">
        <v>35</v>
      </c>
      <c r="L1616" s="10" t="s">
        <v>841</v>
      </c>
      <c r="M1616" s="10" t="s">
        <v>842</v>
      </c>
      <c r="N1616" s="9">
        <v>100</v>
      </c>
    </row>
    <row r="1617" spans="1:14" ht="16" customHeight="1" x14ac:dyDescent="0.2">
      <c r="A1617" s="9">
        <v>3301</v>
      </c>
      <c r="B1617" s="10" t="s">
        <v>3971</v>
      </c>
      <c r="C1617" s="10" t="s">
        <v>3972</v>
      </c>
      <c r="D1617" s="10" t="s">
        <v>15</v>
      </c>
      <c r="E1617" s="11">
        <v>40819</v>
      </c>
      <c r="F1617" s="10" t="s">
        <v>3973</v>
      </c>
      <c r="G1617" s="9">
        <v>57561910</v>
      </c>
      <c r="H1617" s="9">
        <v>0</v>
      </c>
      <c r="I1617" s="9">
        <v>0</v>
      </c>
      <c r="J1617" s="10" t="s">
        <v>43</v>
      </c>
      <c r="K1617" s="10" t="s">
        <v>35</v>
      </c>
      <c r="L1617" s="10" t="s">
        <v>841</v>
      </c>
      <c r="M1617" s="10" t="s">
        <v>25</v>
      </c>
      <c r="N1617" s="9">
        <v>150</v>
      </c>
    </row>
    <row r="1618" spans="1:14" ht="16" customHeight="1" x14ac:dyDescent="0.2">
      <c r="A1618" s="9">
        <v>3605</v>
      </c>
      <c r="B1618" s="10" t="s">
        <v>250</v>
      </c>
      <c r="C1618" s="10" t="s">
        <v>672</v>
      </c>
      <c r="D1618" s="10" t="s">
        <v>377</v>
      </c>
      <c r="E1618" s="11">
        <v>40306</v>
      </c>
      <c r="F1618" s="10" t="s">
        <v>5265</v>
      </c>
      <c r="G1618" s="9">
        <v>55113190</v>
      </c>
      <c r="H1618" s="9">
        <v>0</v>
      </c>
      <c r="I1618" s="9">
        <v>0</v>
      </c>
      <c r="J1618" s="10" t="s">
        <v>43</v>
      </c>
      <c r="K1618" s="10" t="s">
        <v>35</v>
      </c>
      <c r="L1618" s="10" t="s">
        <v>841</v>
      </c>
      <c r="M1618" s="10" t="s">
        <v>16</v>
      </c>
      <c r="N1618" s="9">
        <v>200</v>
      </c>
    </row>
    <row r="1619" spans="1:14" ht="16" customHeight="1" x14ac:dyDescent="0.2">
      <c r="A1619" s="9">
        <v>3680</v>
      </c>
      <c r="B1619" s="10" t="s">
        <v>5266</v>
      </c>
      <c r="C1619" s="10" t="s">
        <v>5267</v>
      </c>
      <c r="D1619" s="10" t="s">
        <v>15</v>
      </c>
      <c r="E1619" s="11">
        <v>40733</v>
      </c>
      <c r="F1619" s="10" t="s">
        <v>5268</v>
      </c>
      <c r="G1619" s="9">
        <v>54566584</v>
      </c>
      <c r="H1619" s="9">
        <v>0</v>
      </c>
      <c r="I1619" s="9">
        <v>0</v>
      </c>
      <c r="J1619" s="10" t="s">
        <v>43</v>
      </c>
      <c r="K1619" s="10" t="s">
        <v>35</v>
      </c>
      <c r="L1619" s="10" t="s">
        <v>841</v>
      </c>
      <c r="M1619" s="10" t="s">
        <v>25</v>
      </c>
      <c r="N1619" s="9">
        <v>150</v>
      </c>
    </row>
    <row r="1620" spans="1:14" ht="16" customHeight="1" x14ac:dyDescent="0.2">
      <c r="A1620" s="9">
        <v>1903</v>
      </c>
      <c r="B1620" s="10" t="s">
        <v>40</v>
      </c>
      <c r="C1620" s="10" t="s">
        <v>41</v>
      </c>
      <c r="D1620" s="10" t="s">
        <v>15</v>
      </c>
      <c r="E1620" s="11">
        <v>39584</v>
      </c>
      <c r="F1620" s="10" t="s">
        <v>5269</v>
      </c>
      <c r="G1620" s="9">
        <v>54522162</v>
      </c>
      <c r="H1620" s="9">
        <v>0</v>
      </c>
      <c r="I1620" s="9">
        <v>0</v>
      </c>
      <c r="J1620" s="10" t="s">
        <v>43</v>
      </c>
      <c r="K1620" s="10" t="s">
        <v>35</v>
      </c>
      <c r="L1620" s="10" t="s">
        <v>841</v>
      </c>
      <c r="M1620" s="10" t="s">
        <v>42</v>
      </c>
      <c r="N1620" s="9">
        <v>300</v>
      </c>
    </row>
    <row r="1621" spans="1:14" ht="16" customHeight="1" x14ac:dyDescent="0.2">
      <c r="A1621" s="9">
        <v>5088</v>
      </c>
      <c r="B1621" s="10" t="s">
        <v>5270</v>
      </c>
      <c r="C1621" s="10" t="s">
        <v>5271</v>
      </c>
      <c r="D1621" s="10" t="s">
        <v>377</v>
      </c>
      <c r="E1621" s="11">
        <v>41237</v>
      </c>
      <c r="F1621" s="10" t="s">
        <v>5272</v>
      </c>
      <c r="G1621" s="9">
        <v>52559512</v>
      </c>
      <c r="H1621" s="9">
        <v>0</v>
      </c>
      <c r="I1621" s="10" t="s">
        <v>1942</v>
      </c>
      <c r="J1621" s="10" t="s">
        <v>43</v>
      </c>
      <c r="K1621" s="10" t="s">
        <v>35</v>
      </c>
      <c r="L1621" s="10" t="s">
        <v>841</v>
      </c>
      <c r="M1621" s="10" t="s">
        <v>25</v>
      </c>
      <c r="N1621" s="9">
        <v>150</v>
      </c>
    </row>
    <row r="1622" spans="1:14" ht="16" customHeight="1" x14ac:dyDescent="0.2">
      <c r="A1622" s="9">
        <v>5089</v>
      </c>
      <c r="B1622" s="10" t="s">
        <v>519</v>
      </c>
      <c r="C1622" s="10" t="s">
        <v>520</v>
      </c>
      <c r="D1622" s="10" t="s">
        <v>377</v>
      </c>
      <c r="E1622" s="11">
        <v>40701</v>
      </c>
      <c r="F1622" s="10" t="s">
        <v>5273</v>
      </c>
      <c r="G1622" s="9">
        <v>57475979</v>
      </c>
      <c r="H1622" s="9">
        <v>0</v>
      </c>
      <c r="I1622" s="10" t="s">
        <v>1942</v>
      </c>
      <c r="J1622" s="10" t="s">
        <v>43</v>
      </c>
      <c r="K1622" s="10" t="s">
        <v>35</v>
      </c>
      <c r="L1622" s="10" t="s">
        <v>841</v>
      </c>
      <c r="M1622" s="10" t="s">
        <v>25</v>
      </c>
      <c r="N1622" s="9">
        <v>150</v>
      </c>
    </row>
    <row r="1623" spans="1:14" ht="16" customHeight="1" x14ac:dyDescent="0.2">
      <c r="A1623" s="9">
        <v>5090</v>
      </c>
      <c r="B1623" s="10" t="s">
        <v>473</v>
      </c>
      <c r="C1623" s="10" t="s">
        <v>474</v>
      </c>
      <c r="D1623" s="10" t="s">
        <v>377</v>
      </c>
      <c r="E1623" s="11">
        <v>40394</v>
      </c>
      <c r="F1623" s="10" t="s">
        <v>5274</v>
      </c>
      <c r="G1623" s="9">
        <v>58304182</v>
      </c>
      <c r="H1623" s="9">
        <v>0</v>
      </c>
      <c r="I1623" s="10" t="s">
        <v>1942</v>
      </c>
      <c r="J1623" s="10" t="s">
        <v>43</v>
      </c>
      <c r="K1623" s="10" t="s">
        <v>35</v>
      </c>
      <c r="L1623" s="10" t="s">
        <v>841</v>
      </c>
      <c r="M1623" s="10" t="s">
        <v>16</v>
      </c>
      <c r="N1623" s="9">
        <v>200</v>
      </c>
    </row>
    <row r="1624" spans="1:14" ht="16" customHeight="1" x14ac:dyDescent="0.2">
      <c r="A1624" s="9">
        <v>5091</v>
      </c>
      <c r="B1624" s="10" t="s">
        <v>5275</v>
      </c>
      <c r="C1624" s="10" t="s">
        <v>5276</v>
      </c>
      <c r="D1624" s="10" t="s">
        <v>15</v>
      </c>
      <c r="E1624" s="11">
        <v>42680</v>
      </c>
      <c r="F1624" s="10" t="s">
        <v>5277</v>
      </c>
      <c r="G1624" s="9">
        <v>58449819</v>
      </c>
      <c r="H1624" s="9">
        <v>0</v>
      </c>
      <c r="I1624" s="10" t="s">
        <v>1942</v>
      </c>
      <c r="J1624" s="10" t="s">
        <v>43</v>
      </c>
      <c r="K1624" s="10" t="s">
        <v>35</v>
      </c>
      <c r="L1624" s="10" t="s">
        <v>841</v>
      </c>
      <c r="M1624" s="10" t="s">
        <v>885</v>
      </c>
      <c r="N1624" s="9">
        <v>100</v>
      </c>
    </row>
    <row r="1625" spans="1:14" ht="16" customHeight="1" x14ac:dyDescent="0.2">
      <c r="A1625" s="9">
        <v>5092</v>
      </c>
      <c r="B1625" s="10" t="s">
        <v>5275</v>
      </c>
      <c r="C1625" s="10" t="s">
        <v>5278</v>
      </c>
      <c r="D1625" s="10" t="s">
        <v>15</v>
      </c>
      <c r="E1625" s="11">
        <v>41694</v>
      </c>
      <c r="F1625" s="10" t="s">
        <v>5277</v>
      </c>
      <c r="G1625" s="9">
        <v>58449819</v>
      </c>
      <c r="H1625" s="9">
        <v>0</v>
      </c>
      <c r="I1625" s="10" t="s">
        <v>1942</v>
      </c>
      <c r="J1625" s="10" t="s">
        <v>43</v>
      </c>
      <c r="K1625" s="10" t="s">
        <v>35</v>
      </c>
      <c r="L1625" s="10" t="s">
        <v>841</v>
      </c>
      <c r="M1625" s="10" t="s">
        <v>848</v>
      </c>
      <c r="N1625" s="9">
        <v>150</v>
      </c>
    </row>
    <row r="1626" spans="1:14" ht="16" customHeight="1" x14ac:dyDescent="0.2">
      <c r="A1626" s="9">
        <v>5093</v>
      </c>
      <c r="B1626" s="10" t="s">
        <v>5275</v>
      </c>
      <c r="C1626" s="10" t="s">
        <v>5279</v>
      </c>
      <c r="D1626" s="10" t="s">
        <v>15</v>
      </c>
      <c r="E1626" s="11">
        <v>38542</v>
      </c>
      <c r="F1626" s="10" t="s">
        <v>5277</v>
      </c>
      <c r="G1626" s="9">
        <v>57863363</v>
      </c>
      <c r="H1626" s="9">
        <v>0</v>
      </c>
      <c r="I1626" s="10" t="s">
        <v>1942</v>
      </c>
      <c r="J1626" s="10" t="s">
        <v>43</v>
      </c>
      <c r="K1626" s="10" t="s">
        <v>35</v>
      </c>
      <c r="L1626" s="10" t="s">
        <v>841</v>
      </c>
      <c r="M1626" s="10" t="s">
        <v>58</v>
      </c>
      <c r="N1626" s="9">
        <v>400</v>
      </c>
    </row>
    <row r="1627" spans="1:14" ht="16" customHeight="1" x14ac:dyDescent="0.2">
      <c r="A1627" s="9">
        <v>5094</v>
      </c>
      <c r="B1627" s="10" t="s">
        <v>494</v>
      </c>
      <c r="C1627" s="10" t="s">
        <v>460</v>
      </c>
      <c r="D1627" s="10" t="s">
        <v>377</v>
      </c>
      <c r="E1627" s="11">
        <v>40345</v>
      </c>
      <c r="F1627" s="10" t="s">
        <v>5280</v>
      </c>
      <c r="G1627" s="9">
        <v>57903081</v>
      </c>
      <c r="H1627" s="9">
        <v>0</v>
      </c>
      <c r="I1627" s="10" t="s">
        <v>1942</v>
      </c>
      <c r="J1627" s="10" t="s">
        <v>43</v>
      </c>
      <c r="K1627" s="10" t="s">
        <v>35</v>
      </c>
      <c r="L1627" s="10" t="s">
        <v>841</v>
      </c>
      <c r="M1627" s="10" t="s">
        <v>16</v>
      </c>
      <c r="N1627" s="9">
        <v>200</v>
      </c>
    </row>
    <row r="1628" spans="1:14" ht="16" customHeight="1" x14ac:dyDescent="0.2">
      <c r="A1628" s="9">
        <v>5095</v>
      </c>
      <c r="B1628" s="10" t="s">
        <v>5281</v>
      </c>
      <c r="C1628" s="10" t="s">
        <v>5282</v>
      </c>
      <c r="D1628" s="10" t="s">
        <v>15</v>
      </c>
      <c r="E1628" s="11">
        <v>39950</v>
      </c>
      <c r="F1628" s="10" t="s">
        <v>5283</v>
      </c>
      <c r="G1628" s="9">
        <v>54911200</v>
      </c>
      <c r="H1628" s="9">
        <v>0</v>
      </c>
      <c r="I1628" s="10" t="s">
        <v>1942</v>
      </c>
      <c r="J1628" s="10" t="s">
        <v>43</v>
      </c>
      <c r="K1628" s="10" t="s">
        <v>35</v>
      </c>
      <c r="L1628" s="10" t="s">
        <v>841</v>
      </c>
      <c r="M1628" s="10" t="s">
        <v>16</v>
      </c>
      <c r="N1628" s="9">
        <v>200</v>
      </c>
    </row>
    <row r="1629" spans="1:14" ht="16" customHeight="1" x14ac:dyDescent="0.2">
      <c r="A1629" s="9">
        <v>5096</v>
      </c>
      <c r="B1629" s="10" t="s">
        <v>5284</v>
      </c>
      <c r="C1629" s="10" t="s">
        <v>485</v>
      </c>
      <c r="D1629" s="10" t="s">
        <v>377</v>
      </c>
      <c r="E1629" s="11">
        <v>39018</v>
      </c>
      <c r="F1629" s="10" t="s">
        <v>5285</v>
      </c>
      <c r="G1629" s="9">
        <v>58306171</v>
      </c>
      <c r="H1629" s="9">
        <v>0</v>
      </c>
      <c r="I1629" s="9">
        <v>0</v>
      </c>
      <c r="J1629" s="10" t="s">
        <v>43</v>
      </c>
      <c r="K1629" s="10" t="s">
        <v>35</v>
      </c>
      <c r="L1629" s="10" t="s">
        <v>841</v>
      </c>
      <c r="M1629" s="10" t="s">
        <v>58</v>
      </c>
      <c r="N1629" s="9">
        <v>400</v>
      </c>
    </row>
    <row r="1630" spans="1:14" ht="16" customHeight="1" x14ac:dyDescent="0.2">
      <c r="A1630" s="9">
        <v>5097</v>
      </c>
      <c r="B1630" s="10" t="s">
        <v>698</v>
      </c>
      <c r="C1630" s="10" t="s">
        <v>420</v>
      </c>
      <c r="D1630" s="10" t="s">
        <v>377</v>
      </c>
      <c r="E1630" s="11">
        <v>36689</v>
      </c>
      <c r="F1630" s="10" t="s">
        <v>5286</v>
      </c>
      <c r="G1630" s="9">
        <v>54783795</v>
      </c>
      <c r="H1630" s="9">
        <v>0</v>
      </c>
      <c r="I1630" s="9">
        <v>0</v>
      </c>
      <c r="J1630" s="10" t="s">
        <v>43</v>
      </c>
      <c r="K1630" s="10" t="s">
        <v>35</v>
      </c>
      <c r="L1630" s="10" t="s">
        <v>841</v>
      </c>
      <c r="M1630" s="10" t="s">
        <v>58</v>
      </c>
      <c r="N1630" s="9">
        <v>400</v>
      </c>
    </row>
    <row r="1631" spans="1:14" ht="16" customHeight="1" x14ac:dyDescent="0.2">
      <c r="A1631" s="9">
        <v>5098</v>
      </c>
      <c r="B1631" s="10" t="s">
        <v>387</v>
      </c>
      <c r="C1631" s="10" t="s">
        <v>460</v>
      </c>
      <c r="D1631" s="10" t="s">
        <v>377</v>
      </c>
      <c r="E1631" s="11">
        <v>41465</v>
      </c>
      <c r="F1631" s="10" t="s">
        <v>5287</v>
      </c>
      <c r="G1631" s="9">
        <v>54918665</v>
      </c>
      <c r="H1631" s="9">
        <v>0</v>
      </c>
      <c r="I1631" s="9">
        <v>0</v>
      </c>
      <c r="J1631" s="10" t="s">
        <v>43</v>
      </c>
      <c r="K1631" s="10" t="s">
        <v>35</v>
      </c>
      <c r="L1631" s="10" t="s">
        <v>841</v>
      </c>
      <c r="M1631" s="10" t="s">
        <v>848</v>
      </c>
      <c r="N1631" s="9">
        <v>150</v>
      </c>
    </row>
    <row r="1632" spans="1:14" ht="16" customHeight="1" x14ac:dyDescent="0.2">
      <c r="A1632" s="9">
        <v>5099</v>
      </c>
      <c r="B1632" s="10" t="s">
        <v>387</v>
      </c>
      <c r="C1632" s="10" t="s">
        <v>5288</v>
      </c>
      <c r="D1632" s="10" t="s">
        <v>15</v>
      </c>
      <c r="E1632" s="11">
        <v>44093</v>
      </c>
      <c r="F1632" s="10" t="s">
        <v>5287</v>
      </c>
      <c r="G1632" s="9">
        <v>54918665</v>
      </c>
      <c r="H1632" s="9">
        <v>0</v>
      </c>
      <c r="I1632" s="9">
        <v>0</v>
      </c>
      <c r="J1632" s="10" t="s">
        <v>43</v>
      </c>
      <c r="K1632" s="10" t="s">
        <v>35</v>
      </c>
      <c r="L1632" s="10" t="s">
        <v>841</v>
      </c>
      <c r="M1632" s="10" t="s">
        <v>842</v>
      </c>
      <c r="N1632" s="9">
        <v>100</v>
      </c>
    </row>
    <row r="1633" spans="1:14" ht="16" customHeight="1" x14ac:dyDescent="0.2">
      <c r="A1633" s="9">
        <v>5100</v>
      </c>
      <c r="B1633" s="10" t="s">
        <v>387</v>
      </c>
      <c r="C1633" s="10" t="s">
        <v>5289</v>
      </c>
      <c r="D1633" s="10" t="s">
        <v>15</v>
      </c>
      <c r="E1633" s="11">
        <v>41999</v>
      </c>
      <c r="F1633" s="10" t="s">
        <v>5287</v>
      </c>
      <c r="G1633" s="9">
        <v>54918665</v>
      </c>
      <c r="H1633" s="9">
        <v>0</v>
      </c>
      <c r="I1633" s="9">
        <v>0</v>
      </c>
      <c r="J1633" s="10" t="s">
        <v>43</v>
      </c>
      <c r="K1633" s="10" t="s">
        <v>35</v>
      </c>
      <c r="L1633" s="10" t="s">
        <v>841</v>
      </c>
      <c r="M1633" s="10" t="s">
        <v>848</v>
      </c>
      <c r="N1633" s="9">
        <v>150</v>
      </c>
    </row>
    <row r="1634" spans="1:14" ht="16" customHeight="1" x14ac:dyDescent="0.2">
      <c r="A1634" s="9">
        <v>1109</v>
      </c>
      <c r="B1634" s="10" t="s">
        <v>5290</v>
      </c>
      <c r="C1634" s="10" t="s">
        <v>5291</v>
      </c>
      <c r="D1634" s="10" t="s">
        <v>15</v>
      </c>
      <c r="E1634" s="11">
        <v>29958</v>
      </c>
      <c r="F1634" s="10" t="s">
        <v>5292</v>
      </c>
      <c r="G1634" s="9">
        <v>33647194095</v>
      </c>
      <c r="H1634" s="9">
        <v>0</v>
      </c>
      <c r="I1634" s="9">
        <v>0</v>
      </c>
      <c r="J1634" s="10" t="s">
        <v>192</v>
      </c>
      <c r="K1634" s="10" t="s">
        <v>193</v>
      </c>
      <c r="L1634" s="10" t="s">
        <v>841</v>
      </c>
      <c r="M1634" s="10" t="s">
        <v>707</v>
      </c>
      <c r="N1634" s="9">
        <v>600</v>
      </c>
    </row>
    <row r="1635" spans="1:14" ht="16" customHeight="1" x14ac:dyDescent="0.2">
      <c r="A1635" s="9">
        <v>4128</v>
      </c>
      <c r="B1635" s="10" t="s">
        <v>819</v>
      </c>
      <c r="C1635" s="10" t="s">
        <v>786</v>
      </c>
      <c r="D1635" s="10" t="s">
        <v>377</v>
      </c>
      <c r="E1635" s="10" t="s">
        <v>5293</v>
      </c>
      <c r="F1635" s="10" t="s">
        <v>4831</v>
      </c>
      <c r="G1635" s="9">
        <v>57367268</v>
      </c>
      <c r="H1635" s="9">
        <v>0</v>
      </c>
      <c r="I1635" s="10" t="s">
        <v>5294</v>
      </c>
      <c r="J1635" s="10" t="s">
        <v>4826</v>
      </c>
      <c r="K1635" s="10" t="s">
        <v>94</v>
      </c>
      <c r="L1635" s="10" t="s">
        <v>876</v>
      </c>
      <c r="M1635" s="10" t="s">
        <v>215</v>
      </c>
      <c r="N1635" s="9">
        <v>600</v>
      </c>
    </row>
    <row r="1636" spans="1:14" ht="16" customHeight="1" x14ac:dyDescent="0.2">
      <c r="A1636" s="9">
        <v>4130</v>
      </c>
      <c r="B1636" s="10" t="s">
        <v>182</v>
      </c>
      <c r="C1636" s="10" t="s">
        <v>5295</v>
      </c>
      <c r="D1636" s="10" t="s">
        <v>377</v>
      </c>
      <c r="E1636" s="10" t="s">
        <v>5296</v>
      </c>
      <c r="F1636" s="10" t="s">
        <v>4831</v>
      </c>
      <c r="G1636" s="9">
        <v>58248928</v>
      </c>
      <c r="H1636" s="9">
        <v>0</v>
      </c>
      <c r="I1636" s="10" t="s">
        <v>5297</v>
      </c>
      <c r="J1636" s="10" t="s">
        <v>4826</v>
      </c>
      <c r="K1636" s="10" t="s">
        <v>94</v>
      </c>
      <c r="L1636" s="10" t="s">
        <v>876</v>
      </c>
      <c r="M1636" s="10" t="s">
        <v>215</v>
      </c>
      <c r="N1636" s="9">
        <v>600</v>
      </c>
    </row>
    <row r="1637" spans="1:14" ht="16" customHeight="1" x14ac:dyDescent="0.2">
      <c r="A1637" s="9">
        <v>3566</v>
      </c>
      <c r="B1637" s="10" t="s">
        <v>5298</v>
      </c>
      <c r="C1637" s="10" t="s">
        <v>5299</v>
      </c>
      <c r="D1637" s="10" t="s">
        <v>15</v>
      </c>
      <c r="E1637" s="11">
        <v>34788</v>
      </c>
      <c r="F1637" s="10" t="s">
        <v>5300</v>
      </c>
      <c r="G1637" s="9">
        <v>33610165541</v>
      </c>
      <c r="H1637" s="10" t="s">
        <v>5301</v>
      </c>
      <c r="I1637" s="10" t="s">
        <v>5302</v>
      </c>
      <c r="J1637" s="10" t="s">
        <v>396</v>
      </c>
      <c r="K1637" s="10" t="s">
        <v>22</v>
      </c>
      <c r="L1637" s="10" t="s">
        <v>841</v>
      </c>
      <c r="M1637" s="10" t="s">
        <v>58</v>
      </c>
      <c r="N1637" s="9">
        <v>400</v>
      </c>
    </row>
    <row r="1638" spans="1:14" ht="16" customHeight="1" x14ac:dyDescent="0.2">
      <c r="A1638" s="9">
        <v>3396</v>
      </c>
      <c r="B1638" s="10" t="s">
        <v>492</v>
      </c>
      <c r="C1638" s="10" t="s">
        <v>493</v>
      </c>
      <c r="D1638" s="10" t="s">
        <v>377</v>
      </c>
      <c r="E1638" s="11">
        <v>40269</v>
      </c>
      <c r="F1638" s="10" t="s">
        <v>5303</v>
      </c>
      <c r="G1638" s="10" t="s">
        <v>5304</v>
      </c>
      <c r="H1638" s="9">
        <v>0</v>
      </c>
      <c r="I1638" s="9">
        <v>0</v>
      </c>
      <c r="J1638" s="10" t="s">
        <v>396</v>
      </c>
      <c r="K1638" s="10" t="s">
        <v>22</v>
      </c>
      <c r="L1638" s="10" t="s">
        <v>841</v>
      </c>
      <c r="M1638" s="10" t="s">
        <v>16</v>
      </c>
      <c r="N1638" s="9">
        <v>200</v>
      </c>
    </row>
    <row r="1639" spans="1:14" ht="16" customHeight="1" x14ac:dyDescent="0.2">
      <c r="A1639" s="9">
        <v>3395</v>
      </c>
      <c r="B1639" s="10" t="s">
        <v>492</v>
      </c>
      <c r="C1639" s="10" t="s">
        <v>5305</v>
      </c>
      <c r="D1639" s="10" t="s">
        <v>15</v>
      </c>
      <c r="E1639" s="11">
        <v>31165</v>
      </c>
      <c r="F1639" s="10" t="s">
        <v>5303</v>
      </c>
      <c r="G1639" s="10" t="s">
        <v>5306</v>
      </c>
      <c r="H1639" s="10" t="s">
        <v>5307</v>
      </c>
      <c r="I1639" s="10" t="s">
        <v>5308</v>
      </c>
      <c r="J1639" s="10" t="s">
        <v>396</v>
      </c>
      <c r="K1639" s="10" t="s">
        <v>22</v>
      </c>
      <c r="L1639" s="10" t="s">
        <v>876</v>
      </c>
      <c r="M1639" s="10" t="s">
        <v>215</v>
      </c>
      <c r="N1639" s="9">
        <v>600</v>
      </c>
    </row>
    <row r="1640" spans="1:14" ht="16" customHeight="1" x14ac:dyDescent="0.2">
      <c r="A1640" s="9">
        <v>2905</v>
      </c>
      <c r="B1640" s="10" t="s">
        <v>236</v>
      </c>
      <c r="C1640" s="10" t="s">
        <v>237</v>
      </c>
      <c r="D1640" s="10" t="s">
        <v>15</v>
      </c>
      <c r="E1640" s="11">
        <v>40898</v>
      </c>
      <c r="F1640" s="10" t="s">
        <v>5309</v>
      </c>
      <c r="G1640" s="9">
        <v>59126570</v>
      </c>
      <c r="H1640" s="9">
        <v>0</v>
      </c>
      <c r="I1640" s="9">
        <v>0</v>
      </c>
      <c r="J1640" s="10" t="s">
        <v>21</v>
      </c>
      <c r="K1640" s="10" t="s">
        <v>22</v>
      </c>
      <c r="L1640" s="10" t="s">
        <v>841</v>
      </c>
      <c r="M1640" s="10" t="s">
        <v>25</v>
      </c>
      <c r="N1640" s="9">
        <v>150</v>
      </c>
    </row>
    <row r="1641" spans="1:14" ht="16" customHeight="1" x14ac:dyDescent="0.2">
      <c r="A1641" s="9">
        <v>3968</v>
      </c>
      <c r="B1641" s="10" t="s">
        <v>5310</v>
      </c>
      <c r="C1641" s="10" t="s">
        <v>5311</v>
      </c>
      <c r="D1641" s="10" t="s">
        <v>15</v>
      </c>
      <c r="E1641" s="11">
        <v>41146</v>
      </c>
      <c r="F1641" s="10" t="s">
        <v>5312</v>
      </c>
      <c r="G1641" s="9">
        <v>59307101</v>
      </c>
      <c r="H1641" s="9">
        <v>0</v>
      </c>
      <c r="I1641" s="10" t="s">
        <v>5313</v>
      </c>
      <c r="J1641" s="10" t="s">
        <v>21</v>
      </c>
      <c r="K1641" s="10" t="s">
        <v>22</v>
      </c>
      <c r="L1641" s="10" t="s">
        <v>841</v>
      </c>
      <c r="M1641" s="10" t="s">
        <v>25</v>
      </c>
      <c r="N1641" s="9">
        <v>150</v>
      </c>
    </row>
    <row r="1642" spans="1:14" ht="16" customHeight="1" x14ac:dyDescent="0.2">
      <c r="A1642" s="9">
        <v>5101</v>
      </c>
      <c r="B1642" s="10" t="s">
        <v>72</v>
      </c>
      <c r="C1642" s="10" t="s">
        <v>73</v>
      </c>
      <c r="D1642" s="10" t="s">
        <v>15</v>
      </c>
      <c r="E1642" s="11">
        <v>40055</v>
      </c>
      <c r="F1642" s="10" t="s">
        <v>5314</v>
      </c>
      <c r="G1642" s="9">
        <v>59335933</v>
      </c>
      <c r="H1642" s="9">
        <v>0</v>
      </c>
      <c r="I1642" s="10" t="s">
        <v>5315</v>
      </c>
      <c r="J1642" s="10" t="s">
        <v>21</v>
      </c>
      <c r="K1642" s="10" t="s">
        <v>22</v>
      </c>
      <c r="L1642" s="10" t="s">
        <v>841</v>
      </c>
      <c r="M1642" s="10" t="s">
        <v>16</v>
      </c>
      <c r="N1642" s="9">
        <v>200</v>
      </c>
    </row>
    <row r="1643" spans="1:14" ht="16" customHeight="1" x14ac:dyDescent="0.2">
      <c r="A1643" s="9">
        <v>5102</v>
      </c>
      <c r="B1643" s="10" t="s">
        <v>72</v>
      </c>
      <c r="C1643" s="10" t="s">
        <v>5316</v>
      </c>
      <c r="D1643" s="10" t="s">
        <v>377</v>
      </c>
      <c r="E1643" s="11">
        <v>28137</v>
      </c>
      <c r="F1643" s="10" t="s">
        <v>5317</v>
      </c>
      <c r="G1643" s="9">
        <v>59335933</v>
      </c>
      <c r="H1643" s="9">
        <v>0</v>
      </c>
      <c r="I1643" s="10" t="s">
        <v>5315</v>
      </c>
      <c r="J1643" s="10" t="s">
        <v>21</v>
      </c>
      <c r="K1643" s="10" t="s">
        <v>22</v>
      </c>
      <c r="L1643" s="10" t="s">
        <v>967</v>
      </c>
      <c r="M1643" s="10" t="s">
        <v>215</v>
      </c>
      <c r="N1643" s="9">
        <v>600</v>
      </c>
    </row>
    <row r="1644" spans="1:14" ht="16" customHeight="1" x14ac:dyDescent="0.2">
      <c r="A1644" s="9">
        <v>5103</v>
      </c>
      <c r="B1644" s="10" t="s">
        <v>5318</v>
      </c>
      <c r="C1644" s="10" t="s">
        <v>5319</v>
      </c>
      <c r="D1644" s="10" t="s">
        <v>15</v>
      </c>
      <c r="E1644" s="11">
        <v>40615</v>
      </c>
      <c r="F1644" s="10" t="s">
        <v>5320</v>
      </c>
      <c r="G1644" s="9">
        <v>54573189</v>
      </c>
      <c r="H1644" s="9">
        <v>0</v>
      </c>
      <c r="I1644" s="10" t="s">
        <v>5321</v>
      </c>
      <c r="J1644" s="10" t="s">
        <v>21</v>
      </c>
      <c r="K1644" s="10" t="s">
        <v>22</v>
      </c>
      <c r="L1644" s="10" t="s">
        <v>841</v>
      </c>
      <c r="M1644" s="10" t="s">
        <v>25</v>
      </c>
      <c r="N1644" s="9">
        <v>150</v>
      </c>
    </row>
    <row r="1645" spans="1:14" ht="16" customHeight="1" x14ac:dyDescent="0.2">
      <c r="A1645" s="9">
        <v>5104</v>
      </c>
      <c r="B1645" s="10" t="s">
        <v>936</v>
      </c>
      <c r="C1645" s="10" t="s">
        <v>5322</v>
      </c>
      <c r="D1645" s="10" t="s">
        <v>15</v>
      </c>
      <c r="E1645" s="11">
        <v>43565</v>
      </c>
      <c r="F1645" s="10" t="s">
        <v>5323</v>
      </c>
      <c r="G1645" s="9">
        <v>59320973</v>
      </c>
      <c r="H1645" s="9">
        <v>0</v>
      </c>
      <c r="I1645" s="10" t="s">
        <v>939</v>
      </c>
      <c r="J1645" s="10" t="s">
        <v>21</v>
      </c>
      <c r="K1645" s="10" t="s">
        <v>22</v>
      </c>
      <c r="L1645" s="10" t="s">
        <v>841</v>
      </c>
      <c r="M1645" s="10" t="s">
        <v>842</v>
      </c>
      <c r="N1645" s="9">
        <v>100</v>
      </c>
    </row>
    <row r="1646" spans="1:14" ht="16" customHeight="1" x14ac:dyDescent="0.2">
      <c r="A1646" s="9">
        <v>4260</v>
      </c>
      <c r="B1646" s="10" t="s">
        <v>5324</v>
      </c>
      <c r="C1646" s="10" t="s">
        <v>2312</v>
      </c>
      <c r="D1646" s="10" t="s">
        <v>15</v>
      </c>
      <c r="E1646" s="11">
        <v>42414</v>
      </c>
      <c r="F1646" s="10" t="s">
        <v>5325</v>
      </c>
      <c r="G1646" s="9">
        <v>59814264</v>
      </c>
      <c r="H1646" s="9">
        <v>0</v>
      </c>
      <c r="I1646" s="10" t="s">
        <v>5326</v>
      </c>
      <c r="J1646" s="10" t="s">
        <v>3607</v>
      </c>
      <c r="K1646" s="10" t="s">
        <v>60</v>
      </c>
      <c r="L1646" s="10" t="s">
        <v>841</v>
      </c>
      <c r="M1646" s="10" t="s">
        <v>885</v>
      </c>
      <c r="N1646" s="9">
        <v>100</v>
      </c>
    </row>
    <row r="1647" spans="1:14" ht="16" customHeight="1" x14ac:dyDescent="0.2">
      <c r="A1647" s="9">
        <v>4486</v>
      </c>
      <c r="B1647" s="10" t="s">
        <v>5327</v>
      </c>
      <c r="C1647" s="10" t="s">
        <v>5328</v>
      </c>
      <c r="D1647" s="10" t="s">
        <v>377</v>
      </c>
      <c r="E1647" s="11">
        <v>43259</v>
      </c>
      <c r="F1647" s="10" t="s">
        <v>5329</v>
      </c>
      <c r="G1647" s="9">
        <v>0</v>
      </c>
      <c r="H1647" s="9">
        <v>0</v>
      </c>
      <c r="I1647" s="10" t="s">
        <v>5326</v>
      </c>
      <c r="J1647" s="10" t="s">
        <v>3607</v>
      </c>
      <c r="K1647" s="10" t="s">
        <v>60</v>
      </c>
      <c r="L1647" s="10" t="s">
        <v>841</v>
      </c>
      <c r="M1647" s="10" t="s">
        <v>842</v>
      </c>
      <c r="N1647" s="9">
        <v>100</v>
      </c>
    </row>
    <row r="1648" spans="1:14" ht="16" customHeight="1" x14ac:dyDescent="0.2">
      <c r="A1648" s="9">
        <v>1833</v>
      </c>
      <c r="B1648" s="10" t="s">
        <v>171</v>
      </c>
      <c r="C1648" s="10" t="s">
        <v>550</v>
      </c>
      <c r="D1648" s="10" t="s">
        <v>377</v>
      </c>
      <c r="E1648" s="11">
        <v>42549</v>
      </c>
      <c r="F1648" s="10" t="s">
        <v>5330</v>
      </c>
      <c r="G1648" s="9">
        <v>59140851</v>
      </c>
      <c r="H1648" s="9">
        <v>0</v>
      </c>
      <c r="I1648" s="10" t="s">
        <v>5331</v>
      </c>
      <c r="J1648" s="10" t="s">
        <v>3607</v>
      </c>
      <c r="K1648" s="10" t="s">
        <v>60</v>
      </c>
      <c r="L1648" s="10" t="s">
        <v>841</v>
      </c>
      <c r="M1648" s="10" t="s">
        <v>885</v>
      </c>
      <c r="N1648" s="9">
        <v>100</v>
      </c>
    </row>
    <row r="1649" spans="1:14" ht="16" customHeight="1" x14ac:dyDescent="0.2">
      <c r="A1649" s="9">
        <v>4007</v>
      </c>
      <c r="B1649" s="10" t="s">
        <v>5332</v>
      </c>
      <c r="C1649" s="10" t="s">
        <v>5333</v>
      </c>
      <c r="D1649" s="10" t="s">
        <v>377</v>
      </c>
      <c r="E1649" s="11">
        <v>16578</v>
      </c>
      <c r="F1649" s="10" t="s">
        <v>5334</v>
      </c>
      <c r="G1649" s="10" t="s">
        <v>5335</v>
      </c>
      <c r="H1649" s="9">
        <v>0</v>
      </c>
      <c r="I1649" s="10" t="s">
        <v>5336</v>
      </c>
      <c r="J1649" s="10" t="s">
        <v>3607</v>
      </c>
      <c r="K1649" s="10" t="s">
        <v>60</v>
      </c>
      <c r="L1649" s="10" t="s">
        <v>876</v>
      </c>
      <c r="M1649" s="10" t="s">
        <v>215</v>
      </c>
      <c r="N1649" s="9">
        <v>600</v>
      </c>
    </row>
    <row r="1650" spans="1:14" ht="16" customHeight="1" x14ac:dyDescent="0.2">
      <c r="A1650" s="9">
        <v>1842</v>
      </c>
      <c r="B1650" s="10" t="s">
        <v>5337</v>
      </c>
      <c r="C1650" s="10" t="s">
        <v>5338</v>
      </c>
      <c r="D1650" s="10" t="s">
        <v>377</v>
      </c>
      <c r="E1650" s="11">
        <v>26723</v>
      </c>
      <c r="F1650" s="10" t="s">
        <v>2172</v>
      </c>
      <c r="G1650" s="9">
        <v>58403989</v>
      </c>
      <c r="H1650" s="9">
        <v>0</v>
      </c>
      <c r="I1650" s="10" t="s">
        <v>5339</v>
      </c>
      <c r="J1650" s="10" t="s">
        <v>3607</v>
      </c>
      <c r="K1650" s="10" t="s">
        <v>60</v>
      </c>
      <c r="L1650" s="10" t="s">
        <v>967</v>
      </c>
      <c r="M1650" s="10" t="s">
        <v>215</v>
      </c>
      <c r="N1650" s="9">
        <v>600</v>
      </c>
    </row>
    <row r="1651" spans="1:14" ht="16" customHeight="1" x14ac:dyDescent="0.2">
      <c r="A1651" s="9">
        <v>1830</v>
      </c>
      <c r="B1651" s="10" t="s">
        <v>169</v>
      </c>
      <c r="C1651" s="10" t="s">
        <v>5340</v>
      </c>
      <c r="D1651" s="10" t="s">
        <v>377</v>
      </c>
      <c r="E1651" s="11">
        <v>42636</v>
      </c>
      <c r="F1651" s="10" t="s">
        <v>5341</v>
      </c>
      <c r="G1651" s="9">
        <v>57920578</v>
      </c>
      <c r="H1651" s="9">
        <v>0</v>
      </c>
      <c r="I1651" s="10" t="s">
        <v>5326</v>
      </c>
      <c r="J1651" s="10" t="s">
        <v>3607</v>
      </c>
      <c r="K1651" s="10" t="s">
        <v>60</v>
      </c>
      <c r="L1651" s="10" t="s">
        <v>841</v>
      </c>
      <c r="M1651" s="10" t="s">
        <v>885</v>
      </c>
      <c r="N1651" s="9">
        <v>100</v>
      </c>
    </row>
    <row r="1652" spans="1:14" ht="16" customHeight="1" x14ac:dyDescent="0.2">
      <c r="A1652" s="9">
        <v>1821</v>
      </c>
      <c r="B1652" s="10" t="s">
        <v>169</v>
      </c>
      <c r="C1652" s="10" t="s">
        <v>5342</v>
      </c>
      <c r="D1652" s="10" t="s">
        <v>15</v>
      </c>
      <c r="E1652" s="11">
        <v>41554</v>
      </c>
      <c r="F1652" s="10" t="s">
        <v>5343</v>
      </c>
      <c r="G1652" s="9">
        <v>0</v>
      </c>
      <c r="H1652" s="9">
        <v>0</v>
      </c>
      <c r="I1652" s="9">
        <v>0</v>
      </c>
      <c r="J1652" s="10" t="s">
        <v>3607</v>
      </c>
      <c r="K1652" s="10" t="s">
        <v>60</v>
      </c>
      <c r="L1652" s="10" t="s">
        <v>841</v>
      </c>
      <c r="M1652" s="10" t="s">
        <v>848</v>
      </c>
      <c r="N1652" s="9">
        <v>150</v>
      </c>
    </row>
    <row r="1653" spans="1:14" ht="16" customHeight="1" x14ac:dyDescent="0.2">
      <c r="A1653" s="9">
        <v>4262</v>
      </c>
      <c r="B1653" s="10" t="s">
        <v>5344</v>
      </c>
      <c r="C1653" s="10" t="s">
        <v>784</v>
      </c>
      <c r="D1653" s="10" t="s">
        <v>377</v>
      </c>
      <c r="E1653" s="11">
        <v>42172</v>
      </c>
      <c r="F1653" s="10" t="s">
        <v>5345</v>
      </c>
      <c r="G1653" s="9">
        <v>57541135</v>
      </c>
      <c r="H1653" s="9">
        <v>0</v>
      </c>
      <c r="I1653" s="10" t="s">
        <v>5326</v>
      </c>
      <c r="J1653" s="10" t="s">
        <v>3607</v>
      </c>
      <c r="K1653" s="10" t="s">
        <v>60</v>
      </c>
      <c r="L1653" s="10" t="s">
        <v>841</v>
      </c>
      <c r="M1653" s="10" t="s">
        <v>885</v>
      </c>
      <c r="N1653" s="9">
        <v>100</v>
      </c>
    </row>
    <row r="1654" spans="1:14" ht="16" customHeight="1" x14ac:dyDescent="0.2">
      <c r="A1654" s="9">
        <v>4261</v>
      </c>
      <c r="B1654" s="10" t="s">
        <v>5344</v>
      </c>
      <c r="C1654" s="10" t="s">
        <v>5346</v>
      </c>
      <c r="D1654" s="10" t="s">
        <v>377</v>
      </c>
      <c r="E1654" s="11">
        <v>42895</v>
      </c>
      <c r="F1654" s="10" t="s">
        <v>5345</v>
      </c>
      <c r="G1654" s="9">
        <v>57541135</v>
      </c>
      <c r="H1654" s="9">
        <v>0</v>
      </c>
      <c r="I1654" s="10" t="s">
        <v>5326</v>
      </c>
      <c r="J1654" s="10" t="s">
        <v>3607</v>
      </c>
      <c r="K1654" s="10" t="s">
        <v>60</v>
      </c>
      <c r="L1654" s="10" t="s">
        <v>841</v>
      </c>
      <c r="M1654" s="10" t="s">
        <v>842</v>
      </c>
      <c r="N1654" s="9">
        <v>100</v>
      </c>
    </row>
    <row r="1655" spans="1:14" ht="16" customHeight="1" x14ac:dyDescent="0.2">
      <c r="A1655" s="9">
        <v>1834</v>
      </c>
      <c r="B1655" s="10" t="s">
        <v>171</v>
      </c>
      <c r="C1655" s="10" t="s">
        <v>5347</v>
      </c>
      <c r="D1655" s="10" t="s">
        <v>377</v>
      </c>
      <c r="E1655" s="11">
        <v>41579</v>
      </c>
      <c r="F1655" s="10" t="s">
        <v>3076</v>
      </c>
      <c r="G1655" s="9">
        <v>59140851</v>
      </c>
      <c r="H1655" s="9">
        <v>0</v>
      </c>
      <c r="I1655" s="10" t="s">
        <v>5331</v>
      </c>
      <c r="J1655" s="10" t="s">
        <v>3607</v>
      </c>
      <c r="K1655" s="10" t="s">
        <v>60</v>
      </c>
      <c r="L1655" s="10" t="s">
        <v>841</v>
      </c>
      <c r="M1655" s="10" t="s">
        <v>848</v>
      </c>
      <c r="N1655" s="9">
        <v>150</v>
      </c>
    </row>
    <row r="1656" spans="1:14" ht="16" customHeight="1" x14ac:dyDescent="0.2">
      <c r="A1656" s="9">
        <v>1839</v>
      </c>
      <c r="B1656" s="10" t="s">
        <v>5348</v>
      </c>
      <c r="C1656" s="10" t="s">
        <v>5349</v>
      </c>
      <c r="D1656" s="10" t="s">
        <v>15</v>
      </c>
      <c r="E1656" s="11">
        <v>40833</v>
      </c>
      <c r="F1656" s="10" t="s">
        <v>5350</v>
      </c>
      <c r="G1656" s="9">
        <v>0</v>
      </c>
      <c r="H1656" s="9">
        <v>0</v>
      </c>
      <c r="I1656" s="9">
        <v>0</v>
      </c>
      <c r="J1656" s="10" t="s">
        <v>3607</v>
      </c>
      <c r="K1656" s="10" t="s">
        <v>60</v>
      </c>
      <c r="L1656" s="10" t="s">
        <v>841</v>
      </c>
      <c r="M1656" s="10" t="s">
        <v>25</v>
      </c>
      <c r="N1656" s="9">
        <v>150</v>
      </c>
    </row>
    <row r="1657" spans="1:14" ht="16" customHeight="1" x14ac:dyDescent="0.2">
      <c r="A1657" s="9">
        <v>5105</v>
      </c>
      <c r="B1657" s="10" t="s">
        <v>5351</v>
      </c>
      <c r="C1657" s="10" t="s">
        <v>5352</v>
      </c>
      <c r="D1657" s="10" t="s">
        <v>377</v>
      </c>
      <c r="E1657" s="11">
        <v>24625</v>
      </c>
      <c r="F1657" s="10" t="s">
        <v>5353</v>
      </c>
      <c r="G1657" s="9">
        <v>0</v>
      </c>
      <c r="H1657" s="10" t="s">
        <v>5354</v>
      </c>
      <c r="I1657" s="9">
        <v>0</v>
      </c>
      <c r="J1657" s="10" t="s">
        <v>3607</v>
      </c>
      <c r="K1657" s="10" t="s">
        <v>60</v>
      </c>
      <c r="L1657" s="10" t="s">
        <v>876</v>
      </c>
      <c r="M1657" s="10" t="s">
        <v>215</v>
      </c>
      <c r="N1657" s="9">
        <v>600</v>
      </c>
    </row>
    <row r="1658" spans="1:14" ht="16" customHeight="1" x14ac:dyDescent="0.2">
      <c r="A1658" s="9">
        <v>1659</v>
      </c>
      <c r="B1658" s="10" t="s">
        <v>5355</v>
      </c>
      <c r="C1658" s="10" t="s">
        <v>631</v>
      </c>
      <c r="D1658" s="10" t="s">
        <v>377</v>
      </c>
      <c r="E1658" s="11">
        <v>37608</v>
      </c>
      <c r="F1658" s="10" t="s">
        <v>5356</v>
      </c>
      <c r="G1658" s="9">
        <v>58318295</v>
      </c>
      <c r="H1658" s="9">
        <v>0</v>
      </c>
      <c r="I1658" s="10" t="s">
        <v>5357</v>
      </c>
      <c r="J1658" s="10" t="s">
        <v>21</v>
      </c>
      <c r="K1658" s="10" t="s">
        <v>22</v>
      </c>
      <c r="L1658" s="10" t="s">
        <v>841</v>
      </c>
      <c r="M1658" s="10" t="s">
        <v>58</v>
      </c>
      <c r="N1658" s="9">
        <v>400</v>
      </c>
    </row>
    <row r="1659" spans="1:14" ht="16" customHeight="1" x14ac:dyDescent="0.2">
      <c r="A1659" s="9">
        <v>2292</v>
      </c>
      <c r="B1659" s="10" t="s">
        <v>5358</v>
      </c>
      <c r="C1659" s="10" t="s">
        <v>5359</v>
      </c>
      <c r="D1659" s="10" t="s">
        <v>377</v>
      </c>
      <c r="E1659" s="11">
        <v>21203</v>
      </c>
      <c r="F1659" s="10" t="s">
        <v>5360</v>
      </c>
      <c r="G1659" s="9">
        <v>57267449</v>
      </c>
      <c r="H1659" s="10" t="s">
        <v>5361</v>
      </c>
      <c r="I1659" s="10" t="s">
        <v>5362</v>
      </c>
      <c r="J1659" s="10" t="s">
        <v>192</v>
      </c>
      <c r="K1659" s="10" t="s">
        <v>193</v>
      </c>
      <c r="L1659" s="10" t="s">
        <v>1022</v>
      </c>
      <c r="M1659" s="10" t="s">
        <v>215</v>
      </c>
      <c r="N1659" s="9">
        <v>600</v>
      </c>
    </row>
    <row r="1660" spans="1:14" ht="16" customHeight="1" x14ac:dyDescent="0.2">
      <c r="A1660" s="9">
        <v>5107</v>
      </c>
      <c r="B1660" s="10" t="s">
        <v>5363</v>
      </c>
      <c r="C1660" s="10" t="s">
        <v>5364</v>
      </c>
      <c r="D1660" s="10" t="s">
        <v>15</v>
      </c>
      <c r="E1660" s="11">
        <v>26073</v>
      </c>
      <c r="F1660" s="10" t="s">
        <v>5365</v>
      </c>
      <c r="G1660" s="9">
        <v>57500393</v>
      </c>
      <c r="H1660" s="10" t="s">
        <v>5366</v>
      </c>
      <c r="I1660" s="10" t="s">
        <v>5367</v>
      </c>
      <c r="J1660" s="10" t="s">
        <v>192</v>
      </c>
      <c r="K1660" s="10" t="s">
        <v>193</v>
      </c>
      <c r="L1660" s="10" t="s">
        <v>876</v>
      </c>
      <c r="M1660" s="10" t="s">
        <v>215</v>
      </c>
      <c r="N1660" s="9">
        <v>600</v>
      </c>
    </row>
    <row r="1661" spans="1:14" ht="16" customHeight="1" x14ac:dyDescent="0.2">
      <c r="A1661" s="9">
        <v>4274</v>
      </c>
      <c r="B1661" s="10" t="s">
        <v>5368</v>
      </c>
      <c r="C1661" s="10" t="s">
        <v>5369</v>
      </c>
      <c r="D1661" s="10" t="s">
        <v>15</v>
      </c>
      <c r="E1661" s="11">
        <v>31599</v>
      </c>
      <c r="F1661" s="10" t="s">
        <v>5370</v>
      </c>
      <c r="G1661" s="9">
        <v>57332942</v>
      </c>
      <c r="H1661" s="10" t="s">
        <v>5371</v>
      </c>
      <c r="I1661" s="10" t="s">
        <v>5372</v>
      </c>
      <c r="J1661" s="10" t="s">
        <v>93</v>
      </c>
      <c r="K1661" s="10" t="s">
        <v>94</v>
      </c>
      <c r="L1661" s="10" t="s">
        <v>876</v>
      </c>
      <c r="M1661" s="10" t="s">
        <v>215</v>
      </c>
      <c r="N1661" s="9">
        <v>600</v>
      </c>
    </row>
    <row r="1662" spans="1:14" ht="16" customHeight="1" x14ac:dyDescent="0.2">
      <c r="A1662" s="9">
        <v>2699</v>
      </c>
      <c r="B1662" s="10" t="s">
        <v>299</v>
      </c>
      <c r="C1662" s="10" t="s">
        <v>5373</v>
      </c>
      <c r="D1662" s="10" t="s">
        <v>377</v>
      </c>
      <c r="E1662" s="11">
        <v>40297</v>
      </c>
      <c r="F1662" s="10" t="s">
        <v>5374</v>
      </c>
      <c r="G1662" s="9">
        <v>0</v>
      </c>
      <c r="H1662" s="9">
        <v>0</v>
      </c>
      <c r="I1662" s="9">
        <v>0</v>
      </c>
      <c r="J1662" s="10" t="s">
        <v>93</v>
      </c>
      <c r="K1662" s="10" t="s">
        <v>94</v>
      </c>
      <c r="L1662" s="10" t="s">
        <v>841</v>
      </c>
      <c r="M1662" s="10" t="s">
        <v>16</v>
      </c>
      <c r="N1662" s="9">
        <v>200</v>
      </c>
    </row>
    <row r="1663" spans="1:14" ht="16" customHeight="1" x14ac:dyDescent="0.2">
      <c r="A1663" s="9">
        <v>2236</v>
      </c>
      <c r="B1663" s="10" t="s">
        <v>4543</v>
      </c>
      <c r="C1663" s="10" t="s">
        <v>5375</v>
      </c>
      <c r="D1663" s="10" t="s">
        <v>377</v>
      </c>
      <c r="E1663" s="11">
        <v>32987</v>
      </c>
      <c r="F1663" s="10" t="s">
        <v>3880</v>
      </c>
      <c r="G1663" s="9">
        <v>57369828</v>
      </c>
      <c r="H1663" s="9">
        <v>0</v>
      </c>
      <c r="I1663" s="10" t="s">
        <v>5376</v>
      </c>
      <c r="J1663" s="10" t="s">
        <v>93</v>
      </c>
      <c r="K1663" s="10" t="s">
        <v>94</v>
      </c>
      <c r="L1663" s="10" t="s">
        <v>967</v>
      </c>
      <c r="M1663" s="10" t="s">
        <v>215</v>
      </c>
      <c r="N1663" s="9">
        <v>600</v>
      </c>
    </row>
    <row r="1664" spans="1:14" ht="16" customHeight="1" x14ac:dyDescent="0.2">
      <c r="A1664" s="9">
        <v>3899</v>
      </c>
      <c r="B1664" s="10" t="s">
        <v>428</v>
      </c>
      <c r="C1664" s="10" t="s">
        <v>5377</v>
      </c>
      <c r="D1664" s="10" t="s">
        <v>377</v>
      </c>
      <c r="E1664" s="11">
        <v>39126</v>
      </c>
      <c r="F1664" s="10" t="s">
        <v>5378</v>
      </c>
      <c r="G1664" s="9">
        <v>59366304</v>
      </c>
      <c r="H1664" s="9">
        <v>0</v>
      </c>
      <c r="I1664" s="9">
        <v>0</v>
      </c>
      <c r="J1664" s="10" t="s">
        <v>93</v>
      </c>
      <c r="K1664" s="10" t="s">
        <v>94</v>
      </c>
      <c r="L1664" s="10" t="s">
        <v>841</v>
      </c>
      <c r="M1664" s="10" t="s">
        <v>42</v>
      </c>
      <c r="N1664" s="9">
        <v>300</v>
      </c>
    </row>
    <row r="1665" spans="1:14" ht="16" customHeight="1" x14ac:dyDescent="0.2">
      <c r="A1665" s="9">
        <v>4001</v>
      </c>
      <c r="B1665" s="10" t="s">
        <v>250</v>
      </c>
      <c r="C1665" s="10" t="s">
        <v>5379</v>
      </c>
      <c r="D1665" s="10" t="s">
        <v>15</v>
      </c>
      <c r="E1665" s="11">
        <v>41038</v>
      </c>
      <c r="F1665" s="10" t="s">
        <v>5380</v>
      </c>
      <c r="G1665" s="9">
        <v>55142178</v>
      </c>
      <c r="H1665" s="9">
        <v>0</v>
      </c>
      <c r="I1665" s="9">
        <v>0</v>
      </c>
      <c r="J1665" s="10" t="s">
        <v>93</v>
      </c>
      <c r="K1665" s="10" t="s">
        <v>94</v>
      </c>
      <c r="L1665" s="10" t="s">
        <v>841</v>
      </c>
      <c r="M1665" s="10" t="s">
        <v>25</v>
      </c>
      <c r="N1665" s="9">
        <v>150</v>
      </c>
    </row>
    <row r="1666" spans="1:14" ht="16" customHeight="1" x14ac:dyDescent="0.2">
      <c r="A1666" s="9">
        <v>4315</v>
      </c>
      <c r="B1666" s="10" t="s">
        <v>5381</v>
      </c>
      <c r="C1666" s="10" t="s">
        <v>5382</v>
      </c>
      <c r="D1666" s="10" t="s">
        <v>377</v>
      </c>
      <c r="E1666" s="11">
        <v>29778</v>
      </c>
      <c r="F1666" s="10" t="s">
        <v>2037</v>
      </c>
      <c r="G1666" s="10" t="s">
        <v>5383</v>
      </c>
      <c r="H1666" s="10" t="s">
        <v>5384</v>
      </c>
      <c r="I1666" s="10" t="s">
        <v>5385</v>
      </c>
      <c r="J1666" s="10" t="s">
        <v>393</v>
      </c>
      <c r="K1666" s="10" t="s">
        <v>27</v>
      </c>
      <c r="L1666" s="10" t="s">
        <v>841</v>
      </c>
      <c r="M1666" s="10" t="s">
        <v>707</v>
      </c>
      <c r="N1666" s="9">
        <v>600</v>
      </c>
    </row>
    <row r="1667" spans="1:14" ht="16" customHeight="1" x14ac:dyDescent="0.2">
      <c r="A1667" s="9">
        <v>5108</v>
      </c>
      <c r="B1667" s="10" t="s">
        <v>5386</v>
      </c>
      <c r="C1667" s="10" t="s">
        <v>5387</v>
      </c>
      <c r="D1667" s="10" t="s">
        <v>377</v>
      </c>
      <c r="E1667" s="11">
        <v>40285</v>
      </c>
      <c r="F1667" s="10" t="s">
        <v>5388</v>
      </c>
      <c r="G1667" s="9">
        <v>0</v>
      </c>
      <c r="H1667" s="9">
        <v>0</v>
      </c>
      <c r="I1667" s="10" t="s">
        <v>1942</v>
      </c>
      <c r="J1667" s="10" t="s">
        <v>393</v>
      </c>
      <c r="K1667" s="10" t="s">
        <v>27</v>
      </c>
      <c r="L1667" s="10" t="s">
        <v>841</v>
      </c>
      <c r="M1667" s="10" t="s">
        <v>16</v>
      </c>
      <c r="N1667" s="9">
        <v>200</v>
      </c>
    </row>
    <row r="1668" spans="1:14" ht="16" customHeight="1" x14ac:dyDescent="0.2">
      <c r="A1668" s="9">
        <v>4351</v>
      </c>
      <c r="B1668" s="10" t="s">
        <v>2722</v>
      </c>
      <c r="C1668" s="10" t="s">
        <v>2312</v>
      </c>
      <c r="D1668" s="10" t="s">
        <v>15</v>
      </c>
      <c r="E1668" s="11">
        <v>40713</v>
      </c>
      <c r="F1668" s="10" t="s">
        <v>5389</v>
      </c>
      <c r="G1668" s="9">
        <v>57133815</v>
      </c>
      <c r="H1668" s="9">
        <v>0</v>
      </c>
      <c r="I1668" s="9">
        <v>0</v>
      </c>
      <c r="J1668" s="10" t="s">
        <v>131</v>
      </c>
      <c r="K1668" s="10" t="s">
        <v>132</v>
      </c>
      <c r="L1668" s="10" t="s">
        <v>841</v>
      </c>
      <c r="M1668" s="10" t="s">
        <v>25</v>
      </c>
      <c r="N1668" s="9">
        <v>150</v>
      </c>
    </row>
    <row r="1669" spans="1:14" ht="16" customHeight="1" x14ac:dyDescent="0.2">
      <c r="A1669" s="9">
        <v>4350</v>
      </c>
      <c r="B1669" s="10" t="s">
        <v>5390</v>
      </c>
      <c r="C1669" s="10" t="s">
        <v>414</v>
      </c>
      <c r="D1669" s="10" t="s">
        <v>377</v>
      </c>
      <c r="E1669" s="11">
        <v>40619</v>
      </c>
      <c r="F1669" s="10" t="s">
        <v>4938</v>
      </c>
      <c r="G1669" s="9">
        <v>57133815</v>
      </c>
      <c r="H1669" s="9">
        <v>0</v>
      </c>
      <c r="I1669" s="9">
        <v>0</v>
      </c>
      <c r="J1669" s="10" t="s">
        <v>131</v>
      </c>
      <c r="K1669" s="10" t="s">
        <v>132</v>
      </c>
      <c r="L1669" s="10" t="s">
        <v>841</v>
      </c>
      <c r="M1669" s="10" t="s">
        <v>25</v>
      </c>
      <c r="N1669" s="9">
        <v>150</v>
      </c>
    </row>
    <row r="1670" spans="1:14" ht="16" customHeight="1" x14ac:dyDescent="0.2">
      <c r="A1670" s="9">
        <v>4354</v>
      </c>
      <c r="B1670" s="10" t="s">
        <v>744</v>
      </c>
      <c r="C1670" s="10" t="s">
        <v>730</v>
      </c>
      <c r="D1670" s="10" t="s">
        <v>377</v>
      </c>
      <c r="E1670" s="11">
        <v>40838</v>
      </c>
      <c r="F1670" s="10" t="s">
        <v>3642</v>
      </c>
      <c r="G1670" s="9">
        <v>57133815</v>
      </c>
      <c r="H1670" s="9">
        <v>0</v>
      </c>
      <c r="I1670" s="9">
        <v>0</v>
      </c>
      <c r="J1670" s="10" t="s">
        <v>131</v>
      </c>
      <c r="K1670" s="10" t="s">
        <v>132</v>
      </c>
      <c r="L1670" s="10" t="s">
        <v>841</v>
      </c>
      <c r="M1670" s="10" t="s">
        <v>25</v>
      </c>
      <c r="N1670" s="9">
        <v>150</v>
      </c>
    </row>
    <row r="1671" spans="1:14" ht="16" customHeight="1" x14ac:dyDescent="0.2">
      <c r="A1671" s="9">
        <v>4559</v>
      </c>
      <c r="B1671" s="10" t="s">
        <v>5391</v>
      </c>
      <c r="C1671" s="10" t="s">
        <v>5392</v>
      </c>
      <c r="D1671" s="10" t="s">
        <v>377</v>
      </c>
      <c r="E1671" s="11">
        <v>42289</v>
      </c>
      <c r="F1671" s="9">
        <v>0</v>
      </c>
      <c r="G1671" s="9">
        <v>0</v>
      </c>
      <c r="H1671" s="9">
        <v>0</v>
      </c>
      <c r="I1671" s="9">
        <v>0</v>
      </c>
      <c r="J1671" s="10" t="s">
        <v>131</v>
      </c>
      <c r="K1671" s="10" t="s">
        <v>132</v>
      </c>
      <c r="L1671" s="10" t="s">
        <v>841</v>
      </c>
      <c r="M1671" s="10" t="s">
        <v>885</v>
      </c>
      <c r="N1671" s="9">
        <v>100</v>
      </c>
    </row>
    <row r="1672" spans="1:14" ht="16" customHeight="1" x14ac:dyDescent="0.2">
      <c r="A1672" s="9">
        <v>4420</v>
      </c>
      <c r="B1672" s="10" t="s">
        <v>5393</v>
      </c>
      <c r="C1672" s="10" t="s">
        <v>5394</v>
      </c>
      <c r="D1672" s="10" t="s">
        <v>377</v>
      </c>
      <c r="E1672" s="11">
        <v>43313</v>
      </c>
      <c r="F1672" s="10" t="s">
        <v>5395</v>
      </c>
      <c r="G1672" s="9">
        <v>57133815</v>
      </c>
      <c r="H1672" s="9">
        <v>0</v>
      </c>
      <c r="I1672" s="9">
        <v>0</v>
      </c>
      <c r="J1672" s="10" t="s">
        <v>131</v>
      </c>
      <c r="K1672" s="10" t="s">
        <v>132</v>
      </c>
      <c r="L1672" s="10" t="s">
        <v>841</v>
      </c>
      <c r="M1672" s="10" t="s">
        <v>842</v>
      </c>
      <c r="N1672" s="9">
        <v>100</v>
      </c>
    </row>
    <row r="1673" spans="1:14" ht="16" customHeight="1" x14ac:dyDescent="0.2">
      <c r="A1673" s="9">
        <v>4248</v>
      </c>
      <c r="B1673" s="10" t="s">
        <v>409</v>
      </c>
      <c r="C1673" s="10" t="s">
        <v>4461</v>
      </c>
      <c r="D1673" s="10" t="s">
        <v>377</v>
      </c>
      <c r="E1673" s="11">
        <v>42762</v>
      </c>
      <c r="F1673" s="10" t="s">
        <v>5396</v>
      </c>
      <c r="G1673" s="9">
        <v>57133815</v>
      </c>
      <c r="H1673" s="9">
        <v>0</v>
      </c>
      <c r="I1673" s="9">
        <v>0</v>
      </c>
      <c r="J1673" s="10" t="s">
        <v>131</v>
      </c>
      <c r="K1673" s="10" t="s">
        <v>132</v>
      </c>
      <c r="L1673" s="10" t="s">
        <v>841</v>
      </c>
      <c r="M1673" s="10" t="s">
        <v>842</v>
      </c>
      <c r="N1673" s="9">
        <v>100</v>
      </c>
    </row>
    <row r="1674" spans="1:14" ht="16" customHeight="1" x14ac:dyDescent="0.2">
      <c r="A1674" s="9">
        <v>5109</v>
      </c>
      <c r="B1674" s="10" t="s">
        <v>5397</v>
      </c>
      <c r="C1674" s="10" t="s">
        <v>5398</v>
      </c>
      <c r="D1674" s="10" t="s">
        <v>377</v>
      </c>
      <c r="E1674" s="11">
        <v>39631</v>
      </c>
      <c r="F1674" s="10" t="s">
        <v>5399</v>
      </c>
      <c r="G1674" s="9">
        <v>54897073</v>
      </c>
      <c r="H1674" s="9">
        <v>0</v>
      </c>
      <c r="I1674" s="10" t="s">
        <v>5400</v>
      </c>
      <c r="J1674" s="10" t="s">
        <v>131</v>
      </c>
      <c r="K1674" s="10" t="s">
        <v>132</v>
      </c>
      <c r="L1674" s="10" t="s">
        <v>841</v>
      </c>
      <c r="M1674" s="10" t="s">
        <v>42</v>
      </c>
      <c r="N1674" s="9">
        <v>300</v>
      </c>
    </row>
    <row r="1675" spans="1:14" ht="16" customHeight="1" x14ac:dyDescent="0.2">
      <c r="A1675" s="9">
        <v>4386</v>
      </c>
      <c r="B1675" s="10" t="s">
        <v>5401</v>
      </c>
      <c r="C1675" s="10" t="s">
        <v>5402</v>
      </c>
      <c r="D1675" s="10" t="s">
        <v>15</v>
      </c>
      <c r="E1675" s="11">
        <v>39274</v>
      </c>
      <c r="F1675" s="10" t="s">
        <v>2910</v>
      </c>
      <c r="G1675" s="9">
        <v>58221600</v>
      </c>
      <c r="H1675" s="10" t="s">
        <v>5403</v>
      </c>
      <c r="I1675" s="10" t="s">
        <v>5404</v>
      </c>
      <c r="J1675" s="10" t="s">
        <v>192</v>
      </c>
      <c r="K1675" s="10" t="s">
        <v>193</v>
      </c>
      <c r="L1675" s="10" t="s">
        <v>841</v>
      </c>
      <c r="M1675" s="10" t="s">
        <v>42</v>
      </c>
      <c r="N1675" s="9">
        <v>300</v>
      </c>
    </row>
    <row r="1676" spans="1:14" ht="16" customHeight="1" x14ac:dyDescent="0.2">
      <c r="A1676" s="9">
        <v>5110</v>
      </c>
      <c r="B1676" s="10" t="s">
        <v>5405</v>
      </c>
      <c r="C1676" s="10" t="s">
        <v>5406</v>
      </c>
      <c r="D1676" s="10" t="s">
        <v>377</v>
      </c>
      <c r="E1676" s="11">
        <v>25136</v>
      </c>
      <c r="F1676" s="10" t="s">
        <v>5407</v>
      </c>
      <c r="G1676" s="9">
        <v>57500393</v>
      </c>
      <c r="H1676" s="9">
        <v>548517896</v>
      </c>
      <c r="I1676" s="10" t="s">
        <v>5367</v>
      </c>
      <c r="J1676" s="10" t="s">
        <v>192</v>
      </c>
      <c r="K1676" s="10" t="s">
        <v>193</v>
      </c>
      <c r="L1676" s="10" t="s">
        <v>876</v>
      </c>
      <c r="M1676" s="10" t="s">
        <v>215</v>
      </c>
      <c r="N1676" s="9">
        <v>600</v>
      </c>
    </row>
    <row r="1677" spans="1:14" ht="16" customHeight="1" x14ac:dyDescent="0.2">
      <c r="A1677" s="9">
        <v>3282</v>
      </c>
      <c r="B1677" s="10" t="s">
        <v>5408</v>
      </c>
      <c r="C1677" s="10" t="s">
        <v>5409</v>
      </c>
      <c r="D1677" s="10" t="s">
        <v>15</v>
      </c>
      <c r="E1677" s="11">
        <v>1</v>
      </c>
      <c r="F1677" s="10" t="s">
        <v>5410</v>
      </c>
      <c r="G1677" s="9">
        <v>0</v>
      </c>
      <c r="H1677" s="9">
        <v>0</v>
      </c>
      <c r="I1677" s="9">
        <v>0</v>
      </c>
      <c r="J1677" s="10" t="s">
        <v>3607</v>
      </c>
      <c r="K1677" s="10" t="s">
        <v>60</v>
      </c>
      <c r="L1677" s="10" t="s">
        <v>876</v>
      </c>
      <c r="M1677" s="10" t="s">
        <v>215</v>
      </c>
      <c r="N1677" s="9">
        <v>600</v>
      </c>
    </row>
    <row r="1678" spans="1:14" ht="16" customHeight="1" x14ac:dyDescent="0.2">
      <c r="A1678" s="9">
        <v>1856</v>
      </c>
      <c r="B1678" s="10" t="s">
        <v>5411</v>
      </c>
      <c r="C1678" s="10" t="s">
        <v>5412</v>
      </c>
      <c r="D1678" s="10" t="s">
        <v>377</v>
      </c>
      <c r="E1678" s="11">
        <v>20468</v>
      </c>
      <c r="F1678" s="10" t="s">
        <v>5413</v>
      </c>
      <c r="G1678" s="9">
        <v>0</v>
      </c>
      <c r="H1678" s="9">
        <v>0</v>
      </c>
      <c r="I1678" s="9">
        <v>0</v>
      </c>
      <c r="J1678" s="10" t="s">
        <v>4646</v>
      </c>
      <c r="K1678" s="10" t="s">
        <v>106</v>
      </c>
      <c r="L1678" s="10" t="s">
        <v>1022</v>
      </c>
      <c r="M1678" s="10" t="s">
        <v>215</v>
      </c>
      <c r="N1678" s="9">
        <v>600</v>
      </c>
    </row>
    <row r="1679" spans="1:14" ht="16" customHeight="1" x14ac:dyDescent="0.2">
      <c r="A1679" s="9">
        <v>3187</v>
      </c>
      <c r="B1679" s="10" t="s">
        <v>5414</v>
      </c>
      <c r="C1679" s="10" t="s">
        <v>5415</v>
      </c>
      <c r="D1679" s="10" t="s">
        <v>15</v>
      </c>
      <c r="E1679" s="11">
        <v>39885</v>
      </c>
      <c r="F1679" s="10" t="s">
        <v>5416</v>
      </c>
      <c r="G1679" s="9">
        <v>55012622</v>
      </c>
      <c r="H1679" s="9">
        <v>0</v>
      </c>
      <c r="I1679" s="9">
        <v>0</v>
      </c>
      <c r="J1679" s="10" t="s">
        <v>21</v>
      </c>
      <c r="K1679" s="10" t="s">
        <v>22</v>
      </c>
      <c r="L1679" s="10" t="s">
        <v>841</v>
      </c>
      <c r="M1679" s="10" t="s">
        <v>16</v>
      </c>
      <c r="N1679" s="9">
        <v>200</v>
      </c>
    </row>
    <row r="1680" spans="1:14" ht="16" customHeight="1" x14ac:dyDescent="0.2">
      <c r="A1680" s="9">
        <v>5111</v>
      </c>
      <c r="B1680" s="10" t="s">
        <v>5417</v>
      </c>
      <c r="C1680" s="10" t="s">
        <v>5418</v>
      </c>
      <c r="D1680" s="10" t="s">
        <v>15</v>
      </c>
      <c r="E1680" s="11">
        <v>41028</v>
      </c>
      <c r="F1680" s="10" t="s">
        <v>5419</v>
      </c>
      <c r="G1680" s="9">
        <v>58607056</v>
      </c>
      <c r="H1680" s="9">
        <v>0</v>
      </c>
      <c r="I1680" s="9">
        <v>0</v>
      </c>
      <c r="J1680" s="10" t="s">
        <v>21</v>
      </c>
      <c r="K1680" s="10" t="s">
        <v>22</v>
      </c>
      <c r="L1680" s="10" t="s">
        <v>841</v>
      </c>
      <c r="M1680" s="10" t="s">
        <v>25</v>
      </c>
      <c r="N1680" s="9">
        <v>150</v>
      </c>
    </row>
    <row r="1681" spans="1:14" ht="16" customHeight="1" x14ac:dyDescent="0.2">
      <c r="A1681" s="9">
        <v>5112</v>
      </c>
      <c r="B1681" s="10" t="s">
        <v>5420</v>
      </c>
      <c r="C1681" s="10" t="s">
        <v>5421</v>
      </c>
      <c r="D1681" s="10" t="s">
        <v>15</v>
      </c>
      <c r="E1681" s="11">
        <v>39826</v>
      </c>
      <c r="F1681" s="10" t="s">
        <v>5422</v>
      </c>
      <c r="G1681" s="9">
        <v>58186590</v>
      </c>
      <c r="H1681" s="9">
        <v>0</v>
      </c>
      <c r="I1681" s="10" t="s">
        <v>5423</v>
      </c>
      <c r="J1681" s="10" t="s">
        <v>21</v>
      </c>
      <c r="K1681" s="10" t="s">
        <v>22</v>
      </c>
      <c r="L1681" s="10" t="s">
        <v>841</v>
      </c>
      <c r="M1681" s="10" t="s">
        <v>16</v>
      </c>
      <c r="N1681" s="9">
        <v>200</v>
      </c>
    </row>
    <row r="1682" spans="1:14" ht="16" customHeight="1" x14ac:dyDescent="0.2">
      <c r="A1682" s="9">
        <v>5113</v>
      </c>
      <c r="B1682" s="10" t="s">
        <v>5424</v>
      </c>
      <c r="C1682" s="10" t="s">
        <v>5425</v>
      </c>
      <c r="D1682" s="10" t="s">
        <v>15</v>
      </c>
      <c r="E1682" s="11">
        <v>41238</v>
      </c>
      <c r="F1682" s="10" t="s">
        <v>5426</v>
      </c>
      <c r="G1682" s="9">
        <v>54832661</v>
      </c>
      <c r="H1682" s="9">
        <v>0</v>
      </c>
      <c r="I1682" s="10" t="s">
        <v>5427</v>
      </c>
      <c r="J1682" s="10" t="s">
        <v>21</v>
      </c>
      <c r="K1682" s="10" t="s">
        <v>22</v>
      </c>
      <c r="L1682" s="10" t="s">
        <v>841</v>
      </c>
      <c r="M1682" s="10" t="s">
        <v>25</v>
      </c>
      <c r="N1682" s="9">
        <v>150</v>
      </c>
    </row>
    <row r="1683" spans="1:14" ht="16" customHeight="1" x14ac:dyDescent="0.2">
      <c r="A1683" s="9">
        <v>2680</v>
      </c>
      <c r="B1683" s="10" t="s">
        <v>826</v>
      </c>
      <c r="C1683" s="10" t="s">
        <v>5428</v>
      </c>
      <c r="D1683" s="10" t="s">
        <v>377</v>
      </c>
      <c r="E1683" s="11">
        <v>38442</v>
      </c>
      <c r="F1683" s="10" t="s">
        <v>5429</v>
      </c>
      <c r="G1683" s="9">
        <v>54895154</v>
      </c>
      <c r="H1683" s="10" t="s">
        <v>5430</v>
      </c>
      <c r="I1683" s="10" t="s">
        <v>3866</v>
      </c>
      <c r="J1683" s="10" t="s">
        <v>307</v>
      </c>
      <c r="K1683" s="10" t="s">
        <v>94</v>
      </c>
      <c r="L1683" s="10" t="s">
        <v>841</v>
      </c>
      <c r="M1683" s="10" t="s">
        <v>58</v>
      </c>
      <c r="N1683" s="9">
        <v>400</v>
      </c>
    </row>
    <row r="1684" spans="1:14" ht="16" customHeight="1" x14ac:dyDescent="0.2">
      <c r="A1684" s="9">
        <v>2384</v>
      </c>
      <c r="B1684" s="10" t="s">
        <v>3730</v>
      </c>
      <c r="C1684" s="10" t="s">
        <v>1571</v>
      </c>
      <c r="D1684" s="10" t="s">
        <v>15</v>
      </c>
      <c r="E1684" s="11">
        <v>38087</v>
      </c>
      <c r="F1684" s="10" t="s">
        <v>4545</v>
      </c>
      <c r="G1684" s="9">
        <v>57185398</v>
      </c>
      <c r="H1684" s="9">
        <v>0</v>
      </c>
      <c r="I1684" s="10" t="s">
        <v>5431</v>
      </c>
      <c r="J1684" s="10" t="s">
        <v>307</v>
      </c>
      <c r="K1684" s="10" t="s">
        <v>94</v>
      </c>
      <c r="L1684" s="10" t="s">
        <v>841</v>
      </c>
      <c r="M1684" s="10" t="s">
        <v>58</v>
      </c>
      <c r="N1684" s="9">
        <v>400</v>
      </c>
    </row>
    <row r="1685" spans="1:14" ht="16" customHeight="1" x14ac:dyDescent="0.2">
      <c r="A1685" s="9">
        <v>5114</v>
      </c>
      <c r="B1685" s="10" t="s">
        <v>819</v>
      </c>
      <c r="C1685" s="10" t="s">
        <v>5432</v>
      </c>
      <c r="D1685" s="10" t="s">
        <v>15</v>
      </c>
      <c r="E1685" s="10" t="s">
        <v>5433</v>
      </c>
      <c r="F1685" s="10" t="s">
        <v>2125</v>
      </c>
      <c r="G1685" s="9">
        <v>57364470</v>
      </c>
      <c r="H1685" s="9">
        <v>0</v>
      </c>
      <c r="I1685" s="10" t="s">
        <v>3862</v>
      </c>
      <c r="J1685" s="10" t="s">
        <v>307</v>
      </c>
      <c r="K1685" s="10" t="s">
        <v>94</v>
      </c>
      <c r="L1685" s="10" t="s">
        <v>841</v>
      </c>
      <c r="M1685" s="10" t="s">
        <v>848</v>
      </c>
      <c r="N1685" s="9">
        <v>150</v>
      </c>
    </row>
    <row r="1686" spans="1:14" ht="16" customHeight="1" x14ac:dyDescent="0.2">
      <c r="A1686" s="9">
        <v>5115</v>
      </c>
      <c r="B1686" s="10" t="s">
        <v>5434</v>
      </c>
      <c r="C1686" s="10" t="s">
        <v>5435</v>
      </c>
      <c r="D1686" s="10" t="s">
        <v>15</v>
      </c>
      <c r="E1686" s="10" t="s">
        <v>5436</v>
      </c>
      <c r="F1686" s="10" t="s">
        <v>2125</v>
      </c>
      <c r="G1686" s="9">
        <v>57364470</v>
      </c>
      <c r="H1686" s="9">
        <v>0</v>
      </c>
      <c r="I1686" s="10" t="s">
        <v>3862</v>
      </c>
      <c r="J1686" s="10" t="s">
        <v>307</v>
      </c>
      <c r="K1686" s="10" t="s">
        <v>94</v>
      </c>
      <c r="L1686" s="10" t="s">
        <v>841</v>
      </c>
      <c r="M1686" s="10" t="s">
        <v>25</v>
      </c>
      <c r="N1686" s="9">
        <v>150</v>
      </c>
    </row>
    <row r="1687" spans="1:14" ht="16" customHeight="1" x14ac:dyDescent="0.2">
      <c r="A1687" s="9">
        <v>5116</v>
      </c>
      <c r="B1687" s="10" t="s">
        <v>5437</v>
      </c>
      <c r="C1687" s="10" t="s">
        <v>5438</v>
      </c>
      <c r="D1687" s="10" t="s">
        <v>15</v>
      </c>
      <c r="E1687" s="10" t="s">
        <v>5439</v>
      </c>
      <c r="F1687" s="10" t="s">
        <v>2125</v>
      </c>
      <c r="G1687" s="9">
        <v>57709762</v>
      </c>
      <c r="H1687" s="9">
        <v>0</v>
      </c>
      <c r="I1687" s="10" t="s">
        <v>5440</v>
      </c>
      <c r="J1687" s="10" t="s">
        <v>307</v>
      </c>
      <c r="K1687" s="10" t="s">
        <v>94</v>
      </c>
      <c r="L1687" s="10" t="s">
        <v>841</v>
      </c>
      <c r="M1687" s="10" t="s">
        <v>42</v>
      </c>
      <c r="N1687" s="9">
        <v>300</v>
      </c>
    </row>
    <row r="1688" spans="1:14" ht="16" customHeight="1" x14ac:dyDescent="0.2">
      <c r="A1688" s="9">
        <v>5117</v>
      </c>
      <c r="B1688" s="10" t="s">
        <v>5441</v>
      </c>
      <c r="C1688" s="10" t="s">
        <v>1900</v>
      </c>
      <c r="D1688" s="10" t="s">
        <v>377</v>
      </c>
      <c r="E1688" s="11">
        <v>37668</v>
      </c>
      <c r="F1688" s="10" t="s">
        <v>5442</v>
      </c>
      <c r="G1688" s="9">
        <v>33666192500</v>
      </c>
      <c r="H1688" s="9">
        <v>0</v>
      </c>
      <c r="I1688" s="10" t="s">
        <v>5443</v>
      </c>
      <c r="J1688" s="10" t="s">
        <v>21</v>
      </c>
      <c r="K1688" s="10" t="s">
        <v>22</v>
      </c>
      <c r="L1688" s="10" t="s">
        <v>841</v>
      </c>
      <c r="M1688" s="10" t="s">
        <v>58</v>
      </c>
      <c r="N1688" s="9">
        <v>400</v>
      </c>
    </row>
    <row r="1689" spans="1:14" ht="16" customHeight="1" x14ac:dyDescent="0.2">
      <c r="A1689" s="9">
        <v>5118</v>
      </c>
      <c r="B1689" s="10" t="s">
        <v>5444</v>
      </c>
      <c r="C1689" s="10" t="s">
        <v>5445</v>
      </c>
      <c r="D1689" s="10" t="s">
        <v>15</v>
      </c>
      <c r="E1689" s="11">
        <v>41086</v>
      </c>
      <c r="F1689" s="10" t="s">
        <v>5446</v>
      </c>
      <c r="G1689" s="9">
        <v>59032066</v>
      </c>
      <c r="H1689" s="9">
        <v>0</v>
      </c>
      <c r="I1689" s="10" t="s">
        <v>5447</v>
      </c>
      <c r="J1689" s="10" t="s">
        <v>21</v>
      </c>
      <c r="K1689" s="10" t="s">
        <v>22</v>
      </c>
      <c r="L1689" s="10" t="s">
        <v>841</v>
      </c>
      <c r="M1689" s="10" t="s">
        <v>25</v>
      </c>
      <c r="N1689" s="9">
        <v>150</v>
      </c>
    </row>
    <row r="1690" spans="1:14" ht="16" customHeight="1" x14ac:dyDescent="0.2">
      <c r="A1690" s="9">
        <v>5119</v>
      </c>
      <c r="B1690" s="10" t="s">
        <v>341</v>
      </c>
      <c r="C1690" s="10" t="s">
        <v>1876</v>
      </c>
      <c r="D1690" s="10" t="s">
        <v>377</v>
      </c>
      <c r="E1690" s="11">
        <v>31763</v>
      </c>
      <c r="F1690" s="10" t="s">
        <v>5448</v>
      </c>
      <c r="G1690" s="9">
        <v>54928694</v>
      </c>
      <c r="H1690" s="10" t="s">
        <v>5449</v>
      </c>
      <c r="I1690" s="10" t="s">
        <v>5450</v>
      </c>
      <c r="J1690" s="10" t="s">
        <v>93</v>
      </c>
      <c r="K1690" s="10" t="s">
        <v>94</v>
      </c>
      <c r="L1690" s="10" t="s">
        <v>967</v>
      </c>
      <c r="M1690" s="10" t="s">
        <v>215</v>
      </c>
      <c r="N1690" s="9">
        <v>600</v>
      </c>
    </row>
    <row r="1691" spans="1:14" ht="16" customHeight="1" x14ac:dyDescent="0.2">
      <c r="A1691" s="9">
        <v>5120</v>
      </c>
      <c r="B1691" s="10" t="s">
        <v>467</v>
      </c>
      <c r="C1691" s="10" t="s">
        <v>468</v>
      </c>
      <c r="D1691" s="10" t="s">
        <v>377</v>
      </c>
      <c r="E1691" s="11">
        <v>40290</v>
      </c>
      <c r="F1691" s="10" t="s">
        <v>5451</v>
      </c>
      <c r="G1691" s="9">
        <v>0</v>
      </c>
      <c r="H1691" s="10" t="s">
        <v>5452</v>
      </c>
      <c r="I1691" s="10" t="s">
        <v>5453</v>
      </c>
      <c r="J1691" s="10" t="s">
        <v>93</v>
      </c>
      <c r="K1691" s="10" t="s">
        <v>94</v>
      </c>
      <c r="L1691" s="10" t="s">
        <v>841</v>
      </c>
      <c r="M1691" s="10" t="s">
        <v>16</v>
      </c>
      <c r="N1691" s="9">
        <v>200</v>
      </c>
    </row>
    <row r="1692" spans="1:14" ht="16" customHeight="1" x14ac:dyDescent="0.2">
      <c r="A1692" s="9">
        <v>5121</v>
      </c>
      <c r="B1692" s="10" t="s">
        <v>826</v>
      </c>
      <c r="C1692" s="10" t="s">
        <v>5454</v>
      </c>
      <c r="D1692" s="10" t="s">
        <v>377</v>
      </c>
      <c r="E1692" s="11">
        <v>27774</v>
      </c>
      <c r="F1692" s="10" t="s">
        <v>5455</v>
      </c>
      <c r="G1692" s="9">
        <v>57758634</v>
      </c>
      <c r="H1692" s="10" t="s">
        <v>5456</v>
      </c>
      <c r="I1692" s="10" t="s">
        <v>5457</v>
      </c>
      <c r="J1692" s="10" t="s">
        <v>93</v>
      </c>
      <c r="K1692" s="10" t="s">
        <v>94</v>
      </c>
      <c r="L1692" s="10" t="s">
        <v>967</v>
      </c>
      <c r="M1692" s="10" t="s">
        <v>215</v>
      </c>
      <c r="N1692" s="9">
        <v>600</v>
      </c>
    </row>
    <row r="1693" spans="1:14" ht="16" customHeight="1" x14ac:dyDescent="0.2">
      <c r="A1693" s="9">
        <v>5122</v>
      </c>
      <c r="B1693" s="10" t="s">
        <v>733</v>
      </c>
      <c r="C1693" s="10" t="s">
        <v>734</v>
      </c>
      <c r="D1693" s="10" t="s">
        <v>377</v>
      </c>
      <c r="E1693" s="11">
        <v>39597</v>
      </c>
      <c r="F1693" s="10" t="s">
        <v>5458</v>
      </c>
      <c r="G1693" s="9">
        <v>0</v>
      </c>
      <c r="H1693" s="9">
        <v>0</v>
      </c>
      <c r="I1693" s="10" t="s">
        <v>1942</v>
      </c>
      <c r="J1693" s="10" t="s">
        <v>113</v>
      </c>
      <c r="K1693" s="10" t="s">
        <v>35</v>
      </c>
      <c r="L1693" s="10" t="s">
        <v>841</v>
      </c>
      <c r="M1693" s="10" t="s">
        <v>42</v>
      </c>
      <c r="N1693" s="9">
        <v>300</v>
      </c>
    </row>
    <row r="1694" spans="1:14" ht="16" customHeight="1" x14ac:dyDescent="0.2">
      <c r="A1694" s="9">
        <v>4257</v>
      </c>
      <c r="B1694" s="10" t="s">
        <v>5459</v>
      </c>
      <c r="C1694" s="10" t="s">
        <v>5460</v>
      </c>
      <c r="D1694" s="10" t="s">
        <v>15</v>
      </c>
      <c r="E1694" s="11">
        <v>40269</v>
      </c>
      <c r="F1694" s="10" t="s">
        <v>5461</v>
      </c>
      <c r="G1694" s="9">
        <v>0</v>
      </c>
      <c r="H1694" s="9">
        <v>0</v>
      </c>
      <c r="I1694" s="9">
        <v>0</v>
      </c>
      <c r="J1694" s="10" t="s">
        <v>113</v>
      </c>
      <c r="K1694" s="10" t="s">
        <v>35</v>
      </c>
      <c r="L1694" s="10" t="s">
        <v>841</v>
      </c>
      <c r="M1694" s="10" t="s">
        <v>16</v>
      </c>
      <c r="N1694" s="9">
        <v>200</v>
      </c>
    </row>
    <row r="1695" spans="1:14" ht="16" customHeight="1" x14ac:dyDescent="0.2">
      <c r="A1695" s="9">
        <v>4534</v>
      </c>
      <c r="B1695" s="10" t="s">
        <v>5462</v>
      </c>
      <c r="C1695" s="10" t="s">
        <v>5463</v>
      </c>
      <c r="D1695" s="10" t="s">
        <v>377</v>
      </c>
      <c r="E1695" s="11">
        <v>43035</v>
      </c>
      <c r="F1695" s="10" t="s">
        <v>5464</v>
      </c>
      <c r="G1695" s="9">
        <v>0</v>
      </c>
      <c r="H1695" s="9">
        <v>0</v>
      </c>
      <c r="I1695" s="9">
        <v>0</v>
      </c>
      <c r="J1695" s="10" t="s">
        <v>113</v>
      </c>
      <c r="K1695" s="10" t="s">
        <v>35</v>
      </c>
      <c r="L1695" s="10" t="s">
        <v>841</v>
      </c>
      <c r="M1695" s="10" t="s">
        <v>842</v>
      </c>
      <c r="N1695" s="9">
        <v>100</v>
      </c>
    </row>
    <row r="1696" spans="1:14" ht="16" customHeight="1" x14ac:dyDescent="0.2">
      <c r="A1696" s="9">
        <v>5123</v>
      </c>
      <c r="B1696" s="10" t="s">
        <v>5465</v>
      </c>
      <c r="C1696" s="10" t="s">
        <v>5466</v>
      </c>
      <c r="D1696" s="10" t="s">
        <v>377</v>
      </c>
      <c r="E1696" s="11">
        <v>36062</v>
      </c>
      <c r="F1696" s="10" t="s">
        <v>5467</v>
      </c>
      <c r="G1696" s="9">
        <v>0</v>
      </c>
      <c r="H1696" s="10" t="s">
        <v>5468</v>
      </c>
      <c r="I1696" s="10" t="s">
        <v>5469</v>
      </c>
      <c r="J1696" s="10" t="s">
        <v>84</v>
      </c>
      <c r="K1696" s="10" t="s">
        <v>81</v>
      </c>
      <c r="L1696" s="10" t="s">
        <v>841</v>
      </c>
      <c r="M1696" s="10" t="s">
        <v>58</v>
      </c>
      <c r="N1696" s="9">
        <v>400</v>
      </c>
    </row>
    <row r="1697" spans="1:14" ht="16" customHeight="1" x14ac:dyDescent="0.2">
      <c r="A1697" s="9">
        <v>5124</v>
      </c>
      <c r="B1697" s="10" t="s">
        <v>248</v>
      </c>
      <c r="C1697" s="10" t="s">
        <v>249</v>
      </c>
      <c r="D1697" s="10" t="s">
        <v>15</v>
      </c>
      <c r="E1697" s="11">
        <v>40282</v>
      </c>
      <c r="F1697" s="10" t="s">
        <v>5470</v>
      </c>
      <c r="G1697" s="9">
        <v>54921796</v>
      </c>
      <c r="H1697" s="10" t="s">
        <v>5471</v>
      </c>
      <c r="I1697" s="10" t="s">
        <v>5472</v>
      </c>
      <c r="J1697" s="10" t="s">
        <v>34</v>
      </c>
      <c r="K1697" s="10" t="s">
        <v>35</v>
      </c>
      <c r="L1697" s="10" t="s">
        <v>841</v>
      </c>
      <c r="M1697" s="10" t="s">
        <v>16</v>
      </c>
      <c r="N1697" s="9">
        <v>200</v>
      </c>
    </row>
    <row r="1698" spans="1:14" ht="16" customHeight="1" x14ac:dyDescent="0.2">
      <c r="A1698" s="9">
        <v>5125</v>
      </c>
      <c r="B1698" s="10" t="s">
        <v>5473</v>
      </c>
      <c r="C1698" s="10" t="s">
        <v>853</v>
      </c>
      <c r="D1698" s="10" t="s">
        <v>377</v>
      </c>
      <c r="E1698" s="11">
        <v>41678</v>
      </c>
      <c r="F1698" s="10" t="s">
        <v>5474</v>
      </c>
      <c r="G1698" s="9">
        <v>58545135</v>
      </c>
      <c r="H1698" s="9">
        <v>0</v>
      </c>
      <c r="I1698" s="10" t="s">
        <v>5475</v>
      </c>
      <c r="J1698" s="10" t="s">
        <v>34</v>
      </c>
      <c r="K1698" s="10" t="s">
        <v>35</v>
      </c>
      <c r="L1698" s="10" t="s">
        <v>841</v>
      </c>
      <c r="M1698" s="10" t="s">
        <v>848</v>
      </c>
      <c r="N1698" s="9">
        <v>150</v>
      </c>
    </row>
    <row r="1699" spans="1:14" ht="16" customHeight="1" x14ac:dyDescent="0.2">
      <c r="A1699" s="9">
        <v>5126</v>
      </c>
      <c r="B1699" s="10" t="s">
        <v>5476</v>
      </c>
      <c r="C1699" s="10" t="s">
        <v>5477</v>
      </c>
      <c r="D1699" s="10" t="s">
        <v>377</v>
      </c>
      <c r="E1699" s="11">
        <v>41607</v>
      </c>
      <c r="F1699" s="10" t="s">
        <v>5478</v>
      </c>
      <c r="G1699" s="9">
        <v>52588442</v>
      </c>
      <c r="H1699" s="10" t="s">
        <v>5479</v>
      </c>
      <c r="I1699" s="10" t="s">
        <v>5480</v>
      </c>
      <c r="J1699" s="10" t="s">
        <v>34</v>
      </c>
      <c r="K1699" s="10" t="s">
        <v>35</v>
      </c>
      <c r="L1699" s="10" t="s">
        <v>841</v>
      </c>
      <c r="M1699" s="10" t="s">
        <v>848</v>
      </c>
      <c r="N1699" s="9">
        <v>150</v>
      </c>
    </row>
    <row r="1700" spans="1:14" ht="16" customHeight="1" x14ac:dyDescent="0.2">
      <c r="A1700" s="9">
        <v>4082</v>
      </c>
      <c r="B1700" s="10" t="s">
        <v>5481</v>
      </c>
      <c r="C1700" s="10" t="s">
        <v>5482</v>
      </c>
      <c r="D1700" s="10" t="s">
        <v>15</v>
      </c>
      <c r="E1700" s="11">
        <v>39575</v>
      </c>
      <c r="F1700" s="10" t="s">
        <v>5483</v>
      </c>
      <c r="G1700" s="9">
        <v>57067660</v>
      </c>
      <c r="H1700" s="10" t="s">
        <v>5484</v>
      </c>
      <c r="I1700" s="10" t="s">
        <v>5485</v>
      </c>
      <c r="J1700" s="10" t="s">
        <v>34</v>
      </c>
      <c r="K1700" s="10" t="s">
        <v>35</v>
      </c>
      <c r="L1700" s="10" t="s">
        <v>841</v>
      </c>
      <c r="M1700" s="10" t="s">
        <v>42</v>
      </c>
      <c r="N1700" s="9">
        <v>300</v>
      </c>
    </row>
    <row r="1701" spans="1:14" ht="16" customHeight="1" x14ac:dyDescent="0.2">
      <c r="A1701" s="9">
        <v>3627</v>
      </c>
      <c r="B1701" s="10" t="s">
        <v>5411</v>
      </c>
      <c r="C1701" s="10" t="s">
        <v>5486</v>
      </c>
      <c r="D1701" s="10" t="s">
        <v>377</v>
      </c>
      <c r="E1701" s="11">
        <v>36908</v>
      </c>
      <c r="F1701" s="10" t="s">
        <v>5487</v>
      </c>
      <c r="G1701" s="9">
        <v>54817769</v>
      </c>
      <c r="H1701" s="10" t="s">
        <v>5488</v>
      </c>
      <c r="I1701" s="10" t="s">
        <v>5489</v>
      </c>
      <c r="J1701" s="10" t="s">
        <v>192</v>
      </c>
      <c r="K1701" s="10" t="s">
        <v>193</v>
      </c>
      <c r="L1701" s="10" t="s">
        <v>841</v>
      </c>
      <c r="M1701" s="10" t="s">
        <v>58</v>
      </c>
      <c r="N1701" s="9">
        <v>400</v>
      </c>
    </row>
    <row r="1702" spans="1:14" ht="16" customHeight="1" x14ac:dyDescent="0.2">
      <c r="A1702" s="9">
        <v>4142</v>
      </c>
      <c r="B1702" s="10" t="s">
        <v>5490</v>
      </c>
      <c r="C1702" s="10" t="s">
        <v>5491</v>
      </c>
      <c r="D1702" s="10" t="s">
        <v>377</v>
      </c>
      <c r="E1702" s="11">
        <v>19969</v>
      </c>
      <c r="F1702" s="10" t="s">
        <v>5492</v>
      </c>
      <c r="G1702" s="9">
        <v>57941333</v>
      </c>
      <c r="H1702" s="10" t="s">
        <v>5493</v>
      </c>
      <c r="I1702" s="10" t="s">
        <v>5494</v>
      </c>
      <c r="J1702" s="10" t="s">
        <v>192</v>
      </c>
      <c r="K1702" s="10" t="s">
        <v>193</v>
      </c>
      <c r="L1702" s="10" t="s">
        <v>967</v>
      </c>
      <c r="M1702" s="10" t="s">
        <v>215</v>
      </c>
      <c r="N1702" s="9">
        <v>600</v>
      </c>
    </row>
    <row r="1703" spans="1:14" ht="16" customHeight="1" x14ac:dyDescent="0.2">
      <c r="A1703" s="9">
        <v>3565</v>
      </c>
      <c r="B1703" s="10" t="s">
        <v>394</v>
      </c>
      <c r="C1703" s="10" t="s">
        <v>395</v>
      </c>
      <c r="D1703" s="10" t="s">
        <v>377</v>
      </c>
      <c r="E1703" s="11">
        <v>35487</v>
      </c>
      <c r="F1703" s="10" t="s">
        <v>5495</v>
      </c>
      <c r="G1703" s="9">
        <v>0</v>
      </c>
      <c r="H1703" s="10" t="s">
        <v>5496</v>
      </c>
      <c r="I1703" s="10" t="s">
        <v>5497</v>
      </c>
      <c r="J1703" s="10" t="s">
        <v>396</v>
      </c>
      <c r="K1703" s="10" t="s">
        <v>22</v>
      </c>
      <c r="L1703" s="10" t="s">
        <v>841</v>
      </c>
      <c r="M1703" s="10" t="s">
        <v>58</v>
      </c>
      <c r="N1703" s="9">
        <v>400</v>
      </c>
    </row>
    <row r="1704" spans="1:14" ht="16" customHeight="1" x14ac:dyDescent="0.2">
      <c r="A1704" s="9">
        <v>3457</v>
      </c>
      <c r="B1704" s="10" t="s">
        <v>752</v>
      </c>
      <c r="C1704" s="10" t="s">
        <v>753</v>
      </c>
      <c r="D1704" s="10" t="s">
        <v>377</v>
      </c>
      <c r="E1704" s="11">
        <v>40134</v>
      </c>
      <c r="F1704" s="10" t="s">
        <v>5498</v>
      </c>
      <c r="G1704" s="9">
        <v>54565391</v>
      </c>
      <c r="H1704" s="10" t="s">
        <v>5499</v>
      </c>
      <c r="I1704" s="10" t="s">
        <v>5500</v>
      </c>
      <c r="J1704" s="10" t="s">
        <v>396</v>
      </c>
      <c r="K1704" s="10" t="s">
        <v>22</v>
      </c>
      <c r="L1704" s="10" t="s">
        <v>841</v>
      </c>
      <c r="M1704" s="10" t="s">
        <v>16</v>
      </c>
      <c r="N1704" s="9">
        <v>200</v>
      </c>
    </row>
    <row r="1705" spans="1:14" ht="16" customHeight="1" x14ac:dyDescent="0.2">
      <c r="A1705" s="9">
        <v>5127</v>
      </c>
      <c r="B1705" s="10" t="s">
        <v>171</v>
      </c>
      <c r="C1705" s="10" t="s">
        <v>311</v>
      </c>
      <c r="D1705" s="10" t="s">
        <v>15</v>
      </c>
      <c r="E1705" s="10" t="s">
        <v>5501</v>
      </c>
      <c r="F1705" s="10" t="s">
        <v>5502</v>
      </c>
      <c r="G1705" s="9">
        <v>57358012</v>
      </c>
      <c r="H1705" s="9">
        <v>0</v>
      </c>
      <c r="I1705" s="10" t="s">
        <v>1942</v>
      </c>
      <c r="J1705" s="10" t="s">
        <v>190</v>
      </c>
      <c r="K1705" s="10" t="s">
        <v>18</v>
      </c>
      <c r="L1705" s="10" t="s">
        <v>841</v>
      </c>
      <c r="M1705" s="10" t="s">
        <v>25</v>
      </c>
      <c r="N1705" s="9">
        <v>150</v>
      </c>
    </row>
    <row r="1706" spans="1:14" ht="16" customHeight="1" x14ac:dyDescent="0.2">
      <c r="A1706" s="9">
        <v>5128</v>
      </c>
      <c r="B1706" s="10" t="s">
        <v>503</v>
      </c>
      <c r="C1706" s="10" t="s">
        <v>5503</v>
      </c>
      <c r="D1706" s="10" t="s">
        <v>15</v>
      </c>
      <c r="E1706" s="10" t="s">
        <v>5504</v>
      </c>
      <c r="F1706" s="10" t="s">
        <v>5505</v>
      </c>
      <c r="G1706" s="9">
        <v>54872337</v>
      </c>
      <c r="H1706" s="9">
        <v>0</v>
      </c>
      <c r="I1706" s="10" t="s">
        <v>1942</v>
      </c>
      <c r="J1706" s="10" t="s">
        <v>190</v>
      </c>
      <c r="K1706" s="10" t="s">
        <v>18</v>
      </c>
      <c r="L1706" s="10" t="s">
        <v>841</v>
      </c>
      <c r="M1706" s="10" t="s">
        <v>25</v>
      </c>
      <c r="N1706" s="9">
        <v>150</v>
      </c>
    </row>
    <row r="1707" spans="1:14" ht="16" customHeight="1" x14ac:dyDescent="0.2">
      <c r="A1707" s="9">
        <v>5129</v>
      </c>
      <c r="B1707" s="10" t="s">
        <v>5506</v>
      </c>
      <c r="C1707" s="10" t="s">
        <v>5507</v>
      </c>
      <c r="D1707" s="10" t="s">
        <v>377</v>
      </c>
      <c r="E1707" s="10" t="s">
        <v>5508</v>
      </c>
      <c r="F1707" s="10" t="s">
        <v>5509</v>
      </c>
      <c r="G1707" s="9">
        <v>58114297</v>
      </c>
      <c r="H1707" s="9">
        <v>0</v>
      </c>
      <c r="I1707" s="10" t="s">
        <v>1942</v>
      </c>
      <c r="J1707" s="10" t="s">
        <v>190</v>
      </c>
      <c r="K1707" s="10" t="s">
        <v>18</v>
      </c>
      <c r="L1707" s="10" t="s">
        <v>841</v>
      </c>
      <c r="M1707" s="10" t="s">
        <v>848</v>
      </c>
      <c r="N1707" s="9">
        <v>150</v>
      </c>
    </row>
    <row r="1708" spans="1:14" ht="16" customHeight="1" x14ac:dyDescent="0.2">
      <c r="A1708" s="9">
        <v>5130</v>
      </c>
      <c r="B1708" s="10" t="s">
        <v>517</v>
      </c>
      <c r="C1708" s="10" t="s">
        <v>448</v>
      </c>
      <c r="D1708" s="10" t="s">
        <v>377</v>
      </c>
      <c r="E1708" s="10" t="s">
        <v>5510</v>
      </c>
      <c r="F1708" s="10" t="s">
        <v>5511</v>
      </c>
      <c r="G1708" s="9">
        <v>57120105</v>
      </c>
      <c r="H1708" s="9">
        <v>0</v>
      </c>
      <c r="I1708" s="10" t="s">
        <v>1942</v>
      </c>
      <c r="J1708" s="10" t="s">
        <v>190</v>
      </c>
      <c r="K1708" s="10" t="s">
        <v>18</v>
      </c>
      <c r="L1708" s="10" t="s">
        <v>841</v>
      </c>
      <c r="M1708" s="10" t="s">
        <v>25</v>
      </c>
      <c r="N1708" s="9">
        <v>150</v>
      </c>
    </row>
    <row r="1709" spans="1:14" ht="16" customHeight="1" x14ac:dyDescent="0.2">
      <c r="A1709" s="9">
        <v>5131</v>
      </c>
      <c r="B1709" s="10" t="s">
        <v>517</v>
      </c>
      <c r="C1709" s="10" t="s">
        <v>485</v>
      </c>
      <c r="D1709" s="10" t="s">
        <v>377</v>
      </c>
      <c r="E1709" s="10" t="s">
        <v>5512</v>
      </c>
      <c r="F1709" s="10" t="s">
        <v>5511</v>
      </c>
      <c r="G1709" s="9">
        <v>57120105</v>
      </c>
      <c r="H1709" s="9">
        <v>0</v>
      </c>
      <c r="I1709" s="10" t="s">
        <v>1942</v>
      </c>
      <c r="J1709" s="10" t="s">
        <v>190</v>
      </c>
      <c r="K1709" s="10" t="s">
        <v>18</v>
      </c>
      <c r="L1709" s="10" t="s">
        <v>841</v>
      </c>
      <c r="M1709" s="10" t="s">
        <v>848</v>
      </c>
      <c r="N1709" s="9">
        <v>150</v>
      </c>
    </row>
    <row r="1710" spans="1:14" ht="16" customHeight="1" x14ac:dyDescent="0.2">
      <c r="A1710" s="9">
        <v>5132</v>
      </c>
      <c r="B1710" s="10" t="s">
        <v>5513</v>
      </c>
      <c r="C1710" s="10" t="s">
        <v>5514</v>
      </c>
      <c r="D1710" s="10" t="s">
        <v>15</v>
      </c>
      <c r="E1710" s="10" t="s">
        <v>5515</v>
      </c>
      <c r="F1710" s="10" t="s">
        <v>5516</v>
      </c>
      <c r="G1710" s="9">
        <v>57665466</v>
      </c>
      <c r="H1710" s="9">
        <v>0</v>
      </c>
      <c r="I1710" s="10" t="s">
        <v>1942</v>
      </c>
      <c r="J1710" s="10" t="s">
        <v>190</v>
      </c>
      <c r="K1710" s="10" t="s">
        <v>18</v>
      </c>
      <c r="L1710" s="10" t="s">
        <v>841</v>
      </c>
      <c r="M1710" s="10" t="s">
        <v>848</v>
      </c>
      <c r="N1710" s="9">
        <v>150</v>
      </c>
    </row>
    <row r="1711" spans="1:14" ht="16" customHeight="1" x14ac:dyDescent="0.2">
      <c r="A1711" s="9">
        <v>5133</v>
      </c>
      <c r="B1711" s="10" t="s">
        <v>5517</v>
      </c>
      <c r="C1711" s="10" t="s">
        <v>5518</v>
      </c>
      <c r="D1711" s="10" t="s">
        <v>15</v>
      </c>
      <c r="E1711" s="10" t="s">
        <v>5519</v>
      </c>
      <c r="F1711" s="10" t="s">
        <v>5520</v>
      </c>
      <c r="G1711" s="9">
        <v>59020924</v>
      </c>
      <c r="H1711" s="9">
        <v>0</v>
      </c>
      <c r="I1711" s="10" t="s">
        <v>1942</v>
      </c>
      <c r="J1711" s="10" t="s">
        <v>190</v>
      </c>
      <c r="K1711" s="10" t="s">
        <v>18</v>
      </c>
      <c r="L1711" s="10" t="s">
        <v>841</v>
      </c>
      <c r="M1711" s="10" t="s">
        <v>885</v>
      </c>
      <c r="N1711" s="9">
        <v>100</v>
      </c>
    </row>
    <row r="1712" spans="1:14" ht="16" customHeight="1" x14ac:dyDescent="0.2">
      <c r="A1712" s="9">
        <v>1707</v>
      </c>
      <c r="B1712" s="10" t="s">
        <v>735</v>
      </c>
      <c r="C1712" s="10" t="s">
        <v>5521</v>
      </c>
      <c r="D1712" s="10" t="s">
        <v>377</v>
      </c>
      <c r="E1712" s="11">
        <v>38025</v>
      </c>
      <c r="F1712" s="10" t="s">
        <v>5522</v>
      </c>
      <c r="G1712" s="9">
        <v>57587043</v>
      </c>
      <c r="H1712" s="9">
        <v>0</v>
      </c>
      <c r="I1712" s="10" t="s">
        <v>5523</v>
      </c>
      <c r="J1712" s="10" t="s">
        <v>393</v>
      </c>
      <c r="K1712" s="10" t="s">
        <v>27</v>
      </c>
      <c r="L1712" s="10" t="s">
        <v>841</v>
      </c>
      <c r="M1712" s="10" t="s">
        <v>58</v>
      </c>
      <c r="N1712" s="9">
        <v>400</v>
      </c>
    </row>
    <row r="1713" spans="1:14" ht="16" customHeight="1" x14ac:dyDescent="0.2">
      <c r="A1713" s="9">
        <v>1703</v>
      </c>
      <c r="B1713" s="10" t="s">
        <v>5524</v>
      </c>
      <c r="C1713" s="10" t="s">
        <v>5525</v>
      </c>
      <c r="D1713" s="10" t="s">
        <v>15</v>
      </c>
      <c r="E1713" s="11">
        <v>38631</v>
      </c>
      <c r="F1713" s="10" t="s">
        <v>5526</v>
      </c>
      <c r="G1713" s="9">
        <v>57388674</v>
      </c>
      <c r="H1713" s="9">
        <v>0</v>
      </c>
      <c r="I1713" s="10" t="s">
        <v>5527</v>
      </c>
      <c r="J1713" s="10" t="s">
        <v>393</v>
      </c>
      <c r="K1713" s="10" t="s">
        <v>27</v>
      </c>
      <c r="L1713" s="10" t="s">
        <v>841</v>
      </c>
      <c r="M1713" s="10" t="s">
        <v>58</v>
      </c>
      <c r="N1713" s="9">
        <v>400</v>
      </c>
    </row>
    <row r="1714" spans="1:14" ht="16" customHeight="1" x14ac:dyDescent="0.2">
      <c r="A1714" s="9">
        <v>5134</v>
      </c>
      <c r="B1714" s="10" t="s">
        <v>736</v>
      </c>
      <c r="C1714" s="10" t="s">
        <v>5528</v>
      </c>
      <c r="D1714" s="10" t="s">
        <v>377</v>
      </c>
      <c r="E1714" s="11">
        <v>40961</v>
      </c>
      <c r="F1714" s="10" t="s">
        <v>4861</v>
      </c>
      <c r="G1714" s="9">
        <v>57851681</v>
      </c>
      <c r="H1714" s="9">
        <v>0</v>
      </c>
      <c r="I1714" s="10" t="s">
        <v>4862</v>
      </c>
      <c r="J1714" s="10" t="s">
        <v>175</v>
      </c>
      <c r="K1714" s="10" t="s">
        <v>60</v>
      </c>
      <c r="L1714" s="10" t="s">
        <v>841</v>
      </c>
      <c r="M1714" s="10" t="s">
        <v>25</v>
      </c>
      <c r="N1714" s="9">
        <v>150</v>
      </c>
    </row>
    <row r="1715" spans="1:14" ht="16" customHeight="1" x14ac:dyDescent="0.2">
      <c r="A1715" s="9">
        <v>3950</v>
      </c>
      <c r="B1715" s="10" t="s">
        <v>5529</v>
      </c>
      <c r="C1715" s="10" t="s">
        <v>5530</v>
      </c>
      <c r="D1715" s="10" t="s">
        <v>15</v>
      </c>
      <c r="E1715" s="11">
        <v>40735</v>
      </c>
      <c r="F1715" s="10" t="s">
        <v>5531</v>
      </c>
      <c r="G1715" s="9">
        <v>0</v>
      </c>
      <c r="H1715" s="9">
        <v>0</v>
      </c>
      <c r="I1715" s="9">
        <v>0</v>
      </c>
      <c r="J1715" s="10" t="s">
        <v>17</v>
      </c>
      <c r="K1715" s="10" t="s">
        <v>18</v>
      </c>
      <c r="L1715" s="10" t="s">
        <v>841</v>
      </c>
      <c r="M1715" s="10" t="s">
        <v>25</v>
      </c>
      <c r="N1715" s="9">
        <v>150</v>
      </c>
    </row>
    <row r="1716" spans="1:14" ht="16" customHeight="1" x14ac:dyDescent="0.2">
      <c r="A1716" s="9">
        <v>4230</v>
      </c>
      <c r="B1716" s="10" t="s">
        <v>812</v>
      </c>
      <c r="C1716" s="10" t="s">
        <v>813</v>
      </c>
      <c r="D1716" s="10" t="s">
        <v>377</v>
      </c>
      <c r="E1716" s="11">
        <v>39643</v>
      </c>
      <c r="F1716" s="10" t="s">
        <v>5532</v>
      </c>
      <c r="G1716" s="9">
        <v>0</v>
      </c>
      <c r="H1716" s="9">
        <v>0</v>
      </c>
      <c r="I1716" s="9">
        <v>0</v>
      </c>
      <c r="J1716" s="10" t="s">
        <v>17</v>
      </c>
      <c r="K1716" s="10" t="s">
        <v>18</v>
      </c>
      <c r="L1716" s="10" t="s">
        <v>841</v>
      </c>
      <c r="M1716" s="10" t="s">
        <v>42</v>
      </c>
      <c r="N1716" s="9">
        <v>300</v>
      </c>
    </row>
    <row r="1717" spans="1:14" ht="16" customHeight="1" x14ac:dyDescent="0.2">
      <c r="A1717" s="9">
        <v>3242</v>
      </c>
      <c r="B1717" s="10" t="s">
        <v>561</v>
      </c>
      <c r="C1717" s="10" t="s">
        <v>562</v>
      </c>
      <c r="D1717" s="10" t="s">
        <v>377</v>
      </c>
      <c r="E1717" s="11">
        <v>39883</v>
      </c>
      <c r="F1717" s="10" t="s">
        <v>5533</v>
      </c>
      <c r="G1717" s="9">
        <v>0</v>
      </c>
      <c r="H1717" s="9">
        <v>0</v>
      </c>
      <c r="I1717" s="9">
        <v>0</v>
      </c>
      <c r="J1717" s="10" t="s">
        <v>17</v>
      </c>
      <c r="K1717" s="10" t="s">
        <v>18</v>
      </c>
      <c r="L1717" s="10" t="s">
        <v>841</v>
      </c>
      <c r="M1717" s="10" t="s">
        <v>16</v>
      </c>
      <c r="N1717" s="9">
        <v>200</v>
      </c>
    </row>
    <row r="1718" spans="1:14" ht="16" customHeight="1" x14ac:dyDescent="0.2">
      <c r="A1718" s="9">
        <v>3739</v>
      </c>
      <c r="B1718" s="10" t="s">
        <v>553</v>
      </c>
      <c r="C1718" s="10" t="s">
        <v>554</v>
      </c>
      <c r="D1718" s="10" t="s">
        <v>377</v>
      </c>
      <c r="E1718" s="11">
        <v>40619</v>
      </c>
      <c r="F1718" s="10" t="s">
        <v>5534</v>
      </c>
      <c r="G1718" s="9">
        <v>0</v>
      </c>
      <c r="H1718" s="9">
        <v>0</v>
      </c>
      <c r="I1718" s="9">
        <v>0</v>
      </c>
      <c r="J1718" s="10" t="s">
        <v>17</v>
      </c>
      <c r="K1718" s="10" t="s">
        <v>18</v>
      </c>
      <c r="L1718" s="10" t="s">
        <v>841</v>
      </c>
      <c r="M1718" s="10" t="s">
        <v>25</v>
      </c>
      <c r="N1718" s="9">
        <v>150</v>
      </c>
    </row>
    <row r="1719" spans="1:14" ht="16" customHeight="1" x14ac:dyDescent="0.2">
      <c r="A1719" s="9">
        <v>4231</v>
      </c>
      <c r="B1719" s="10" t="s">
        <v>590</v>
      </c>
      <c r="C1719" s="10" t="s">
        <v>591</v>
      </c>
      <c r="D1719" s="10" t="s">
        <v>377</v>
      </c>
      <c r="E1719" s="11">
        <v>39550</v>
      </c>
      <c r="F1719" s="10" t="s">
        <v>5535</v>
      </c>
      <c r="G1719" s="9">
        <v>0</v>
      </c>
      <c r="H1719" s="9">
        <v>0</v>
      </c>
      <c r="I1719" s="9">
        <v>0</v>
      </c>
      <c r="J1719" s="10" t="s">
        <v>17</v>
      </c>
      <c r="K1719" s="10" t="s">
        <v>18</v>
      </c>
      <c r="L1719" s="10" t="s">
        <v>841</v>
      </c>
      <c r="M1719" s="10" t="s">
        <v>42</v>
      </c>
      <c r="N1719" s="9">
        <v>300</v>
      </c>
    </row>
    <row r="1720" spans="1:14" ht="16" customHeight="1" x14ac:dyDescent="0.2">
      <c r="A1720" s="9">
        <v>5135</v>
      </c>
      <c r="B1720" s="10" t="s">
        <v>549</v>
      </c>
      <c r="C1720" s="10" t="s">
        <v>550</v>
      </c>
      <c r="D1720" s="10" t="s">
        <v>377</v>
      </c>
      <c r="E1720" s="11">
        <v>40586</v>
      </c>
      <c r="F1720" s="10" t="s">
        <v>5536</v>
      </c>
      <c r="G1720" s="9">
        <v>0</v>
      </c>
      <c r="H1720" s="9">
        <v>0</v>
      </c>
      <c r="I1720" s="10" t="s">
        <v>1942</v>
      </c>
      <c r="J1720" s="10" t="s">
        <v>17</v>
      </c>
      <c r="K1720" s="10" t="s">
        <v>18</v>
      </c>
      <c r="L1720" s="10" t="s">
        <v>841</v>
      </c>
      <c r="M1720" s="10" t="s">
        <v>25</v>
      </c>
      <c r="N1720" s="9">
        <v>150</v>
      </c>
    </row>
    <row r="1721" spans="1:14" ht="16" customHeight="1" x14ac:dyDescent="0.2">
      <c r="A1721" s="9">
        <v>5136</v>
      </c>
      <c r="B1721" s="10" t="s">
        <v>724</v>
      </c>
      <c r="C1721" s="10" t="s">
        <v>725</v>
      </c>
      <c r="D1721" s="10" t="s">
        <v>377</v>
      </c>
      <c r="E1721" s="11">
        <v>39853</v>
      </c>
      <c r="F1721" s="10" t="s">
        <v>5537</v>
      </c>
      <c r="G1721" s="9">
        <v>0</v>
      </c>
      <c r="H1721" s="9">
        <v>0</v>
      </c>
      <c r="I1721" s="10" t="s">
        <v>1942</v>
      </c>
      <c r="J1721" s="10" t="s">
        <v>17</v>
      </c>
      <c r="K1721" s="10" t="s">
        <v>18</v>
      </c>
      <c r="L1721" s="10" t="s">
        <v>841</v>
      </c>
      <c r="M1721" s="10" t="s">
        <v>16</v>
      </c>
      <c r="N1721" s="9">
        <v>200</v>
      </c>
    </row>
    <row r="1722" spans="1:14" ht="16" customHeight="1" x14ac:dyDescent="0.2">
      <c r="A1722" s="9">
        <v>5137</v>
      </c>
      <c r="B1722" s="10" t="s">
        <v>197</v>
      </c>
      <c r="C1722" s="10" t="s">
        <v>710</v>
      </c>
      <c r="D1722" s="10" t="s">
        <v>377</v>
      </c>
      <c r="E1722" s="11">
        <v>38784</v>
      </c>
      <c r="F1722" s="10" t="s">
        <v>5538</v>
      </c>
      <c r="G1722" s="9">
        <v>0</v>
      </c>
      <c r="H1722" s="9">
        <v>0</v>
      </c>
      <c r="I1722" s="10" t="s">
        <v>1942</v>
      </c>
      <c r="J1722" s="10" t="s">
        <v>17</v>
      </c>
      <c r="K1722" s="10" t="s">
        <v>18</v>
      </c>
      <c r="L1722" s="10" t="s">
        <v>841</v>
      </c>
      <c r="M1722" s="10" t="s">
        <v>58</v>
      </c>
      <c r="N1722" s="9">
        <v>400</v>
      </c>
    </row>
    <row r="1723" spans="1:14" ht="16" customHeight="1" x14ac:dyDescent="0.2">
      <c r="A1723" s="9">
        <v>5138</v>
      </c>
      <c r="B1723" s="10" t="s">
        <v>133</v>
      </c>
      <c r="C1723" s="10" t="s">
        <v>134</v>
      </c>
      <c r="D1723" s="10" t="s">
        <v>15</v>
      </c>
      <c r="E1723" s="11">
        <v>40389</v>
      </c>
      <c r="F1723" s="10" t="s">
        <v>5539</v>
      </c>
      <c r="G1723" s="9">
        <v>0</v>
      </c>
      <c r="H1723" s="9">
        <v>0</v>
      </c>
      <c r="I1723" s="10" t="s">
        <v>1942</v>
      </c>
      <c r="J1723" s="10" t="s">
        <v>17</v>
      </c>
      <c r="K1723" s="10" t="s">
        <v>18</v>
      </c>
      <c r="L1723" s="10" t="s">
        <v>841</v>
      </c>
      <c r="M1723" s="10" t="s">
        <v>16</v>
      </c>
      <c r="N1723" s="9">
        <v>200</v>
      </c>
    </row>
    <row r="1724" spans="1:14" ht="16" customHeight="1" x14ac:dyDescent="0.2">
      <c r="A1724" s="9">
        <v>5139</v>
      </c>
      <c r="B1724" s="10" t="s">
        <v>5540</v>
      </c>
      <c r="C1724" s="10" t="s">
        <v>5541</v>
      </c>
      <c r="D1724" s="10" t="s">
        <v>377</v>
      </c>
      <c r="E1724" s="11">
        <v>38894</v>
      </c>
      <c r="F1724" s="10" t="s">
        <v>5542</v>
      </c>
      <c r="G1724" s="9">
        <v>0</v>
      </c>
      <c r="H1724" s="9">
        <v>0</v>
      </c>
      <c r="I1724" s="10" t="s">
        <v>1942</v>
      </c>
      <c r="J1724" s="10" t="s">
        <v>17</v>
      </c>
      <c r="K1724" s="10" t="s">
        <v>18</v>
      </c>
      <c r="L1724" s="10" t="s">
        <v>967</v>
      </c>
      <c r="M1724" s="10" t="s">
        <v>215</v>
      </c>
      <c r="N1724" s="9">
        <v>600</v>
      </c>
    </row>
    <row r="1725" spans="1:14" ht="16" customHeight="1" x14ac:dyDescent="0.2">
      <c r="A1725" s="9">
        <v>5140</v>
      </c>
      <c r="B1725" s="10" t="s">
        <v>756</v>
      </c>
      <c r="C1725" s="10" t="s">
        <v>757</v>
      </c>
      <c r="D1725" s="10" t="s">
        <v>377</v>
      </c>
      <c r="E1725" s="11">
        <v>40476</v>
      </c>
      <c r="F1725" s="10" t="s">
        <v>5543</v>
      </c>
      <c r="G1725" s="9">
        <v>58478575</v>
      </c>
      <c r="H1725" s="9">
        <v>0</v>
      </c>
      <c r="I1725" s="10" t="s">
        <v>1942</v>
      </c>
      <c r="J1725" s="10" t="s">
        <v>226</v>
      </c>
      <c r="K1725" s="10" t="s">
        <v>227</v>
      </c>
      <c r="L1725" s="10" t="s">
        <v>841</v>
      </c>
      <c r="M1725" s="10" t="s">
        <v>16</v>
      </c>
      <c r="N1725" s="9">
        <v>200</v>
      </c>
    </row>
    <row r="1726" spans="1:14" ht="16" customHeight="1" x14ac:dyDescent="0.2">
      <c r="A1726" s="9">
        <v>4353</v>
      </c>
      <c r="B1726" s="10" t="s">
        <v>1788</v>
      </c>
      <c r="C1726" s="10" t="s">
        <v>5544</v>
      </c>
      <c r="D1726" s="10" t="s">
        <v>377</v>
      </c>
      <c r="E1726" s="11">
        <v>42022</v>
      </c>
      <c r="F1726" s="10" t="s">
        <v>5545</v>
      </c>
      <c r="G1726" s="9">
        <v>57133815</v>
      </c>
      <c r="H1726" s="9">
        <v>0</v>
      </c>
      <c r="I1726" s="9">
        <v>0</v>
      </c>
      <c r="J1726" s="10" t="s">
        <v>131</v>
      </c>
      <c r="K1726" s="10" t="s">
        <v>132</v>
      </c>
      <c r="L1726" s="10" t="s">
        <v>841</v>
      </c>
      <c r="M1726" s="10" t="s">
        <v>885</v>
      </c>
      <c r="N1726" s="9">
        <v>100</v>
      </c>
    </row>
    <row r="1727" spans="1:14" ht="16" customHeight="1" x14ac:dyDescent="0.2">
      <c r="A1727" s="9">
        <v>2637</v>
      </c>
      <c r="B1727" s="10" t="s">
        <v>5546</v>
      </c>
      <c r="C1727" s="10" t="s">
        <v>1142</v>
      </c>
      <c r="D1727" s="10" t="s">
        <v>377</v>
      </c>
      <c r="E1727" s="11">
        <v>39660</v>
      </c>
      <c r="F1727" s="10" t="s">
        <v>5547</v>
      </c>
      <c r="G1727" s="9">
        <v>52513380</v>
      </c>
      <c r="H1727" s="9">
        <v>0</v>
      </c>
      <c r="I1727" s="10" t="s">
        <v>5548</v>
      </c>
      <c r="J1727" s="10" t="s">
        <v>131</v>
      </c>
      <c r="K1727" s="10" t="s">
        <v>132</v>
      </c>
      <c r="L1727" s="10" t="s">
        <v>841</v>
      </c>
      <c r="M1727" s="10" t="s">
        <v>42</v>
      </c>
      <c r="N1727" s="9">
        <v>300</v>
      </c>
    </row>
    <row r="1728" spans="1:14" ht="16" customHeight="1" x14ac:dyDescent="0.2">
      <c r="A1728" s="9">
        <v>1487</v>
      </c>
      <c r="B1728" s="10" t="s">
        <v>5231</v>
      </c>
      <c r="C1728" s="10" t="s">
        <v>5549</v>
      </c>
      <c r="D1728" s="10" t="s">
        <v>377</v>
      </c>
      <c r="E1728" s="11">
        <v>21472</v>
      </c>
      <c r="F1728" s="10" t="s">
        <v>5550</v>
      </c>
      <c r="G1728" s="9">
        <v>58302359</v>
      </c>
      <c r="H1728" s="10" t="s">
        <v>5551</v>
      </c>
      <c r="I1728" s="10" t="s">
        <v>5552</v>
      </c>
      <c r="J1728" s="10" t="s">
        <v>131</v>
      </c>
      <c r="K1728" s="10" t="s">
        <v>132</v>
      </c>
      <c r="L1728" s="10" t="s">
        <v>1022</v>
      </c>
      <c r="M1728" s="10" t="s">
        <v>215</v>
      </c>
      <c r="N1728" s="9">
        <v>600</v>
      </c>
    </row>
    <row r="1729" spans="1:14" ht="16" customHeight="1" x14ac:dyDescent="0.2">
      <c r="A1729" s="9">
        <v>5141</v>
      </c>
      <c r="B1729" s="10" t="s">
        <v>5025</v>
      </c>
      <c r="C1729" s="10" t="s">
        <v>5553</v>
      </c>
      <c r="D1729" s="10" t="s">
        <v>377</v>
      </c>
      <c r="E1729" s="11">
        <v>43311</v>
      </c>
      <c r="F1729" s="10" t="s">
        <v>5554</v>
      </c>
      <c r="G1729" s="9">
        <v>59115525</v>
      </c>
      <c r="H1729" s="9">
        <v>0</v>
      </c>
      <c r="I1729" s="10" t="s">
        <v>5555</v>
      </c>
      <c r="J1729" s="10" t="s">
        <v>131</v>
      </c>
      <c r="K1729" s="10" t="s">
        <v>132</v>
      </c>
      <c r="L1729" s="10" t="s">
        <v>841</v>
      </c>
      <c r="M1729" s="10" t="s">
        <v>842</v>
      </c>
      <c r="N1729" s="9">
        <v>100</v>
      </c>
    </row>
    <row r="1730" spans="1:14" ht="16" customHeight="1" x14ac:dyDescent="0.2">
      <c r="A1730" s="9">
        <v>5142</v>
      </c>
      <c r="B1730" s="10" t="s">
        <v>5556</v>
      </c>
      <c r="C1730" s="10" t="s">
        <v>5557</v>
      </c>
      <c r="D1730" s="10" t="s">
        <v>15</v>
      </c>
      <c r="E1730" s="11">
        <v>42602</v>
      </c>
      <c r="F1730" s="10" t="s">
        <v>5558</v>
      </c>
      <c r="G1730" s="9">
        <v>57495266</v>
      </c>
      <c r="H1730" s="9">
        <v>0</v>
      </c>
      <c r="I1730" s="10" t="s">
        <v>1942</v>
      </c>
      <c r="J1730" s="10" t="s">
        <v>131</v>
      </c>
      <c r="K1730" s="10" t="s">
        <v>132</v>
      </c>
      <c r="L1730" s="10" t="s">
        <v>841</v>
      </c>
      <c r="M1730" s="10" t="s">
        <v>885</v>
      </c>
      <c r="N1730" s="9">
        <v>100</v>
      </c>
    </row>
    <row r="1731" spans="1:14" ht="16" customHeight="1" x14ac:dyDescent="0.2">
      <c r="A1731" s="9">
        <v>5143</v>
      </c>
      <c r="B1731" s="10" t="s">
        <v>2722</v>
      </c>
      <c r="C1731" s="10" t="s">
        <v>5559</v>
      </c>
      <c r="D1731" s="10" t="s">
        <v>377</v>
      </c>
      <c r="E1731" s="11">
        <v>42550</v>
      </c>
      <c r="F1731" s="10" t="s">
        <v>5558</v>
      </c>
      <c r="G1731" s="9">
        <v>57495266</v>
      </c>
      <c r="H1731" s="9">
        <v>0</v>
      </c>
      <c r="I1731" s="10" t="s">
        <v>1942</v>
      </c>
      <c r="J1731" s="10" t="s">
        <v>131</v>
      </c>
      <c r="K1731" s="10" t="s">
        <v>132</v>
      </c>
      <c r="L1731" s="10" t="s">
        <v>841</v>
      </c>
      <c r="M1731" s="10" t="s">
        <v>885</v>
      </c>
      <c r="N1731" s="9">
        <v>100</v>
      </c>
    </row>
    <row r="1732" spans="1:14" ht="16" customHeight="1" x14ac:dyDescent="0.2">
      <c r="A1732" s="9">
        <v>5144</v>
      </c>
      <c r="B1732" s="10" t="s">
        <v>5560</v>
      </c>
      <c r="C1732" s="10" t="s">
        <v>5561</v>
      </c>
      <c r="D1732" s="10" t="s">
        <v>377</v>
      </c>
      <c r="E1732" s="11">
        <v>42618</v>
      </c>
      <c r="F1732" s="10" t="s">
        <v>5558</v>
      </c>
      <c r="G1732" s="9">
        <v>57495266</v>
      </c>
      <c r="H1732" s="9">
        <v>0</v>
      </c>
      <c r="I1732" s="10" t="s">
        <v>1942</v>
      </c>
      <c r="J1732" s="10" t="s">
        <v>131</v>
      </c>
      <c r="K1732" s="10" t="s">
        <v>132</v>
      </c>
      <c r="L1732" s="10" t="s">
        <v>841</v>
      </c>
      <c r="M1732" s="10" t="s">
        <v>885</v>
      </c>
      <c r="N1732" s="9">
        <v>100</v>
      </c>
    </row>
    <row r="1733" spans="1:14" ht="16" customHeight="1" x14ac:dyDescent="0.2">
      <c r="A1733" s="9">
        <v>5145</v>
      </c>
      <c r="B1733" s="10" t="s">
        <v>467</v>
      </c>
      <c r="C1733" s="10" t="s">
        <v>5562</v>
      </c>
      <c r="D1733" s="10" t="s">
        <v>15</v>
      </c>
      <c r="E1733" s="11">
        <v>40282</v>
      </c>
      <c r="F1733" s="10" t="s">
        <v>5563</v>
      </c>
      <c r="G1733" s="9">
        <v>0</v>
      </c>
      <c r="H1733" s="10" t="s">
        <v>5564</v>
      </c>
      <c r="I1733" s="9">
        <v>0</v>
      </c>
      <c r="J1733" s="10" t="s">
        <v>93</v>
      </c>
      <c r="K1733" s="10" t="s">
        <v>94</v>
      </c>
      <c r="L1733" s="10" t="s">
        <v>841</v>
      </c>
      <c r="M1733" s="10" t="s">
        <v>16</v>
      </c>
      <c r="N1733" s="9">
        <v>200</v>
      </c>
    </row>
    <row r="1734" spans="1:14" ht="16" customHeight="1" x14ac:dyDescent="0.2">
      <c r="A1734" s="9">
        <v>5146</v>
      </c>
      <c r="B1734" s="10" t="s">
        <v>3877</v>
      </c>
      <c r="C1734" s="10" t="s">
        <v>5565</v>
      </c>
      <c r="D1734" s="10" t="s">
        <v>15</v>
      </c>
      <c r="E1734" s="11">
        <v>33674</v>
      </c>
      <c r="F1734" s="10" t="s">
        <v>3905</v>
      </c>
      <c r="G1734" s="9">
        <v>57102224</v>
      </c>
      <c r="H1734" s="10" t="s">
        <v>5566</v>
      </c>
      <c r="I1734" s="10" t="s">
        <v>5567</v>
      </c>
      <c r="J1734" s="10" t="s">
        <v>93</v>
      </c>
      <c r="K1734" s="10" t="s">
        <v>94</v>
      </c>
      <c r="L1734" s="10" t="s">
        <v>841</v>
      </c>
      <c r="M1734" s="10" t="s">
        <v>58</v>
      </c>
      <c r="N1734" s="9">
        <v>400</v>
      </c>
    </row>
    <row r="1735" spans="1:14" ht="16" customHeight="1" x14ac:dyDescent="0.2">
      <c r="A1735" s="9">
        <v>5147</v>
      </c>
      <c r="B1735" s="10" t="s">
        <v>160</v>
      </c>
      <c r="C1735" s="10" t="s">
        <v>474</v>
      </c>
      <c r="D1735" s="10" t="s">
        <v>377</v>
      </c>
      <c r="E1735" s="11">
        <v>40303</v>
      </c>
      <c r="F1735" s="10" t="s">
        <v>5568</v>
      </c>
      <c r="G1735" s="9">
        <v>0</v>
      </c>
      <c r="H1735" s="9">
        <v>0</v>
      </c>
      <c r="I1735" s="10" t="s">
        <v>1942</v>
      </c>
      <c r="J1735" s="10" t="s">
        <v>305</v>
      </c>
      <c r="K1735" s="10" t="s">
        <v>27</v>
      </c>
      <c r="L1735" s="10" t="s">
        <v>841</v>
      </c>
      <c r="M1735" s="10" t="s">
        <v>16</v>
      </c>
      <c r="N1735" s="9">
        <v>200</v>
      </c>
    </row>
    <row r="1736" spans="1:14" ht="16" customHeight="1" x14ac:dyDescent="0.2">
      <c r="A1736" s="9">
        <v>5148</v>
      </c>
      <c r="B1736" s="10" t="s">
        <v>5569</v>
      </c>
      <c r="C1736" s="10" t="s">
        <v>5570</v>
      </c>
      <c r="D1736" s="10" t="s">
        <v>377</v>
      </c>
      <c r="E1736" s="11">
        <v>23802</v>
      </c>
      <c r="F1736" s="10" t="s">
        <v>5571</v>
      </c>
      <c r="G1736" s="9">
        <v>0</v>
      </c>
      <c r="H1736" s="10" t="s">
        <v>5572</v>
      </c>
      <c r="I1736" s="10" t="s">
        <v>1942</v>
      </c>
      <c r="J1736" s="10" t="s">
        <v>305</v>
      </c>
      <c r="K1736" s="10" t="s">
        <v>27</v>
      </c>
      <c r="L1736" s="10" t="s">
        <v>1022</v>
      </c>
      <c r="M1736" s="10" t="s">
        <v>215</v>
      </c>
      <c r="N1736" s="9">
        <v>600</v>
      </c>
    </row>
    <row r="1737" spans="1:14" ht="16" customHeight="1" x14ac:dyDescent="0.2">
      <c r="A1737" s="9">
        <v>2425</v>
      </c>
      <c r="B1737" s="10" t="s">
        <v>308</v>
      </c>
      <c r="C1737" s="10" t="s">
        <v>309</v>
      </c>
      <c r="D1737" s="10" t="s">
        <v>15</v>
      </c>
      <c r="E1737" s="11">
        <v>40612</v>
      </c>
      <c r="F1737" s="10" t="s">
        <v>1978</v>
      </c>
      <c r="G1737" s="9">
        <v>0</v>
      </c>
      <c r="H1737" s="9">
        <v>0</v>
      </c>
      <c r="I1737" s="10" t="s">
        <v>1108</v>
      </c>
      <c r="J1737" s="10" t="s">
        <v>26</v>
      </c>
      <c r="K1737" s="10" t="s">
        <v>27</v>
      </c>
      <c r="L1737" s="10" t="s">
        <v>841</v>
      </c>
      <c r="M1737" s="10" t="s">
        <v>25</v>
      </c>
      <c r="N1737" s="9">
        <v>150</v>
      </c>
    </row>
    <row r="1738" spans="1:14" ht="16" customHeight="1" x14ac:dyDescent="0.2">
      <c r="A1738" s="9">
        <v>2426</v>
      </c>
      <c r="B1738" s="10" t="s">
        <v>310</v>
      </c>
      <c r="C1738" s="10" t="s">
        <v>311</v>
      </c>
      <c r="D1738" s="10" t="s">
        <v>15</v>
      </c>
      <c r="E1738" s="11">
        <v>41064</v>
      </c>
      <c r="F1738" s="10" t="s">
        <v>3679</v>
      </c>
      <c r="G1738" s="9">
        <v>0</v>
      </c>
      <c r="H1738" s="9">
        <v>0</v>
      </c>
      <c r="I1738" s="10" t="s">
        <v>1108</v>
      </c>
      <c r="J1738" s="10" t="s">
        <v>26</v>
      </c>
      <c r="K1738" s="10" t="s">
        <v>27</v>
      </c>
      <c r="L1738" s="10" t="s">
        <v>841</v>
      </c>
      <c r="M1738" s="10" t="s">
        <v>25</v>
      </c>
      <c r="N1738" s="9">
        <v>150</v>
      </c>
    </row>
    <row r="1739" spans="1:14" ht="16" customHeight="1" x14ac:dyDescent="0.2">
      <c r="A1739" s="9">
        <v>5149</v>
      </c>
      <c r="B1739" s="10" t="s">
        <v>5573</v>
      </c>
      <c r="C1739" s="10" t="s">
        <v>5574</v>
      </c>
      <c r="D1739" s="10" t="s">
        <v>377</v>
      </c>
      <c r="E1739" s="11">
        <v>28967</v>
      </c>
      <c r="F1739" s="10" t="s">
        <v>5575</v>
      </c>
      <c r="G1739" s="9">
        <v>0</v>
      </c>
      <c r="H1739" s="10" t="s">
        <v>5576</v>
      </c>
      <c r="I1739" s="10" t="s">
        <v>1942</v>
      </c>
      <c r="J1739" s="10" t="s">
        <v>26</v>
      </c>
      <c r="K1739" s="10" t="s">
        <v>27</v>
      </c>
      <c r="L1739" s="10" t="s">
        <v>1022</v>
      </c>
      <c r="M1739" s="10" t="s">
        <v>215</v>
      </c>
      <c r="N1739" s="9">
        <v>600</v>
      </c>
    </row>
    <row r="1740" spans="1:14" ht="16" customHeight="1" x14ac:dyDescent="0.2">
      <c r="A1740" s="9">
        <v>2066</v>
      </c>
      <c r="B1740" s="10" t="s">
        <v>318</v>
      </c>
      <c r="C1740" s="10" t="s">
        <v>319</v>
      </c>
      <c r="D1740" s="10" t="s">
        <v>15</v>
      </c>
      <c r="E1740" s="11">
        <v>39514</v>
      </c>
      <c r="F1740" s="10" t="s">
        <v>5577</v>
      </c>
      <c r="G1740" s="9">
        <v>0</v>
      </c>
      <c r="H1740" s="10" t="s">
        <v>5578</v>
      </c>
      <c r="I1740" s="9">
        <v>0</v>
      </c>
      <c r="J1740" s="10" t="s">
        <v>38</v>
      </c>
      <c r="K1740" s="10" t="s">
        <v>39</v>
      </c>
      <c r="L1740" s="10" t="s">
        <v>841</v>
      </c>
      <c r="M1740" s="10" t="s">
        <v>42</v>
      </c>
      <c r="N1740" s="9">
        <v>300</v>
      </c>
    </row>
    <row r="1741" spans="1:14" ht="16" customHeight="1" x14ac:dyDescent="0.2">
      <c r="A1741" s="9">
        <v>5150</v>
      </c>
      <c r="B1741" s="10" t="s">
        <v>331</v>
      </c>
      <c r="C1741" s="10" t="s">
        <v>5579</v>
      </c>
      <c r="D1741" s="10" t="s">
        <v>15</v>
      </c>
      <c r="E1741" s="11">
        <v>39202</v>
      </c>
      <c r="F1741" s="10" t="s">
        <v>5580</v>
      </c>
      <c r="G1741" s="9">
        <v>59490930</v>
      </c>
      <c r="H1741" s="9">
        <v>0</v>
      </c>
      <c r="I1741" s="10" t="s">
        <v>5581</v>
      </c>
      <c r="J1741" s="10" t="s">
        <v>38</v>
      </c>
      <c r="K1741" s="10" t="s">
        <v>39</v>
      </c>
      <c r="L1741" s="10" t="s">
        <v>841</v>
      </c>
      <c r="M1741" s="10" t="s">
        <v>42</v>
      </c>
      <c r="N1741" s="9">
        <v>300</v>
      </c>
    </row>
    <row r="1742" spans="1:14" ht="16" customHeight="1" x14ac:dyDescent="0.2">
      <c r="A1742" s="9">
        <v>5151</v>
      </c>
      <c r="B1742" s="10" t="s">
        <v>5582</v>
      </c>
      <c r="C1742" s="10" t="s">
        <v>5583</v>
      </c>
      <c r="D1742" s="10" t="s">
        <v>377</v>
      </c>
      <c r="E1742" s="11">
        <v>1</v>
      </c>
      <c r="F1742" s="10" t="s">
        <v>5584</v>
      </c>
      <c r="G1742" s="9">
        <v>57680853</v>
      </c>
      <c r="H1742" s="9">
        <v>0</v>
      </c>
      <c r="I1742" s="10" t="s">
        <v>5585</v>
      </c>
      <c r="J1742" s="10" t="s">
        <v>38</v>
      </c>
      <c r="K1742" s="10" t="s">
        <v>39</v>
      </c>
      <c r="L1742" s="10" t="s">
        <v>967</v>
      </c>
      <c r="M1742" s="13"/>
      <c r="N1742" s="9">
        <v>600</v>
      </c>
    </row>
    <row r="1743" spans="1:14" ht="20.25" customHeight="1" x14ac:dyDescent="0.2">
      <c r="A1743" s="17">
        <v>1031</v>
      </c>
      <c r="B1743" s="18" t="s">
        <v>5586</v>
      </c>
      <c r="C1743" s="18" t="s">
        <v>846</v>
      </c>
      <c r="D1743" s="19" t="s">
        <v>377</v>
      </c>
      <c r="E1743" s="20">
        <v>35928</v>
      </c>
      <c r="F1743" s="19" t="s">
        <v>5587</v>
      </c>
      <c r="G1743" s="19" t="s">
        <v>5588</v>
      </c>
      <c r="H1743" s="19" t="s">
        <v>5589</v>
      </c>
      <c r="I1743" s="19" t="s">
        <v>5590</v>
      </c>
      <c r="J1743" s="21" t="s">
        <v>59</v>
      </c>
      <c r="K1743" s="21" t="s">
        <v>60</v>
      </c>
      <c r="L1743" s="21" t="s">
        <v>841</v>
      </c>
      <c r="M1743" s="22" t="str" cm="1">
        <f t="array" aca="1" ref="M1743" ca="1">IF(E1743="","",IF(L1743&lt;&gt;"ATH","N/APP",IF(L1743="ATH",IF(DATEDIF(E1743,DATE(YEAR(TODAY()),12,31),"Y")&lt;10,"U10",IF(DATEDIF(E1743,DATE(YEAR(TODAY()),12,31),"Y")&lt;=11,"U12",IF(DATEDIF(E1743,DATE(YEAR(TODAY()),12,31),"Y")&lt;=13,"U14",IF(DATEDIF(E1743,DATE(YEAR(TODAY()),12,31),"Y")&lt;=15,"U16",IF(DATEDIF(E1743,DATE(YEAR(TODAY()),12,31),"Y")&lt;=17,"U18",IF(DATEDIF(E1743,DATE(YEAR(TODAY()),12,31),"Y")&lt;=19,"U20",IF(DATEDIF(E1743,DATE(YEAR(TODAY()),12,31),"Y")&lt;=34,"SENIOR",IF(DATEDIF(E1743,DATE(YEAR(TODAY()),12,31),"Y")&gt;=35,"MASTERS")))))))))))</f>
        <v>SENIOR</v>
      </c>
      <c r="N1743" s="17" cm="1">
        <f t="array" aca="1" ref="N1743" ca="1">IF(OR(L1743="COA",L1743="NTO",L1743="RAD"),600,IF(AND(L1743="ATH",M1743="U10"),100,IF(AND(L1743="ATH",M1743="U12"),100,IF(AND(L1743="ATH",M1743="U14"),150,IF(AND(L1743="ATH",M1743="U16"),150,IF(AND(L1743="ATH",M1743="U18"),200,IF(AND(L1743="ATH",M1743="U20"),300,IF(AND(L1743="ATH",M1743="SENIOR"),400,IF(AND(L1743="ATH",M1743="MASTERS"),600,IF(AND(L1743="NAD"),2500," "))))))))))</f>
        <v>400</v>
      </c>
    </row>
    <row r="1744" spans="1:14" ht="20.25" customHeight="1" x14ac:dyDescent="0.2">
      <c r="A1744" s="17">
        <v>2281</v>
      </c>
      <c r="B1744" s="18" t="s">
        <v>127</v>
      </c>
      <c r="C1744" s="18" t="s">
        <v>5591</v>
      </c>
      <c r="D1744" s="19" t="s">
        <v>377</v>
      </c>
      <c r="E1744" s="20">
        <v>40352</v>
      </c>
      <c r="F1744" s="19" t="s">
        <v>5592</v>
      </c>
      <c r="G1744" s="23">
        <v>57463017</v>
      </c>
      <c r="H1744" s="23">
        <v>0</v>
      </c>
      <c r="I1744" s="19" t="s">
        <v>5593</v>
      </c>
      <c r="J1744" s="21" t="s">
        <v>282</v>
      </c>
      <c r="K1744" s="21" t="s">
        <v>39</v>
      </c>
      <c r="L1744" s="21" t="s">
        <v>841</v>
      </c>
      <c r="M1744" s="22" t="str" cm="1">
        <f t="array" aca="1" ref="M1744" ca="1">IF(E1744="","",IF(L1744&lt;&gt;"ATH","N/APP",IF(L1744="ATH",IF(DATEDIF(E1744,DATE(YEAR(TODAY()),12,31),"Y")&lt;10,"U10",IF(DATEDIF(E1744,DATE(YEAR(TODAY()),12,31),"Y")&lt;=11,"U12",IF(DATEDIF(E1744,DATE(YEAR(TODAY()),12,31),"Y")&lt;=13,"U14",IF(DATEDIF(E1744,DATE(YEAR(TODAY()),12,31),"Y")&lt;=15,"U16",IF(DATEDIF(E1744,DATE(YEAR(TODAY()),12,31),"Y")&lt;=17,"U18",IF(DATEDIF(E1744,DATE(YEAR(TODAY()),12,31),"Y")&lt;=19,"U20",IF(DATEDIF(E1744,DATE(YEAR(TODAY()),12,31),"Y")&lt;=34,"SENIOR",IF(DATEDIF(E1744,DATE(YEAR(TODAY()),12,31),"Y")&gt;=35,"MASTERS")))))))))))</f>
        <v>U18</v>
      </c>
      <c r="N1744" s="17" cm="1">
        <f t="array" aca="1" ref="N1744" ca="1">IF(OR(L1744="COA",L1744="NTO",L1744="RAD"),600,IF(AND(L1744="ATH",M1744="U10"),100,IF(AND(L1744="ATH",M1744="U12"),100,IF(AND(L1744="ATH",M1744="U14"),150,IF(AND(L1744="ATH",M1744="U16"),150,IF(AND(L1744="ATH",M1744="U18"),200,IF(AND(L1744="ATH",M1744="U20"),300,IF(AND(L1744="ATH",M1744="SENIOR"),400,IF(AND(L1744="ATH",M1744="MASTERS"),600,IF(AND(L1744="NAD"),2500," "))))))))))</f>
        <v>200</v>
      </c>
    </row>
    <row r="1745" spans="1:14" ht="16" customHeight="1" x14ac:dyDescent="0.2">
      <c r="A1745" s="9">
        <v>4685</v>
      </c>
      <c r="B1745" s="10" t="s">
        <v>694</v>
      </c>
      <c r="C1745" s="10" t="s">
        <v>695</v>
      </c>
      <c r="D1745" s="10" t="s">
        <v>377</v>
      </c>
      <c r="E1745" s="11">
        <v>38027</v>
      </c>
      <c r="F1745" s="10" t="s">
        <v>2630</v>
      </c>
      <c r="G1745" s="9">
        <v>59479638</v>
      </c>
      <c r="H1745" s="10" t="s">
        <v>2631</v>
      </c>
      <c r="I1745" s="10" t="s">
        <v>2632</v>
      </c>
      <c r="J1745" s="10" t="s">
        <v>21</v>
      </c>
      <c r="K1745" s="10" t="s">
        <v>22</v>
      </c>
      <c r="L1745" s="10" t="s">
        <v>841</v>
      </c>
      <c r="M1745" s="10" t="s">
        <v>58</v>
      </c>
      <c r="N1745" s="9">
        <v>400</v>
      </c>
    </row>
    <row r="1746" spans="1:14" ht="12.75" customHeight="1" x14ac:dyDescent="0.2">
      <c r="A1746" s="17">
        <v>4038</v>
      </c>
      <c r="B1746" s="18" t="s">
        <v>5594</v>
      </c>
      <c r="C1746" s="18" t="s">
        <v>701</v>
      </c>
      <c r="D1746" s="19" t="s">
        <v>377</v>
      </c>
      <c r="E1746" s="20">
        <v>40465</v>
      </c>
      <c r="F1746" s="19" t="s">
        <v>5595</v>
      </c>
      <c r="G1746" s="23">
        <v>54904460</v>
      </c>
      <c r="H1746" s="23">
        <v>0</v>
      </c>
      <c r="I1746" s="23">
        <v>0</v>
      </c>
      <c r="J1746" s="21" t="s">
        <v>43</v>
      </c>
      <c r="K1746" s="21" t="s">
        <v>35</v>
      </c>
      <c r="L1746" s="21" t="s">
        <v>841</v>
      </c>
      <c r="M1746" s="22" t="str" cm="1">
        <f t="array" aca="1" ref="M1746" ca="1">IF(E1746="","",IF(L1746&lt;&gt;"ATH","N/APP",IF(L1746="ATH",IF(DATEDIF(E1746,DATE(YEAR(TODAY()),12,31),"Y")&lt;10,"U10",IF(DATEDIF(E1746,DATE(YEAR(TODAY()),12,31),"Y")&lt;=11,"U12",IF(DATEDIF(E1746,DATE(YEAR(TODAY()),12,31),"Y")&lt;=13,"U14",IF(DATEDIF(E1746,DATE(YEAR(TODAY()),12,31),"Y")&lt;=15,"U16",IF(DATEDIF(E1746,DATE(YEAR(TODAY()),12,31),"Y")&lt;=17,"U18",IF(DATEDIF(E1746,DATE(YEAR(TODAY()),12,31),"Y")&lt;=19,"U20",IF(DATEDIF(E1746,DATE(YEAR(TODAY()),12,31),"Y")&lt;=34,"SENIOR",IF(DATEDIF(E1746,DATE(YEAR(TODAY()),12,31),"Y")&gt;=35,"MASTERS")))))))))))</f>
        <v>U18</v>
      </c>
      <c r="N1746" s="17" cm="1">
        <f t="array" aca="1" ref="N1746" ca="1">IF(OR(L1746="COA",L1746="NTO",L1746="RAD"),600,IF(AND(L1746="ATH",M1746="U10"),100,IF(AND(L1746="ATH",M1746="U12"),100,IF(AND(L1746="ATH",M1746="U14"),150,IF(AND(L1746="ATH",M1746="U16"),150,IF(AND(L1746="ATH",M1746="U18"),200,IF(AND(L1746="ATH",M1746="U20"),300,IF(AND(L1746="ATH",M1746="SENIOR"),400,IF(AND(L1746="ATH",M1746="MASTERS"),600,IF(AND(L1746="NAD"),2500," "))))))))))</f>
        <v>200</v>
      </c>
    </row>
    <row r="1747" spans="1:14" ht="20.25" customHeight="1" x14ac:dyDescent="0.2">
      <c r="A1747" s="17">
        <v>1894</v>
      </c>
      <c r="B1747" s="18" t="s">
        <v>2722</v>
      </c>
      <c r="C1747" s="18" t="s">
        <v>5596</v>
      </c>
      <c r="D1747" s="19" t="s">
        <v>377</v>
      </c>
      <c r="E1747" s="20">
        <v>39848</v>
      </c>
      <c r="F1747" s="19" t="s">
        <v>5597</v>
      </c>
      <c r="G1747" s="23">
        <v>55138905</v>
      </c>
      <c r="H1747" s="23">
        <v>0</v>
      </c>
      <c r="I1747" s="19" t="s">
        <v>5598</v>
      </c>
      <c r="J1747" s="21" t="s">
        <v>43</v>
      </c>
      <c r="K1747" s="21" t="s">
        <v>35</v>
      </c>
      <c r="L1747" s="21" t="s">
        <v>841</v>
      </c>
      <c r="M1747" s="22" t="str" cm="1">
        <f t="array" aca="1" ref="M1747" ca="1">IF(E1747="","",IF(L1747&lt;&gt;"ATH","N/APP",IF(L1747="ATH",IF(DATEDIF(E1747,DATE(YEAR(TODAY()),12,31),"Y")&lt;10,"U10",IF(DATEDIF(E1747,DATE(YEAR(TODAY()),12,31),"Y")&lt;=11,"U12",IF(DATEDIF(E1747,DATE(YEAR(TODAY()),12,31),"Y")&lt;=13,"U14",IF(DATEDIF(E1747,DATE(YEAR(TODAY()),12,31),"Y")&lt;=15,"U16",IF(DATEDIF(E1747,DATE(YEAR(TODAY()),12,31),"Y")&lt;=17,"U18",IF(DATEDIF(E1747,DATE(YEAR(TODAY()),12,31),"Y")&lt;=19,"U20",IF(DATEDIF(E1747,DATE(YEAR(TODAY()),12,31),"Y")&lt;=34,"SENIOR",IF(DATEDIF(E1747,DATE(YEAR(TODAY()),12,31),"Y")&gt;=35,"MASTERS")))))))))))</f>
        <v>U18</v>
      </c>
      <c r="N1747" s="17" cm="1">
        <f t="array" aca="1" ref="N1747" ca="1">IF(OR(L1747="COA",L1747="NTO",L1747="RAD"),600,IF(AND(L1747="ATH",M1747="U10"),100,IF(AND(L1747="ATH",M1747="U12"),100,IF(AND(L1747="ATH",M1747="U14"),150,IF(AND(L1747="ATH",M1747="U16"),150,IF(AND(L1747="ATH",M1747="U18"),200,IF(AND(L1747="ATH",M1747="U20"),300,IF(AND(L1747="ATH",M1747="SENIOR"),400,IF(AND(L1747="ATH",M1747="MASTERS"),600,IF(AND(L1747="NAD"),2500," "))))))))))</f>
        <v>200</v>
      </c>
    </row>
  </sheetData>
  <sheetProtection algorithmName="SHA-512" hashValue="aJjJiABL/0Qo8sKbMgfa43FviyDcybU/JXJbO51XQJ7yl/L5E8HuEkjIdfBvwu2HyjJhN866TOAX+rseu77uEw==" saltValue="KHdRy1eeClVfxVIMmFoepA==" spinCount="100000" sheet="1" objects="1" scenarios="1"/>
  <autoFilter ref="A1:N1747" xr:uid="{00000000-0001-0000-0300-000000000000}"/>
  <hyperlinks>
    <hyperlink ref="I983" r:id="rId1" xr:uid="{00000000-0004-0000-0300-000000000000}"/>
  </hyperlinks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4"/>
  <sheetViews>
    <sheetView showGridLines="0" workbookViewId="0"/>
  </sheetViews>
  <sheetFormatPr baseColWidth="10" defaultColWidth="9" defaultRowHeight="15" customHeight="1" x14ac:dyDescent="0.2"/>
  <cols>
    <col min="1" max="1" width="3.5" style="1" customWidth="1"/>
    <col min="2" max="2" width="15.5" style="1" customWidth="1"/>
    <col min="3" max="6" width="9" style="1" customWidth="1"/>
    <col min="7" max="16384" width="9" style="1"/>
  </cols>
  <sheetData>
    <row r="1" spans="1:5" ht="16" customHeight="1" x14ac:dyDescent="0.2">
      <c r="A1" s="2"/>
      <c r="B1" s="24"/>
      <c r="C1" s="25"/>
      <c r="D1" s="25"/>
      <c r="E1" s="3"/>
    </row>
    <row r="2" spans="1:5" ht="16" customHeight="1" x14ac:dyDescent="0.2">
      <c r="A2" s="26"/>
      <c r="B2" s="27" t="s">
        <v>4</v>
      </c>
      <c r="C2" s="28"/>
      <c r="D2" s="29"/>
      <c r="E2" s="4"/>
    </row>
    <row r="3" spans="1:5" ht="16" customHeight="1" x14ac:dyDescent="0.2">
      <c r="A3" s="26"/>
      <c r="B3" s="6" t="s">
        <v>118</v>
      </c>
      <c r="C3" s="28"/>
      <c r="D3" s="29"/>
      <c r="E3" s="4"/>
    </row>
    <row r="4" spans="1:5" ht="16" customHeight="1" x14ac:dyDescent="0.2">
      <c r="A4" s="26"/>
      <c r="B4" s="6" t="s">
        <v>46</v>
      </c>
      <c r="C4" s="28"/>
      <c r="D4" s="29"/>
      <c r="E4" s="4"/>
    </row>
    <row r="5" spans="1:5" ht="16" customHeight="1" x14ac:dyDescent="0.2">
      <c r="A5" s="26"/>
      <c r="B5" s="6" t="s">
        <v>12</v>
      </c>
      <c r="C5" s="28"/>
      <c r="D5" s="29"/>
      <c r="E5" s="4"/>
    </row>
    <row r="6" spans="1:5" ht="16" customHeight="1" x14ac:dyDescent="0.2">
      <c r="A6" s="26"/>
      <c r="B6" s="6" t="s">
        <v>567</v>
      </c>
      <c r="C6" s="28"/>
      <c r="D6" s="29"/>
      <c r="E6" s="4"/>
    </row>
    <row r="7" spans="1:5" ht="16" customHeight="1" x14ac:dyDescent="0.2">
      <c r="A7" s="26"/>
      <c r="B7" s="6" t="s">
        <v>623</v>
      </c>
      <c r="C7" s="28"/>
      <c r="D7" s="29"/>
      <c r="E7" s="4"/>
    </row>
    <row r="8" spans="1:5" ht="16" customHeight="1" x14ac:dyDescent="0.2">
      <c r="A8" s="26"/>
      <c r="B8" s="6" t="s">
        <v>210</v>
      </c>
      <c r="C8" s="28"/>
      <c r="D8" s="29"/>
      <c r="E8" s="4"/>
    </row>
    <row r="9" spans="1:5" ht="16" customHeight="1" x14ac:dyDescent="0.2">
      <c r="A9" s="26"/>
      <c r="B9" s="6" t="s">
        <v>675</v>
      </c>
      <c r="C9" s="28"/>
      <c r="D9" s="29"/>
      <c r="E9" s="4"/>
    </row>
    <row r="10" spans="1:5" ht="16" customHeight="1" x14ac:dyDescent="0.2">
      <c r="A10" s="26"/>
      <c r="B10" s="6" t="s">
        <v>256</v>
      </c>
      <c r="C10" s="28"/>
      <c r="D10" s="29"/>
      <c r="E10" s="4"/>
    </row>
    <row r="11" spans="1:5" ht="16" customHeight="1" x14ac:dyDescent="0.2">
      <c r="A11" s="26"/>
      <c r="B11" s="6" t="s">
        <v>269</v>
      </c>
      <c r="C11" s="28"/>
      <c r="D11" s="29"/>
      <c r="E11" s="4"/>
    </row>
    <row r="12" spans="1:5" ht="16" customHeight="1" x14ac:dyDescent="0.2">
      <c r="A12" s="26"/>
      <c r="B12" s="6" t="s">
        <v>261</v>
      </c>
      <c r="C12" s="28"/>
      <c r="D12" s="29"/>
      <c r="E12" s="4"/>
    </row>
    <row r="13" spans="1:5" ht="16" customHeight="1" x14ac:dyDescent="0.2">
      <c r="A13" s="26"/>
      <c r="B13" s="6" t="s">
        <v>283</v>
      </c>
      <c r="C13" s="28"/>
      <c r="D13" s="29"/>
      <c r="E13" s="4"/>
    </row>
    <row r="14" spans="1:5" ht="16" customHeight="1" x14ac:dyDescent="0.2">
      <c r="A14" s="26"/>
      <c r="B14" s="6" t="s">
        <v>279</v>
      </c>
      <c r="C14" s="28"/>
      <c r="D14" s="29"/>
      <c r="E14" s="4"/>
    </row>
    <row r="15" spans="1:5" ht="16" customHeight="1" x14ac:dyDescent="0.2">
      <c r="A15" s="26"/>
      <c r="B15" s="6" t="s">
        <v>577</v>
      </c>
      <c r="C15" s="28"/>
      <c r="D15" s="29"/>
      <c r="E15" s="4"/>
    </row>
    <row r="16" spans="1:5" ht="16" customHeight="1" x14ac:dyDescent="0.2">
      <c r="A16" s="26"/>
      <c r="B16" s="6" t="s">
        <v>184</v>
      </c>
      <c r="C16" s="28"/>
      <c r="D16" s="29"/>
      <c r="E16" s="4"/>
    </row>
    <row r="17" spans="1:5" ht="16" customHeight="1" x14ac:dyDescent="0.2">
      <c r="A17" s="26"/>
      <c r="B17" s="6" t="s">
        <v>774</v>
      </c>
      <c r="C17" s="28"/>
      <c r="D17" s="29"/>
      <c r="E17" s="4"/>
    </row>
    <row r="18" spans="1:5" ht="16" customHeight="1" x14ac:dyDescent="0.2">
      <c r="A18" s="26"/>
      <c r="B18" s="6" t="s">
        <v>317</v>
      </c>
      <c r="C18" s="28"/>
      <c r="D18" s="29"/>
      <c r="E18" s="4"/>
    </row>
    <row r="19" spans="1:5" ht="16" customHeight="1" x14ac:dyDescent="0.2">
      <c r="A19" s="26"/>
      <c r="B19" s="6" t="s">
        <v>5599</v>
      </c>
      <c r="C19" s="28"/>
      <c r="D19" s="29"/>
      <c r="E19" s="4"/>
    </row>
    <row r="20" spans="1:5" ht="16" customHeight="1" x14ac:dyDescent="0.2">
      <c r="A20" s="26"/>
      <c r="B20" s="6" t="s">
        <v>5600</v>
      </c>
      <c r="C20" s="28"/>
      <c r="D20" s="29"/>
      <c r="E20" s="4"/>
    </row>
    <row r="21" spans="1:5" ht="16" customHeight="1" x14ac:dyDescent="0.2">
      <c r="A21" s="26"/>
      <c r="B21" s="6" t="s">
        <v>782</v>
      </c>
      <c r="C21" s="28"/>
      <c r="D21" s="29"/>
      <c r="E21" s="4"/>
    </row>
    <row r="22" spans="1:5" ht="16" customHeight="1" x14ac:dyDescent="0.2">
      <c r="A22" s="26"/>
      <c r="B22" s="6" t="s">
        <v>324</v>
      </c>
      <c r="C22" s="28"/>
      <c r="D22" s="29"/>
      <c r="E22" s="4"/>
    </row>
    <row r="23" spans="1:5" ht="16" customHeight="1" x14ac:dyDescent="0.2">
      <c r="A23" s="26"/>
      <c r="B23" s="6" t="s">
        <v>796</v>
      </c>
      <c r="C23" s="28"/>
      <c r="D23" s="29"/>
      <c r="E23" s="4"/>
    </row>
    <row r="24" spans="1:5" ht="16" customHeight="1" x14ac:dyDescent="0.2">
      <c r="A24" s="26"/>
      <c r="B24" s="6" t="s">
        <v>344</v>
      </c>
      <c r="C24" s="28"/>
      <c r="D24" s="29"/>
      <c r="E24" s="4"/>
    </row>
    <row r="25" spans="1:5" ht="16" customHeight="1" x14ac:dyDescent="0.2">
      <c r="A25" s="26"/>
      <c r="B25" s="6" t="s">
        <v>830</v>
      </c>
      <c r="C25" s="28"/>
      <c r="D25" s="29"/>
      <c r="E25" s="4"/>
    </row>
    <row r="26" spans="1:5" ht="16" customHeight="1" x14ac:dyDescent="0.2">
      <c r="A26" s="26"/>
      <c r="B26" s="6" t="s">
        <v>369</v>
      </c>
      <c r="C26" s="28"/>
      <c r="D26" s="29"/>
      <c r="E26" s="4"/>
    </row>
    <row r="27" spans="1:5" ht="16" customHeight="1" x14ac:dyDescent="0.2">
      <c r="A27" s="26"/>
      <c r="B27" s="30"/>
      <c r="C27" s="28"/>
      <c r="D27" s="29"/>
      <c r="E27" s="4"/>
    </row>
    <row r="28" spans="1:5" ht="16" customHeight="1" x14ac:dyDescent="0.2">
      <c r="A28" s="26"/>
      <c r="B28" s="31"/>
      <c r="C28" s="28"/>
      <c r="D28" s="29"/>
      <c r="E28" s="4"/>
    </row>
    <row r="29" spans="1:5" ht="16" customHeight="1" x14ac:dyDescent="0.2">
      <c r="A29" s="26"/>
      <c r="B29" s="31"/>
      <c r="C29" s="28"/>
      <c r="D29" s="29"/>
      <c r="E29" s="4"/>
    </row>
    <row r="30" spans="1:5" ht="16" customHeight="1" x14ac:dyDescent="0.2">
      <c r="A30" s="26"/>
      <c r="B30" s="31"/>
      <c r="C30" s="28"/>
      <c r="D30" s="29"/>
      <c r="E30" s="4"/>
    </row>
    <row r="31" spans="1:5" ht="16" customHeight="1" x14ac:dyDescent="0.2">
      <c r="A31" s="26"/>
      <c r="B31" s="31"/>
      <c r="C31" s="28"/>
      <c r="D31" s="29"/>
      <c r="E31" s="4"/>
    </row>
    <row r="32" spans="1:5" ht="16" customHeight="1" x14ac:dyDescent="0.2">
      <c r="A32" s="26"/>
      <c r="B32" s="31"/>
      <c r="C32" s="28"/>
      <c r="D32" s="29"/>
      <c r="E32" s="4"/>
    </row>
    <row r="33" spans="1:5" ht="16" customHeight="1" x14ac:dyDescent="0.2">
      <c r="A33" s="26"/>
      <c r="B33" s="31"/>
      <c r="C33" s="28"/>
      <c r="D33" s="29"/>
      <c r="E33" s="4"/>
    </row>
    <row r="34" spans="1:5" ht="16" customHeight="1" x14ac:dyDescent="0.2">
      <c r="A34" s="26"/>
      <c r="B34" s="31"/>
      <c r="C34" s="28"/>
      <c r="D34" s="29"/>
      <c r="E34" s="4"/>
    </row>
    <row r="35" spans="1:5" ht="16" customHeight="1" x14ac:dyDescent="0.2">
      <c r="A35" s="26"/>
      <c r="B35" s="31"/>
      <c r="C35" s="28"/>
      <c r="D35" s="29"/>
      <c r="E35" s="4"/>
    </row>
    <row r="36" spans="1:5" ht="16" customHeight="1" x14ac:dyDescent="0.2">
      <c r="A36" s="26"/>
      <c r="B36" s="31"/>
      <c r="C36" s="28"/>
      <c r="D36" s="29"/>
      <c r="E36" s="4"/>
    </row>
    <row r="37" spans="1:5" ht="16" customHeight="1" x14ac:dyDescent="0.2">
      <c r="A37" s="26"/>
      <c r="B37" s="31"/>
      <c r="C37" s="28"/>
      <c r="D37" s="29"/>
      <c r="E37" s="4"/>
    </row>
    <row r="38" spans="1:5" ht="16" customHeight="1" x14ac:dyDescent="0.2">
      <c r="A38" s="26"/>
      <c r="B38" s="31"/>
      <c r="C38" s="28"/>
      <c r="D38" s="29"/>
      <c r="E38" s="4"/>
    </row>
    <row r="39" spans="1:5" ht="16" customHeight="1" x14ac:dyDescent="0.2">
      <c r="A39" s="26"/>
      <c r="B39" s="31"/>
      <c r="C39" s="28"/>
      <c r="D39" s="29"/>
      <c r="E39" s="4"/>
    </row>
    <row r="40" spans="1:5" ht="16" customHeight="1" x14ac:dyDescent="0.2">
      <c r="A40" s="26"/>
      <c r="B40" s="31"/>
      <c r="C40" s="28"/>
      <c r="D40" s="29"/>
      <c r="E40" s="4"/>
    </row>
    <row r="41" spans="1:5" ht="16" customHeight="1" x14ac:dyDescent="0.2">
      <c r="A41" s="26"/>
      <c r="B41" s="31"/>
      <c r="C41" s="28"/>
      <c r="D41" s="29"/>
      <c r="E41" s="4"/>
    </row>
    <row r="42" spans="1:5" ht="16" customHeight="1" x14ac:dyDescent="0.2">
      <c r="A42" s="26"/>
      <c r="B42" s="31"/>
      <c r="C42" s="28"/>
      <c r="D42" s="29"/>
      <c r="E42" s="4"/>
    </row>
    <row r="43" spans="1:5" ht="16" customHeight="1" x14ac:dyDescent="0.2">
      <c r="A43" s="26"/>
      <c r="B43" s="31"/>
      <c r="C43" s="28"/>
      <c r="D43" s="29"/>
      <c r="E43" s="4"/>
    </row>
    <row r="44" spans="1:5" ht="16" customHeight="1" x14ac:dyDescent="0.2">
      <c r="A44" s="32"/>
      <c r="B44" s="33"/>
      <c r="C44" s="34"/>
      <c r="D44" s="35"/>
      <c r="E44" s="36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41"/>
  <sheetViews>
    <sheetView showGridLines="0" workbookViewId="0"/>
  </sheetViews>
  <sheetFormatPr baseColWidth="10" defaultColWidth="8.6640625" defaultRowHeight="15" customHeight="1" x14ac:dyDescent="0.2"/>
  <cols>
    <col min="1" max="1" width="3.83203125" style="1" customWidth="1"/>
    <col min="2" max="2" width="3" style="1" customWidth="1"/>
    <col min="3" max="3" width="28.83203125" style="1" customWidth="1"/>
    <col min="4" max="6" width="8.6640625" style="1" customWidth="1"/>
    <col min="7" max="16384" width="8.6640625" style="1"/>
  </cols>
  <sheetData>
    <row r="1" spans="1:5" ht="15.75" customHeight="1" x14ac:dyDescent="0.2">
      <c r="A1" s="37"/>
      <c r="B1" s="38"/>
      <c r="C1" s="39"/>
      <c r="D1" s="39"/>
      <c r="E1" s="37"/>
    </row>
    <row r="2" spans="1:5" ht="23.25" customHeight="1" x14ac:dyDescent="0.2">
      <c r="A2" s="40"/>
      <c r="B2" s="41" t="s">
        <v>5601</v>
      </c>
      <c r="C2" s="42" t="s">
        <v>10</v>
      </c>
      <c r="D2" s="41" t="s">
        <v>5602</v>
      </c>
      <c r="E2" s="43"/>
    </row>
    <row r="3" spans="1:5" ht="15.75" customHeight="1" x14ac:dyDescent="0.2">
      <c r="A3" s="40"/>
      <c r="B3" s="44">
        <v>1</v>
      </c>
      <c r="C3" s="42" t="s">
        <v>51</v>
      </c>
      <c r="D3" s="41" t="s">
        <v>22</v>
      </c>
      <c r="E3" s="43"/>
    </row>
    <row r="4" spans="1:5" ht="15.75" customHeight="1" x14ac:dyDescent="0.2">
      <c r="A4" s="40"/>
      <c r="B4" s="44">
        <v>2</v>
      </c>
      <c r="C4" s="42" t="s">
        <v>399</v>
      </c>
      <c r="D4" s="41" t="s">
        <v>400</v>
      </c>
      <c r="E4" s="43"/>
    </row>
    <row r="5" spans="1:5" ht="15.75" customHeight="1" x14ac:dyDescent="0.2">
      <c r="A5" s="40"/>
      <c r="B5" s="44">
        <v>3</v>
      </c>
      <c r="C5" s="42" t="s">
        <v>59</v>
      </c>
      <c r="D5" s="41" t="s">
        <v>60</v>
      </c>
      <c r="E5" s="43"/>
    </row>
    <row r="6" spans="1:5" ht="15.75" customHeight="1" x14ac:dyDescent="0.2">
      <c r="A6" s="40"/>
      <c r="B6" s="44">
        <v>4</v>
      </c>
      <c r="C6" s="42" t="s">
        <v>113</v>
      </c>
      <c r="D6" s="41" t="s">
        <v>35</v>
      </c>
      <c r="E6" s="43"/>
    </row>
    <row r="7" spans="1:5" ht="15.75" customHeight="1" x14ac:dyDescent="0.2">
      <c r="A7" s="40"/>
      <c r="B7" s="44">
        <v>5</v>
      </c>
      <c r="C7" s="42" t="s">
        <v>305</v>
      </c>
      <c r="D7" s="41" t="s">
        <v>27</v>
      </c>
      <c r="E7" s="43"/>
    </row>
    <row r="8" spans="1:5" ht="15.75" customHeight="1" x14ac:dyDescent="0.2">
      <c r="A8" s="40"/>
      <c r="B8" s="44">
        <v>6</v>
      </c>
      <c r="C8" s="42" t="s">
        <v>38</v>
      </c>
      <c r="D8" s="41" t="s">
        <v>39</v>
      </c>
      <c r="E8" s="43"/>
    </row>
    <row r="9" spans="1:5" ht="15.75" customHeight="1" x14ac:dyDescent="0.2">
      <c r="A9" s="40"/>
      <c r="B9" s="44">
        <v>7</v>
      </c>
      <c r="C9" s="42" t="s">
        <v>5603</v>
      </c>
      <c r="D9" s="41" t="s">
        <v>94</v>
      </c>
      <c r="E9" s="43"/>
    </row>
    <row r="10" spans="1:5" ht="15.75" customHeight="1" x14ac:dyDescent="0.2">
      <c r="A10" s="40"/>
      <c r="B10" s="44">
        <v>8</v>
      </c>
      <c r="C10" s="42" t="s">
        <v>5604</v>
      </c>
      <c r="D10" s="41" t="s">
        <v>227</v>
      </c>
      <c r="E10" s="43"/>
    </row>
    <row r="11" spans="1:5" ht="15.75" customHeight="1" x14ac:dyDescent="0.2">
      <c r="A11" s="40"/>
      <c r="B11" s="44">
        <v>9</v>
      </c>
      <c r="C11" s="42" t="s">
        <v>190</v>
      </c>
      <c r="D11" s="41" t="s">
        <v>18</v>
      </c>
      <c r="E11" s="43"/>
    </row>
    <row r="12" spans="1:5" ht="15.75" customHeight="1" x14ac:dyDescent="0.2">
      <c r="A12" s="40"/>
      <c r="B12" s="44">
        <v>10</v>
      </c>
      <c r="C12" s="42" t="s">
        <v>4993</v>
      </c>
      <c r="D12" s="41" t="s">
        <v>39</v>
      </c>
      <c r="E12" s="43"/>
    </row>
    <row r="13" spans="1:5" ht="15.75" customHeight="1" x14ac:dyDescent="0.2">
      <c r="A13" s="40"/>
      <c r="B13" s="44">
        <v>11</v>
      </c>
      <c r="C13" s="42" t="s">
        <v>166</v>
      </c>
      <c r="D13" s="41" t="s">
        <v>18</v>
      </c>
      <c r="E13" s="43"/>
    </row>
    <row r="14" spans="1:5" ht="15.75" customHeight="1" x14ac:dyDescent="0.2">
      <c r="A14" s="40"/>
      <c r="B14" s="44">
        <v>12</v>
      </c>
      <c r="C14" s="42" t="s">
        <v>26</v>
      </c>
      <c r="D14" s="41" t="s">
        <v>27</v>
      </c>
      <c r="E14" s="43"/>
    </row>
    <row r="15" spans="1:5" ht="15.75" customHeight="1" x14ac:dyDescent="0.2">
      <c r="A15" s="40"/>
      <c r="B15" s="44">
        <v>13</v>
      </c>
      <c r="C15" s="42" t="s">
        <v>175</v>
      </c>
      <c r="D15" s="41" t="s">
        <v>60</v>
      </c>
      <c r="E15" s="43"/>
    </row>
    <row r="16" spans="1:5" ht="15.75" customHeight="1" x14ac:dyDescent="0.2">
      <c r="A16" s="40"/>
      <c r="B16" s="44">
        <v>14</v>
      </c>
      <c r="C16" s="42" t="s">
        <v>3607</v>
      </c>
      <c r="D16" s="41" t="s">
        <v>60</v>
      </c>
      <c r="E16" s="43"/>
    </row>
    <row r="17" spans="1:5" ht="15.75" customHeight="1" x14ac:dyDescent="0.2">
      <c r="A17" s="40"/>
      <c r="B17" s="44">
        <v>15</v>
      </c>
      <c r="C17" s="42" t="s">
        <v>499</v>
      </c>
      <c r="D17" s="41" t="s">
        <v>60</v>
      </c>
      <c r="E17" s="43"/>
    </row>
    <row r="18" spans="1:5" ht="15.75" customHeight="1" x14ac:dyDescent="0.2">
      <c r="A18" s="40"/>
      <c r="B18" s="44">
        <v>16</v>
      </c>
      <c r="C18" s="42" t="s">
        <v>84</v>
      </c>
      <c r="D18" s="41" t="s">
        <v>81</v>
      </c>
      <c r="E18" s="43"/>
    </row>
    <row r="19" spans="1:5" ht="15.75" customHeight="1" x14ac:dyDescent="0.2">
      <c r="A19" s="40"/>
      <c r="B19" s="44">
        <v>17</v>
      </c>
      <c r="C19" s="42" t="s">
        <v>4646</v>
      </c>
      <c r="D19" s="41" t="s">
        <v>106</v>
      </c>
      <c r="E19" s="43"/>
    </row>
    <row r="20" spans="1:5" ht="15.75" customHeight="1" x14ac:dyDescent="0.2">
      <c r="A20" s="40"/>
      <c r="B20" s="44">
        <v>18</v>
      </c>
      <c r="C20" s="42" t="s">
        <v>393</v>
      </c>
      <c r="D20" s="41" t="s">
        <v>27</v>
      </c>
      <c r="E20" s="43"/>
    </row>
    <row r="21" spans="1:5" ht="15.75" customHeight="1" x14ac:dyDescent="0.2">
      <c r="A21" s="40"/>
      <c r="B21" s="44">
        <v>19</v>
      </c>
      <c r="C21" s="42" t="s">
        <v>5605</v>
      </c>
      <c r="D21" s="41" t="s">
        <v>400</v>
      </c>
      <c r="E21" s="43"/>
    </row>
    <row r="22" spans="1:5" ht="15.75" customHeight="1" x14ac:dyDescent="0.2">
      <c r="A22" s="40"/>
      <c r="B22" s="44">
        <v>20</v>
      </c>
      <c r="C22" s="42" t="s">
        <v>5606</v>
      </c>
      <c r="D22" s="45" t="s">
        <v>35</v>
      </c>
      <c r="E22" s="43"/>
    </row>
    <row r="23" spans="1:5" ht="15.75" customHeight="1" x14ac:dyDescent="0.2">
      <c r="A23" s="40"/>
      <c r="B23" s="44">
        <v>21</v>
      </c>
      <c r="C23" s="42" t="s">
        <v>372</v>
      </c>
      <c r="D23" s="41" t="s">
        <v>94</v>
      </c>
      <c r="E23" s="43"/>
    </row>
    <row r="24" spans="1:5" ht="15.75" customHeight="1" x14ac:dyDescent="0.2">
      <c r="A24" s="40"/>
      <c r="B24" s="44">
        <v>22</v>
      </c>
      <c r="C24" s="42" t="s">
        <v>4579</v>
      </c>
      <c r="D24" s="41" t="s">
        <v>193</v>
      </c>
      <c r="E24" s="43"/>
    </row>
    <row r="25" spans="1:5" ht="15.75" customHeight="1" x14ac:dyDescent="0.2">
      <c r="A25" s="40"/>
      <c r="B25" s="44">
        <v>23</v>
      </c>
      <c r="C25" s="42" t="s">
        <v>192</v>
      </c>
      <c r="D25" s="41" t="s">
        <v>193</v>
      </c>
      <c r="E25" s="43"/>
    </row>
    <row r="26" spans="1:5" ht="15.75" customHeight="1" x14ac:dyDescent="0.2">
      <c r="A26" s="40"/>
      <c r="B26" s="44">
        <v>24</v>
      </c>
      <c r="C26" s="42" t="s">
        <v>131</v>
      </c>
      <c r="D26" s="41" t="s">
        <v>132</v>
      </c>
      <c r="E26" s="43"/>
    </row>
    <row r="27" spans="1:5" ht="15.75" customHeight="1" x14ac:dyDescent="0.2">
      <c r="A27" s="40"/>
      <c r="B27" s="44">
        <v>25</v>
      </c>
      <c r="C27" s="42" t="s">
        <v>396</v>
      </c>
      <c r="D27" s="45" t="s">
        <v>22</v>
      </c>
      <c r="E27" s="43"/>
    </row>
    <row r="28" spans="1:5" ht="15.75" customHeight="1" x14ac:dyDescent="0.2">
      <c r="A28" s="40"/>
      <c r="B28" s="44">
        <v>26</v>
      </c>
      <c r="C28" s="42" t="s">
        <v>3327</v>
      </c>
      <c r="D28" s="41" t="s">
        <v>22</v>
      </c>
      <c r="E28" s="43"/>
    </row>
    <row r="29" spans="1:5" ht="15.75" customHeight="1" x14ac:dyDescent="0.2">
      <c r="A29" s="40"/>
      <c r="B29" s="44">
        <v>27</v>
      </c>
      <c r="C29" s="42" t="s">
        <v>21</v>
      </c>
      <c r="D29" s="41" t="s">
        <v>22</v>
      </c>
      <c r="E29" s="43"/>
    </row>
    <row r="30" spans="1:5" ht="15.75" customHeight="1" x14ac:dyDescent="0.2">
      <c r="A30" s="40"/>
      <c r="B30" s="44">
        <v>34</v>
      </c>
      <c r="C30" s="42" t="s">
        <v>67</v>
      </c>
      <c r="D30" s="41" t="s">
        <v>60</v>
      </c>
      <c r="E30" s="43"/>
    </row>
    <row r="31" spans="1:5" ht="15.75" customHeight="1" x14ac:dyDescent="0.2">
      <c r="A31" s="40"/>
      <c r="B31" s="44">
        <v>28</v>
      </c>
      <c r="C31" s="42" t="s">
        <v>205</v>
      </c>
      <c r="D31" s="41" t="s">
        <v>106</v>
      </c>
      <c r="E31" s="43"/>
    </row>
    <row r="32" spans="1:5" ht="15.75" customHeight="1" x14ac:dyDescent="0.2">
      <c r="A32" s="40"/>
      <c r="B32" s="44">
        <v>29</v>
      </c>
      <c r="C32" s="42" t="s">
        <v>80</v>
      </c>
      <c r="D32" s="41" t="s">
        <v>193</v>
      </c>
      <c r="E32" s="43"/>
    </row>
    <row r="33" spans="1:5" ht="15.75" customHeight="1" x14ac:dyDescent="0.2">
      <c r="A33" s="40"/>
      <c r="B33" s="44">
        <v>30</v>
      </c>
      <c r="C33" s="42" t="s">
        <v>5607</v>
      </c>
      <c r="D33" s="45" t="s">
        <v>132</v>
      </c>
      <c r="E33" s="43"/>
    </row>
    <row r="34" spans="1:5" ht="23.25" customHeight="1" x14ac:dyDescent="0.2">
      <c r="A34" s="40"/>
      <c r="B34" s="44">
        <v>31</v>
      </c>
      <c r="C34" s="42" t="s">
        <v>93</v>
      </c>
      <c r="D34" s="41" t="s">
        <v>94</v>
      </c>
      <c r="E34" s="43"/>
    </row>
    <row r="35" spans="1:5" ht="15.75" customHeight="1" x14ac:dyDescent="0.2">
      <c r="A35" s="40"/>
      <c r="B35" s="44">
        <v>32</v>
      </c>
      <c r="C35" s="42" t="s">
        <v>105</v>
      </c>
      <c r="D35" s="41" t="s">
        <v>106</v>
      </c>
      <c r="E35" s="43"/>
    </row>
    <row r="36" spans="1:5" ht="14.5" customHeight="1" x14ac:dyDescent="0.2">
      <c r="A36" s="40"/>
      <c r="B36" s="44">
        <v>33</v>
      </c>
      <c r="C36" s="42" t="s">
        <v>43</v>
      </c>
      <c r="D36" s="41" t="s">
        <v>35</v>
      </c>
      <c r="E36" s="43"/>
    </row>
    <row r="37" spans="1:5" ht="15.75" customHeight="1" x14ac:dyDescent="0.2">
      <c r="A37" s="40"/>
      <c r="B37" s="44">
        <v>35</v>
      </c>
      <c r="C37" s="42" t="s">
        <v>226</v>
      </c>
      <c r="D37" s="41" t="s">
        <v>227</v>
      </c>
      <c r="E37" s="43"/>
    </row>
    <row r="38" spans="1:5" ht="15.75" customHeight="1" x14ac:dyDescent="0.2">
      <c r="A38" s="40"/>
      <c r="B38" s="44">
        <v>36</v>
      </c>
      <c r="C38" s="42" t="s">
        <v>4826</v>
      </c>
      <c r="D38" s="41" t="s">
        <v>94</v>
      </c>
      <c r="E38" s="43"/>
    </row>
    <row r="39" spans="1:5" ht="15.75" customHeight="1" x14ac:dyDescent="0.2">
      <c r="A39" s="40"/>
      <c r="B39" s="44">
        <v>37</v>
      </c>
      <c r="C39" s="42" t="s">
        <v>4612</v>
      </c>
      <c r="D39" s="41" t="s">
        <v>400</v>
      </c>
      <c r="E39" s="43"/>
    </row>
    <row r="40" spans="1:5" ht="15.75" customHeight="1" x14ac:dyDescent="0.2">
      <c r="A40" s="40"/>
      <c r="B40" s="44">
        <v>38</v>
      </c>
      <c r="C40" s="42" t="s">
        <v>282</v>
      </c>
      <c r="D40" s="41" t="s">
        <v>39</v>
      </c>
      <c r="E40" s="43"/>
    </row>
    <row r="41" spans="1:5" ht="15.75" customHeight="1" x14ac:dyDescent="0.2">
      <c r="A41" s="40"/>
      <c r="B41" s="44">
        <v>39</v>
      </c>
      <c r="C41" s="42" t="s">
        <v>34</v>
      </c>
      <c r="D41" s="41" t="s">
        <v>35</v>
      </c>
      <c r="E41" s="4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MAA TRIAL -7 MAR - WOMEN</vt:lpstr>
      <vt:lpstr>MAA TRIALS - 7 MAR - MEN</vt:lpstr>
      <vt:lpstr>MASTER LIST</vt:lpstr>
      <vt:lpstr>EVENT</vt:lpstr>
      <vt:lpstr>CLUBS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</dc:creator>
  <cp:lastModifiedBy>Microsoft Office User</cp:lastModifiedBy>
  <dcterms:created xsi:type="dcterms:W3CDTF">2026-03-04T08:24:36Z</dcterms:created>
  <dcterms:modified xsi:type="dcterms:W3CDTF">2026-03-05T09:53:33Z</dcterms:modified>
</cp:coreProperties>
</file>