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B17621F6-23FD-4AA9-A6AA-16CE2EB692EA}" xr6:coauthVersionLast="47" xr6:coauthVersionMax="47" xr10:uidLastSave="{00000000-0000-0000-0000-000000000000}"/>
  <bookViews>
    <workbookView xWindow="-120" yWindow="-120" windowWidth="20730" windowHeight="11040" tabRatio="607" firstSheet="3" activeTab="9" xr2:uid="{00000000-000D-0000-FFFF-FFFF00000000}"/>
  </bookViews>
  <sheets>
    <sheet name="New Clubs" sheetId="42" state="hidden" r:id="rId1"/>
    <sheet name="CROSS COUNTRY LEG 1 GIRLS" sheetId="54" state="hidden" r:id="rId2"/>
    <sheet name="BOYS U10" sheetId="58" r:id="rId3"/>
    <sheet name="BOYS U12" sheetId="59" r:id="rId4"/>
    <sheet name="BOYS U14" sheetId="60" r:id="rId5"/>
    <sheet name="BOYS U16" sheetId="61" r:id="rId6"/>
    <sheet name="MEN U18" sheetId="57" r:id="rId7"/>
    <sheet name="MEN U20" sheetId="62" r:id="rId8"/>
    <sheet name="MEN SENIOR" sheetId="63" r:id="rId9"/>
    <sheet name="MEN MASTERS" sheetId="64" r:id="rId10"/>
    <sheet name="EVENT" sheetId="55" state="hidden" r:id="rId11"/>
    <sheet name="CLUBS" sheetId="53" state="hidden" r:id="rId12"/>
  </sheets>
  <externalReferences>
    <externalReference r:id="rId13"/>
  </externalReferences>
  <definedNames>
    <definedName name="_xlnm._FilterDatabase" localSheetId="2" hidden="1">'BOYS U10'!$D$13:$M$20</definedName>
    <definedName name="_xlnm._FilterDatabase" localSheetId="1" hidden="1">'CROSS COUNTRY LEG 1 GIRLS'!$B$8:$M$174</definedName>
    <definedName name="_YN2">#REF!</definedName>
    <definedName name="BOMEVT">#REF!</definedName>
    <definedName name="BOMEVT19">#REF!</definedName>
    <definedName name="CATU18">'New Clubs'!$G$47:$G$66</definedName>
    <definedName name="CIRCUIT">'New Clubs'!$F$47:$F$67</definedName>
    <definedName name="Clubs">#REF!</definedName>
    <definedName name="Clubs17">'New Clubs'!#REF!</definedName>
    <definedName name="Clubs18">'New Clubs'!$A$3:$A$44</definedName>
    <definedName name="Clubs19">#REF!</definedName>
    <definedName name="Clubs20">'New Clubs'!#REF!</definedName>
    <definedName name="Clubs24">'New Clubs'!$A$4:$A$44</definedName>
    <definedName name="EV">'New Clubs'!$D$7:$D$22</definedName>
    <definedName name="EVENTS">'New Clubs'!$D$7:$D$22</definedName>
    <definedName name="LIC_TYPE">#REF!</definedName>
    <definedName name="NewClubs">#REF!</definedName>
    <definedName name="Pay">#REF!</definedName>
    <definedName name="Payment">#REF!</definedName>
    <definedName name="Region">#REF!</definedName>
    <definedName name="RELAY">'New Clubs'!$E$98:$E$105</definedName>
    <definedName name="Sex">[1]CATEGORIES!$D$21:$D$22</definedName>
    <definedName name="TEAM">#REF!</definedName>
    <definedName name="TEAMNEW">#REF!</definedName>
    <definedName name="Type">#REF!</definedName>
    <definedName name="TypeCode">#REF!</definedName>
    <definedName name="YN">#REF!</definedName>
  </definedNames>
  <calcPr calcId="181029"/>
</workbook>
</file>

<file path=xl/calcChain.xml><?xml version="1.0" encoding="utf-8"?>
<calcChain xmlns="http://schemas.openxmlformats.org/spreadsheetml/2006/main">
  <c r="R14" i="64" l="1"/>
  <c r="R31" i="64"/>
  <c r="R30" i="64"/>
  <c r="R27" i="64"/>
  <c r="R26" i="64"/>
  <c r="R24" i="64"/>
  <c r="R28" i="64"/>
  <c r="R29" i="64"/>
  <c r="R22" i="64"/>
  <c r="R20" i="64"/>
  <c r="R18" i="64"/>
  <c r="R19" i="64"/>
  <c r="R21" i="64"/>
  <c r="R25" i="64"/>
  <c r="R23" i="64"/>
  <c r="R15" i="64"/>
  <c r="R17" i="64"/>
  <c r="Q19" i="63"/>
  <c r="Q20" i="63"/>
  <c r="Q17" i="63"/>
  <c r="Q21" i="63"/>
  <c r="Q16" i="63"/>
  <c r="Q15" i="63"/>
  <c r="Q18" i="63"/>
  <c r="R22" i="62"/>
  <c r="R17" i="62"/>
  <c r="R20" i="62"/>
  <c r="R24" i="62"/>
  <c r="R23" i="62"/>
  <c r="R21" i="62"/>
  <c r="R19" i="62"/>
  <c r="R18" i="62"/>
  <c r="R36" i="57"/>
  <c r="R33" i="57"/>
  <c r="R35" i="57"/>
  <c r="R31" i="57"/>
  <c r="R27" i="57"/>
  <c r="R26" i="57"/>
  <c r="R34" i="57"/>
  <c r="R25" i="57"/>
  <c r="R30" i="57"/>
  <c r="R28" i="57"/>
  <c r="R32" i="57"/>
  <c r="R24" i="57"/>
  <c r="R29" i="57"/>
  <c r="R23" i="57"/>
  <c r="R21" i="57"/>
  <c r="R19" i="57"/>
  <c r="R18" i="57"/>
  <c r="R17" i="57"/>
  <c r="R20" i="57"/>
  <c r="R22" i="57"/>
  <c r="S42" i="61"/>
  <c r="S41" i="61"/>
  <c r="S40" i="61"/>
  <c r="S35" i="61"/>
  <c r="S44" i="61"/>
  <c r="S39" i="61"/>
  <c r="S43" i="61"/>
  <c r="S36" i="61"/>
  <c r="S33" i="61"/>
  <c r="S30" i="61"/>
  <c r="S37" i="61"/>
  <c r="S38" i="61"/>
  <c r="S28" i="61"/>
  <c r="S24" i="61"/>
  <c r="S27" i="61"/>
  <c r="S26" i="61"/>
  <c r="S34" i="61"/>
  <c r="S21" i="61"/>
  <c r="S32" i="61"/>
  <c r="S31" i="61"/>
  <c r="S29" i="61"/>
  <c r="S23" i="61"/>
  <c r="S22" i="61"/>
  <c r="S25" i="61"/>
  <c r="S19" i="61"/>
  <c r="S17" i="61"/>
  <c r="S18" i="61"/>
  <c r="S20" i="61"/>
  <c r="S16" i="61"/>
  <c r="S14" i="61"/>
  <c r="S15" i="61"/>
  <c r="S15" i="60"/>
  <c r="S13" i="60"/>
  <c r="S18" i="60"/>
  <c r="S19" i="60"/>
  <c r="S32" i="60"/>
  <c r="S17" i="60"/>
  <c r="S33" i="60"/>
  <c r="S29" i="60"/>
  <c r="S24" i="60"/>
  <c r="S27" i="60"/>
  <c r="S28" i="60"/>
  <c r="S16" i="60"/>
  <c r="S20" i="60"/>
  <c r="S30" i="60"/>
  <c r="S34" i="60"/>
  <c r="S26" i="60"/>
  <c r="S31" i="60"/>
  <c r="S22" i="60"/>
  <c r="S25" i="60"/>
  <c r="S23" i="60"/>
  <c r="S21" i="60"/>
  <c r="S14" i="60"/>
  <c r="S35" i="59"/>
  <c r="S34" i="59"/>
  <c r="S33" i="59"/>
  <c r="S31" i="59"/>
  <c r="S30" i="59"/>
  <c r="S26" i="59"/>
  <c r="S29" i="59"/>
  <c r="S32" i="59"/>
  <c r="S24" i="59"/>
  <c r="S21" i="59"/>
  <c r="S28" i="59"/>
  <c r="S27" i="59"/>
  <c r="S20" i="59"/>
  <c r="S18" i="59"/>
  <c r="S22" i="59"/>
  <c r="S25" i="59"/>
  <c r="S19" i="59"/>
  <c r="S23" i="59"/>
  <c r="S17" i="59"/>
  <c r="R20" i="58"/>
  <c r="R16" i="58"/>
  <c r="R36" i="58"/>
  <c r="R37" i="58"/>
  <c r="Q12" i="63"/>
  <c r="Q13" i="63"/>
  <c r="Q10" i="63"/>
  <c r="S15" i="59"/>
  <c r="S11" i="59"/>
  <c r="R33" i="58"/>
  <c r="R32" i="58"/>
  <c r="R35" i="58"/>
  <c r="R34" i="58"/>
  <c r="R30" i="58"/>
  <c r="R29" i="58"/>
  <c r="R21" i="58"/>
  <c r="R28" i="58"/>
  <c r="R22" i="58"/>
  <c r="R26" i="58"/>
  <c r="R17" i="58"/>
  <c r="M10" i="60" l="1"/>
  <c r="M19" i="60"/>
  <c r="M12" i="60"/>
  <c r="M30" i="60"/>
  <c r="M9" i="60"/>
  <c r="M27" i="60"/>
  <c r="M34" i="60"/>
  <c r="M29" i="60"/>
  <c r="M16" i="60"/>
  <c r="M20" i="60"/>
  <c r="M22" i="60"/>
  <c r="M21" i="60"/>
  <c r="M23" i="60"/>
  <c r="M15" i="60"/>
  <c r="M13" i="60"/>
  <c r="M14" i="60"/>
  <c r="G401" i="54"/>
  <c r="H401" i="54"/>
  <c r="I401" i="54"/>
  <c r="J401" i="54"/>
  <c r="K401" i="54"/>
  <c r="L401" i="54"/>
  <c r="M401" i="54"/>
  <c r="G368" i="54" l="1"/>
  <c r="H368" i="54"/>
  <c r="I368" i="54"/>
  <c r="J368" i="54"/>
  <c r="K368" i="54"/>
  <c r="L368" i="54"/>
  <c r="M368" i="54"/>
  <c r="G369" i="54"/>
  <c r="H369" i="54"/>
  <c r="I369" i="54"/>
  <c r="J369" i="54"/>
  <c r="K369" i="54"/>
  <c r="L369" i="54"/>
  <c r="M369" i="54"/>
  <c r="G231" i="54"/>
  <c r="H231" i="54"/>
  <c r="I231" i="54"/>
  <c r="J231" i="54"/>
  <c r="K231" i="54"/>
  <c r="L231" i="54"/>
  <c r="M231" i="54"/>
  <c r="G135" i="54" l="1"/>
  <c r="H135" i="54"/>
  <c r="I135" i="54"/>
  <c r="J135" i="54"/>
  <c r="K135" i="54"/>
  <c r="L135" i="54"/>
  <c r="M135" i="54"/>
  <c r="G559" i="54"/>
  <c r="H559" i="54"/>
  <c r="I559" i="54"/>
  <c r="J559" i="54"/>
  <c r="K559" i="54"/>
  <c r="L559" i="54"/>
  <c r="M559" i="54"/>
  <c r="K537" i="54" l="1"/>
  <c r="J536" i="54"/>
  <c r="I505" i="54"/>
  <c r="M474" i="54"/>
  <c r="K399" i="54"/>
  <c r="J398" i="54"/>
  <c r="I396" i="54"/>
  <c r="H400" i="54"/>
  <c r="G397" i="54"/>
  <c r="J281" i="54"/>
  <c r="I282" i="54"/>
  <c r="H284" i="54"/>
  <c r="G283" i="54"/>
  <c r="K163" i="54"/>
  <c r="H158" i="54"/>
  <c r="G160" i="54"/>
  <c r="I29" i="54"/>
  <c r="J537" i="54"/>
  <c r="I536" i="54"/>
  <c r="H505" i="54"/>
  <c r="L474" i="54"/>
  <c r="J399" i="54"/>
  <c r="I398" i="54"/>
  <c r="H396" i="54"/>
  <c r="G400" i="54"/>
  <c r="I281" i="54"/>
  <c r="H282" i="54"/>
  <c r="G284" i="54"/>
  <c r="J163" i="54"/>
  <c r="G158" i="54"/>
  <c r="M159" i="54"/>
  <c r="H29" i="54"/>
  <c r="I537" i="54"/>
  <c r="H536" i="54"/>
  <c r="G505" i="54"/>
  <c r="K474" i="54"/>
  <c r="I399" i="54"/>
  <c r="H398" i="54"/>
  <c r="G396" i="54"/>
  <c r="M397" i="54"/>
  <c r="H281" i="54"/>
  <c r="G282" i="54"/>
  <c r="M283" i="54"/>
  <c r="I163" i="54"/>
  <c r="M160" i="54"/>
  <c r="L159" i="54"/>
  <c r="G29" i="54"/>
  <c r="H537" i="54"/>
  <c r="G536" i="54"/>
  <c r="J474" i="54"/>
  <c r="H399" i="54"/>
  <c r="G398" i="54"/>
  <c r="M400" i="54"/>
  <c r="L397" i="54"/>
  <c r="G281" i="54"/>
  <c r="M284" i="54"/>
  <c r="L283" i="54"/>
  <c r="H163" i="54"/>
  <c r="M158" i="54"/>
  <c r="L160" i="54"/>
  <c r="K159" i="54"/>
  <c r="G537" i="54"/>
  <c r="M527" i="54"/>
  <c r="I474" i="54"/>
  <c r="G399" i="54"/>
  <c r="M396" i="54"/>
  <c r="L400" i="54"/>
  <c r="K397" i="54"/>
  <c r="M282" i="54"/>
  <c r="L284" i="54"/>
  <c r="K283" i="54"/>
  <c r="G163" i="54"/>
  <c r="L158" i="54"/>
  <c r="K160" i="54"/>
  <c r="J159" i="54"/>
  <c r="M29" i="54"/>
  <c r="M536" i="54"/>
  <c r="L505" i="54"/>
  <c r="H474" i="54"/>
  <c r="M398" i="54"/>
  <c r="L396" i="54"/>
  <c r="K400" i="54"/>
  <c r="J397" i="54"/>
  <c r="M281" i="54"/>
  <c r="L282" i="54"/>
  <c r="K284" i="54"/>
  <c r="J283" i="54"/>
  <c r="K158" i="54"/>
  <c r="J160" i="54"/>
  <c r="I159" i="54"/>
  <c r="L29" i="54"/>
  <c r="M537" i="54"/>
  <c r="L536" i="54"/>
  <c r="K505" i="54"/>
  <c r="G474" i="54"/>
  <c r="M399" i="54"/>
  <c r="L398" i="54"/>
  <c r="K396" i="54"/>
  <c r="J400" i="54"/>
  <c r="I397" i="54"/>
  <c r="L281" i="54"/>
  <c r="K282" i="54"/>
  <c r="J284" i="54"/>
  <c r="I283" i="54"/>
  <c r="M163" i="54"/>
  <c r="J158" i="54"/>
  <c r="I160" i="54"/>
  <c r="H159" i="54"/>
  <c r="K29" i="54"/>
  <c r="L537" i="54"/>
  <c r="K536" i="54"/>
  <c r="J505" i="54"/>
  <c r="L399" i="54"/>
  <c r="K398" i="54"/>
  <c r="J396" i="54"/>
  <c r="I400" i="54"/>
  <c r="H397" i="54"/>
  <c r="K281" i="54"/>
  <c r="J282" i="54"/>
  <c r="I284" i="54"/>
  <c r="H283" i="54"/>
  <c r="L163" i="54"/>
  <c r="I158" i="54"/>
  <c r="H160" i="54"/>
  <c r="G159" i="54"/>
  <c r="J29" i="54"/>
  <c r="G565" i="54" l="1"/>
  <c r="H565" i="54"/>
  <c r="I565" i="54"/>
  <c r="J565" i="54"/>
  <c r="K565" i="54"/>
  <c r="L565" i="54"/>
  <c r="M565" i="54"/>
  <c r="G455" i="54"/>
  <c r="H455" i="54"/>
  <c r="I455" i="54"/>
  <c r="J455" i="54"/>
  <c r="K455" i="54"/>
  <c r="L455" i="54"/>
  <c r="M455" i="54"/>
  <c r="G453" i="54"/>
  <c r="H453" i="54"/>
  <c r="I453" i="54"/>
  <c r="J453" i="54"/>
  <c r="K453" i="54"/>
  <c r="L453" i="54"/>
  <c r="M453" i="54"/>
  <c r="G496" i="54"/>
  <c r="H496" i="54"/>
  <c r="I496" i="54"/>
  <c r="J496" i="54"/>
  <c r="K496" i="54"/>
  <c r="L496" i="54"/>
  <c r="M496" i="54"/>
  <c r="G359" i="54"/>
  <c r="H359" i="54"/>
  <c r="I359" i="54"/>
  <c r="J359" i="54"/>
  <c r="K359" i="54"/>
  <c r="L359" i="54"/>
  <c r="M359" i="54"/>
  <c r="G456" i="54"/>
  <c r="H456" i="54"/>
  <c r="I456" i="54"/>
  <c r="J456" i="54"/>
  <c r="K456" i="54"/>
  <c r="L456" i="54"/>
  <c r="M456" i="54"/>
  <c r="G452" i="54"/>
  <c r="H452" i="54"/>
  <c r="I452" i="54"/>
  <c r="J452" i="54"/>
  <c r="K452" i="54"/>
  <c r="L452" i="54"/>
  <c r="M452" i="54"/>
  <c r="G361" i="54"/>
  <c r="H361" i="54"/>
  <c r="I361" i="54"/>
  <c r="J361" i="54"/>
  <c r="K361" i="54"/>
  <c r="L361" i="54"/>
  <c r="M361" i="54"/>
  <c r="G362" i="54"/>
  <c r="H362" i="54"/>
  <c r="I362" i="54"/>
  <c r="J362" i="54"/>
  <c r="K362" i="54"/>
  <c r="L362" i="54"/>
  <c r="M362" i="54"/>
  <c r="G360" i="54"/>
  <c r="H360" i="54"/>
  <c r="I360" i="54"/>
  <c r="J360" i="54"/>
  <c r="K360" i="54"/>
  <c r="L360" i="54"/>
  <c r="M360" i="54"/>
  <c r="G364" i="54"/>
  <c r="H364" i="54"/>
  <c r="I364" i="54"/>
  <c r="J364" i="54"/>
  <c r="K364" i="54"/>
  <c r="L364" i="54"/>
  <c r="M364" i="54"/>
  <c r="G246" i="54"/>
  <c r="H246" i="54"/>
  <c r="I246" i="54"/>
  <c r="J246" i="54"/>
  <c r="K246" i="54"/>
  <c r="L246" i="54"/>
  <c r="M246" i="54"/>
  <c r="G363" i="54"/>
  <c r="H363" i="54"/>
  <c r="I363" i="54"/>
  <c r="J363" i="54"/>
  <c r="K363" i="54"/>
  <c r="L363" i="54"/>
  <c r="M363" i="54"/>
  <c r="G454" i="54"/>
  <c r="H454" i="54"/>
  <c r="I454" i="54"/>
  <c r="J454" i="54"/>
  <c r="K454" i="54"/>
  <c r="L454" i="54"/>
  <c r="M454" i="54"/>
  <c r="G61" i="54"/>
  <c r="H61" i="54"/>
  <c r="I61" i="54"/>
  <c r="J61" i="54"/>
  <c r="K61" i="54"/>
  <c r="L61" i="54"/>
  <c r="M61" i="54"/>
  <c r="G62" i="54"/>
  <c r="H62" i="54"/>
  <c r="I62" i="54"/>
  <c r="J62" i="54"/>
  <c r="K62" i="54"/>
  <c r="L62" i="54"/>
  <c r="M62" i="54"/>
  <c r="G129" i="54"/>
  <c r="H129" i="54"/>
  <c r="I129" i="54"/>
  <c r="J129" i="54"/>
  <c r="K129" i="54"/>
  <c r="L129" i="54"/>
  <c r="M129" i="54"/>
  <c r="G124" i="54"/>
  <c r="H124" i="54"/>
  <c r="I124" i="54"/>
  <c r="J124" i="54"/>
  <c r="K124" i="54"/>
  <c r="L124" i="54"/>
  <c r="M124" i="54"/>
  <c r="G123" i="54"/>
  <c r="H123" i="54"/>
  <c r="I123" i="54"/>
  <c r="J123" i="54"/>
  <c r="K123" i="54"/>
  <c r="L123" i="54"/>
  <c r="M123" i="54"/>
  <c r="G125" i="54"/>
  <c r="H125" i="54"/>
  <c r="I125" i="54"/>
  <c r="J125" i="54"/>
  <c r="K125" i="54"/>
  <c r="L125" i="54"/>
  <c r="M125" i="54"/>
  <c r="G127" i="54"/>
  <c r="H127" i="54"/>
  <c r="I127" i="54"/>
  <c r="J127" i="54"/>
  <c r="K127" i="54"/>
  <c r="L127" i="54"/>
  <c r="M127" i="54"/>
  <c r="G126" i="54"/>
  <c r="H126" i="54"/>
  <c r="I126" i="54"/>
  <c r="J126" i="54"/>
  <c r="K126" i="54"/>
  <c r="L126" i="54"/>
  <c r="M126" i="54"/>
  <c r="G128" i="54"/>
  <c r="H128" i="54"/>
  <c r="I128" i="54"/>
  <c r="J128" i="54"/>
  <c r="K128" i="54"/>
  <c r="L128" i="54"/>
  <c r="M128" i="54"/>
  <c r="G218" i="54"/>
  <c r="H218" i="54"/>
  <c r="I218" i="54"/>
  <c r="J218" i="54"/>
  <c r="K218" i="54"/>
  <c r="L218" i="54"/>
  <c r="M218" i="54"/>
  <c r="G220" i="54"/>
  <c r="H220" i="54"/>
  <c r="I220" i="54"/>
  <c r="J220" i="54"/>
  <c r="K220" i="54"/>
  <c r="L220" i="54"/>
  <c r="M220" i="54"/>
  <c r="G222" i="54"/>
  <c r="H222" i="54"/>
  <c r="I222" i="54"/>
  <c r="J222" i="54"/>
  <c r="K222" i="54"/>
  <c r="L222" i="54"/>
  <c r="M222" i="54"/>
  <c r="G223" i="54"/>
  <c r="H223" i="54"/>
  <c r="I223" i="54"/>
  <c r="J223" i="54"/>
  <c r="K223" i="54"/>
  <c r="L223" i="54"/>
  <c r="M223" i="54"/>
  <c r="G221" i="54"/>
  <c r="H221" i="54"/>
  <c r="I221" i="54"/>
  <c r="J221" i="54"/>
  <c r="K221" i="54"/>
  <c r="L221" i="54"/>
  <c r="M221" i="54"/>
  <c r="G219" i="54"/>
  <c r="H219" i="54"/>
  <c r="I219" i="54"/>
  <c r="J219" i="54"/>
  <c r="K219" i="54"/>
  <c r="L219" i="54"/>
  <c r="M219" i="54"/>
  <c r="G217" i="54"/>
  <c r="H217" i="54"/>
  <c r="I217" i="54"/>
  <c r="J217" i="54"/>
  <c r="K217" i="54"/>
  <c r="L217" i="54"/>
  <c r="M217" i="54"/>
  <c r="G336" i="54"/>
  <c r="H336" i="54"/>
  <c r="I336" i="54"/>
  <c r="J336" i="54"/>
  <c r="K336" i="54"/>
  <c r="L336" i="54"/>
  <c r="M336" i="54"/>
  <c r="G337" i="54"/>
  <c r="H337" i="54"/>
  <c r="I337" i="54"/>
  <c r="J337" i="54"/>
  <c r="K337" i="54"/>
  <c r="L337" i="54"/>
  <c r="M337" i="54"/>
  <c r="G441" i="54"/>
  <c r="H441" i="54"/>
  <c r="I441" i="54"/>
  <c r="J441" i="54"/>
  <c r="K441" i="54"/>
  <c r="L441" i="54"/>
  <c r="M441" i="54"/>
  <c r="G437" i="54"/>
  <c r="H437" i="54"/>
  <c r="I437" i="54"/>
  <c r="J437" i="54"/>
  <c r="K437" i="54"/>
  <c r="L437" i="54"/>
  <c r="M437" i="54"/>
  <c r="G439" i="54"/>
  <c r="H439" i="54"/>
  <c r="I439" i="54"/>
  <c r="J439" i="54"/>
  <c r="K439" i="54"/>
  <c r="L439" i="54"/>
  <c r="M439" i="54"/>
  <c r="G440" i="54"/>
  <c r="H440" i="54"/>
  <c r="I440" i="54"/>
  <c r="J440" i="54"/>
  <c r="K440" i="54"/>
  <c r="L440" i="54"/>
  <c r="M440" i="54"/>
  <c r="G438" i="54"/>
  <c r="H438" i="54"/>
  <c r="I438" i="54"/>
  <c r="J438" i="54"/>
  <c r="K438" i="54"/>
  <c r="L438" i="54"/>
  <c r="M438" i="54"/>
  <c r="G25" i="54"/>
  <c r="H25" i="54"/>
  <c r="I25" i="54"/>
  <c r="J25" i="54"/>
  <c r="K25" i="54"/>
  <c r="L25" i="54"/>
  <c r="M25" i="54"/>
  <c r="G26" i="54"/>
  <c r="H26" i="54"/>
  <c r="I26" i="54"/>
  <c r="J26" i="54"/>
  <c r="K26" i="54"/>
  <c r="L26" i="54"/>
  <c r="M26" i="54"/>
  <c r="G24" i="54"/>
  <c r="H24" i="54"/>
  <c r="I24" i="54"/>
  <c r="J24" i="54"/>
  <c r="K24" i="54"/>
  <c r="L24" i="54"/>
  <c r="M24" i="54"/>
  <c r="G79" i="54"/>
  <c r="H79" i="54"/>
  <c r="I79" i="54"/>
  <c r="J79" i="54"/>
  <c r="K79" i="54"/>
  <c r="L79" i="54"/>
  <c r="M79" i="54"/>
  <c r="G80" i="54"/>
  <c r="H80" i="54"/>
  <c r="I80" i="54"/>
  <c r="J80" i="54"/>
  <c r="K80" i="54"/>
  <c r="L80" i="54"/>
  <c r="M80" i="54"/>
  <c r="G81" i="54"/>
  <c r="H81" i="54"/>
  <c r="I81" i="54"/>
  <c r="J81" i="54"/>
  <c r="K81" i="54"/>
  <c r="L81" i="54"/>
  <c r="M81" i="54"/>
  <c r="G151" i="54"/>
  <c r="H151" i="54"/>
  <c r="I151" i="54"/>
  <c r="J151" i="54"/>
  <c r="K151" i="54"/>
  <c r="L151" i="54"/>
  <c r="M151" i="54"/>
  <c r="G263" i="54"/>
  <c r="H263" i="54"/>
  <c r="I263" i="54"/>
  <c r="J263" i="54"/>
  <c r="K263" i="54"/>
  <c r="L263" i="54"/>
  <c r="M263" i="54"/>
  <c r="G264" i="54"/>
  <c r="H264" i="54"/>
  <c r="I264" i="54"/>
  <c r="J264" i="54"/>
  <c r="K264" i="54"/>
  <c r="L264" i="54"/>
  <c r="M264" i="54"/>
  <c r="G262" i="54"/>
  <c r="H262" i="54"/>
  <c r="I262" i="54"/>
  <c r="J262" i="54"/>
  <c r="K262" i="54"/>
  <c r="L262" i="54"/>
  <c r="M262" i="54"/>
  <c r="G265" i="54"/>
  <c r="H265" i="54"/>
  <c r="I265" i="54"/>
  <c r="J265" i="54"/>
  <c r="K265" i="54"/>
  <c r="L265" i="54"/>
  <c r="M265" i="54"/>
  <c r="G391" i="54"/>
  <c r="H391" i="54"/>
  <c r="I391" i="54"/>
  <c r="J391" i="54"/>
  <c r="K391" i="54"/>
  <c r="L391" i="54"/>
  <c r="M391" i="54"/>
  <c r="G390" i="54"/>
  <c r="H390" i="54"/>
  <c r="I390" i="54"/>
  <c r="J390" i="54"/>
  <c r="K390" i="54"/>
  <c r="L390" i="54"/>
  <c r="M390" i="54"/>
  <c r="G389" i="54"/>
  <c r="H389" i="54"/>
  <c r="I389" i="54"/>
  <c r="J389" i="54"/>
  <c r="K389" i="54"/>
  <c r="L389" i="54"/>
  <c r="M389" i="54"/>
  <c r="G392" i="54"/>
  <c r="H392" i="54"/>
  <c r="I392" i="54"/>
  <c r="J392" i="54"/>
  <c r="K392" i="54"/>
  <c r="L392" i="54"/>
  <c r="M392" i="54"/>
  <c r="G393" i="54"/>
  <c r="H393" i="54"/>
  <c r="I393" i="54"/>
  <c r="J393" i="54"/>
  <c r="K393" i="54"/>
  <c r="L393" i="54"/>
  <c r="M393" i="54"/>
  <c r="G533" i="54"/>
  <c r="H533" i="54"/>
  <c r="I533" i="54"/>
  <c r="J533" i="54"/>
  <c r="K533" i="54"/>
  <c r="L533" i="54"/>
  <c r="M533" i="54"/>
  <c r="G516" i="54" l="1"/>
  <c r="H516" i="54"/>
  <c r="I516" i="54"/>
  <c r="J516" i="54"/>
  <c r="K516" i="54"/>
  <c r="L516" i="54"/>
  <c r="M519" i="54"/>
  <c r="G110" i="54" l="1"/>
  <c r="H110" i="54"/>
  <c r="I110" i="54"/>
  <c r="J110" i="54"/>
  <c r="K110" i="54"/>
  <c r="L110" i="54"/>
  <c r="M110" i="54"/>
  <c r="G367" i="54"/>
  <c r="H367" i="54"/>
  <c r="I367" i="54"/>
  <c r="J367" i="54"/>
  <c r="K367" i="54"/>
  <c r="L367" i="54"/>
  <c r="M367" i="54"/>
  <c r="G525" i="54"/>
  <c r="H525" i="54"/>
  <c r="I525" i="54"/>
  <c r="J525" i="54"/>
  <c r="K525" i="54"/>
  <c r="L525" i="54"/>
  <c r="M513" i="54"/>
  <c r="G499" i="54"/>
  <c r="H499" i="54"/>
  <c r="I499" i="54"/>
  <c r="J499" i="54"/>
  <c r="K499" i="54"/>
  <c r="L499" i="54"/>
  <c r="M499" i="54"/>
  <c r="G293" i="54"/>
  <c r="H293" i="54"/>
  <c r="I293" i="54"/>
  <c r="J293" i="54"/>
  <c r="K293" i="54"/>
  <c r="L293" i="54"/>
  <c r="M293" i="54"/>
  <c r="G292" i="54"/>
  <c r="H292" i="54"/>
  <c r="I292" i="54"/>
  <c r="J292" i="54"/>
  <c r="K292" i="54"/>
  <c r="L292" i="54"/>
  <c r="M292" i="54"/>
  <c r="G448" i="54"/>
  <c r="H448" i="54"/>
  <c r="I448" i="54"/>
  <c r="J448" i="54"/>
  <c r="K448" i="54"/>
  <c r="L448" i="54"/>
  <c r="M448" i="54"/>
  <c r="G447" i="54"/>
  <c r="H447" i="54"/>
  <c r="I447" i="54"/>
  <c r="J447" i="54"/>
  <c r="K447" i="54"/>
  <c r="L447" i="54"/>
  <c r="M447" i="54"/>
  <c r="G449" i="54"/>
  <c r="H449" i="54"/>
  <c r="I449" i="54"/>
  <c r="J449" i="54"/>
  <c r="K449" i="54"/>
  <c r="L449" i="54"/>
  <c r="M449" i="54"/>
  <c r="G445" i="54"/>
  <c r="H445" i="54"/>
  <c r="I445" i="54"/>
  <c r="J445" i="54"/>
  <c r="K445" i="54"/>
  <c r="L445" i="54"/>
  <c r="M445" i="54"/>
  <c r="G446" i="54"/>
  <c r="H446" i="54"/>
  <c r="I446" i="54"/>
  <c r="J446" i="54"/>
  <c r="K446" i="54"/>
  <c r="L446" i="54"/>
  <c r="M446" i="54"/>
  <c r="G495" i="54"/>
  <c r="H495" i="54"/>
  <c r="I495" i="54"/>
  <c r="J495" i="54"/>
  <c r="K495" i="54"/>
  <c r="L495" i="54"/>
  <c r="M495" i="54"/>
  <c r="G349" i="54"/>
  <c r="H349" i="54"/>
  <c r="I349" i="54"/>
  <c r="J349" i="54"/>
  <c r="K349" i="54"/>
  <c r="L349" i="54"/>
  <c r="M349" i="54"/>
  <c r="G353" i="54"/>
  <c r="H353" i="54"/>
  <c r="I353" i="54"/>
  <c r="J353" i="54"/>
  <c r="K353" i="54"/>
  <c r="L353" i="54"/>
  <c r="M353" i="54"/>
  <c r="G348" i="54"/>
  <c r="H348" i="54"/>
  <c r="I348" i="54"/>
  <c r="J348" i="54"/>
  <c r="K348" i="54"/>
  <c r="L348" i="54"/>
  <c r="M348" i="54"/>
  <c r="G351" i="54"/>
  <c r="H351" i="54"/>
  <c r="I351" i="54"/>
  <c r="J351" i="54"/>
  <c r="K351" i="54"/>
  <c r="L351" i="54"/>
  <c r="M351" i="54"/>
  <c r="G347" i="54"/>
  <c r="H347" i="54"/>
  <c r="I347" i="54"/>
  <c r="J347" i="54"/>
  <c r="K347" i="54"/>
  <c r="L347" i="54"/>
  <c r="M347" i="54"/>
  <c r="G354" i="54"/>
  <c r="H354" i="54"/>
  <c r="I354" i="54"/>
  <c r="J354" i="54"/>
  <c r="K354" i="54"/>
  <c r="L354" i="54"/>
  <c r="M354" i="54"/>
  <c r="G352" i="54"/>
  <c r="H352" i="54"/>
  <c r="I352" i="54"/>
  <c r="J352" i="54"/>
  <c r="K352" i="54"/>
  <c r="L352" i="54"/>
  <c r="M352" i="54"/>
  <c r="G356" i="54"/>
  <c r="H356" i="54"/>
  <c r="I356" i="54"/>
  <c r="J356" i="54"/>
  <c r="K356" i="54"/>
  <c r="L356" i="54"/>
  <c r="M356" i="54"/>
  <c r="G355" i="54"/>
  <c r="H355" i="54"/>
  <c r="I355" i="54"/>
  <c r="J355" i="54"/>
  <c r="K355" i="54"/>
  <c r="L355" i="54"/>
  <c r="M355" i="54"/>
  <c r="G350" i="54"/>
  <c r="H350" i="54"/>
  <c r="I350" i="54"/>
  <c r="J350" i="54"/>
  <c r="K350" i="54"/>
  <c r="L350" i="54"/>
  <c r="M350" i="54"/>
  <c r="G243" i="54"/>
  <c r="H243" i="54"/>
  <c r="I243" i="54"/>
  <c r="J243" i="54"/>
  <c r="K243" i="54"/>
  <c r="L243" i="54"/>
  <c r="M243" i="54"/>
  <c r="G238" i="54"/>
  <c r="H238" i="54"/>
  <c r="I238" i="54"/>
  <c r="J238" i="54"/>
  <c r="K238" i="54"/>
  <c r="L238" i="54"/>
  <c r="M238" i="54"/>
  <c r="G240" i="54"/>
  <c r="H240" i="54"/>
  <c r="I240" i="54"/>
  <c r="J240" i="54"/>
  <c r="K240" i="54"/>
  <c r="L240" i="54"/>
  <c r="M240" i="54"/>
  <c r="G241" i="54"/>
  <c r="H241" i="54"/>
  <c r="I241" i="54"/>
  <c r="J241" i="54"/>
  <c r="K241" i="54"/>
  <c r="L241" i="54"/>
  <c r="M241" i="54"/>
  <c r="G242" i="54"/>
  <c r="H242" i="54"/>
  <c r="I242" i="54"/>
  <c r="J242" i="54"/>
  <c r="K242" i="54"/>
  <c r="L242" i="54"/>
  <c r="M242" i="54"/>
  <c r="G239" i="54"/>
  <c r="H239" i="54"/>
  <c r="I239" i="54"/>
  <c r="J239" i="54"/>
  <c r="K239" i="54"/>
  <c r="L239" i="54"/>
  <c r="M239" i="54"/>
  <c r="G36" i="54" l="1"/>
  <c r="H36" i="54"/>
  <c r="I36" i="54"/>
  <c r="J36" i="54"/>
  <c r="K36" i="54"/>
  <c r="L36" i="54"/>
  <c r="M36" i="54"/>
  <c r="G37" i="54"/>
  <c r="H37" i="54"/>
  <c r="I37" i="54"/>
  <c r="J37" i="54"/>
  <c r="K37" i="54"/>
  <c r="L37" i="54"/>
  <c r="M37" i="54"/>
  <c r="G35" i="54"/>
  <c r="H35" i="54"/>
  <c r="I35" i="54"/>
  <c r="J35" i="54"/>
  <c r="K35" i="54"/>
  <c r="L35" i="54"/>
  <c r="M35" i="54"/>
  <c r="G96" i="54"/>
  <c r="H96" i="54"/>
  <c r="I96" i="54"/>
  <c r="J96" i="54"/>
  <c r="K96" i="54"/>
  <c r="L96" i="54"/>
  <c r="M96" i="54"/>
  <c r="G95" i="54"/>
  <c r="H95" i="54"/>
  <c r="I95" i="54"/>
  <c r="J95" i="54"/>
  <c r="K95" i="54"/>
  <c r="L95" i="54"/>
  <c r="M95" i="54"/>
  <c r="G94" i="54"/>
  <c r="H94" i="54"/>
  <c r="I94" i="54"/>
  <c r="J94" i="54"/>
  <c r="K94" i="54"/>
  <c r="L94" i="54"/>
  <c r="M94" i="54"/>
  <c r="G182" i="54"/>
  <c r="H182" i="54"/>
  <c r="I182" i="54"/>
  <c r="J182" i="54"/>
  <c r="K182" i="54"/>
  <c r="L182" i="54"/>
  <c r="M182" i="54"/>
  <c r="G181" i="54"/>
  <c r="H181" i="54"/>
  <c r="I181" i="54"/>
  <c r="J181" i="54"/>
  <c r="K181" i="54"/>
  <c r="L181" i="54"/>
  <c r="M181" i="54"/>
  <c r="G178" i="54"/>
  <c r="H178" i="54"/>
  <c r="I178" i="54"/>
  <c r="J178" i="54"/>
  <c r="K178" i="54"/>
  <c r="L178" i="54"/>
  <c r="M178" i="54"/>
  <c r="G180" i="54"/>
  <c r="H180" i="54"/>
  <c r="I180" i="54"/>
  <c r="J180" i="54"/>
  <c r="K180" i="54"/>
  <c r="L180" i="54"/>
  <c r="M180" i="54"/>
  <c r="G177" i="54"/>
  <c r="H177" i="54"/>
  <c r="I177" i="54"/>
  <c r="J177" i="54"/>
  <c r="K177" i="54"/>
  <c r="L177" i="54"/>
  <c r="M177" i="54"/>
  <c r="G183" i="54"/>
  <c r="H183" i="54"/>
  <c r="I183" i="54"/>
  <c r="J183" i="54"/>
  <c r="K183" i="54"/>
  <c r="L183" i="54"/>
  <c r="M183" i="54"/>
  <c r="G179" i="54"/>
  <c r="H179" i="54"/>
  <c r="I179" i="54"/>
  <c r="J179" i="54"/>
  <c r="K179" i="54"/>
  <c r="L179" i="54"/>
  <c r="M179" i="54"/>
  <c r="G300" i="54"/>
  <c r="H300" i="54"/>
  <c r="I300" i="54"/>
  <c r="J300" i="54"/>
  <c r="K300" i="54"/>
  <c r="L300" i="54"/>
  <c r="M300" i="54"/>
  <c r="G299" i="54"/>
  <c r="H299" i="54"/>
  <c r="I299" i="54"/>
  <c r="J299" i="54"/>
  <c r="K299" i="54"/>
  <c r="L299" i="54"/>
  <c r="M299" i="54"/>
  <c r="G302" i="54"/>
  <c r="H302" i="54"/>
  <c r="I302" i="54"/>
  <c r="J302" i="54"/>
  <c r="K302" i="54"/>
  <c r="L302" i="54"/>
  <c r="M302" i="54"/>
  <c r="G298" i="54"/>
  <c r="H298" i="54"/>
  <c r="I298" i="54"/>
  <c r="J298" i="54"/>
  <c r="K298" i="54"/>
  <c r="L298" i="54"/>
  <c r="M298" i="54"/>
  <c r="G303" i="54"/>
  <c r="H303" i="54"/>
  <c r="I303" i="54"/>
  <c r="J303" i="54"/>
  <c r="K303" i="54"/>
  <c r="L303" i="54"/>
  <c r="M303" i="54"/>
  <c r="G304" i="54"/>
  <c r="H304" i="54"/>
  <c r="I304" i="54"/>
  <c r="J304" i="54"/>
  <c r="K304" i="54"/>
  <c r="L304" i="54"/>
  <c r="M304" i="54"/>
  <c r="G301" i="54"/>
  <c r="H301" i="54"/>
  <c r="I301" i="54"/>
  <c r="J301" i="54"/>
  <c r="K301" i="54"/>
  <c r="L301" i="54"/>
  <c r="M301" i="54"/>
  <c r="G417" i="54"/>
  <c r="H417" i="54"/>
  <c r="I417" i="54"/>
  <c r="J417" i="54"/>
  <c r="K417" i="54"/>
  <c r="L417" i="54"/>
  <c r="M417" i="54"/>
  <c r="G415" i="54"/>
  <c r="H415" i="54"/>
  <c r="I415" i="54"/>
  <c r="J415" i="54"/>
  <c r="K415" i="54"/>
  <c r="L415" i="54"/>
  <c r="M415" i="54"/>
  <c r="G413" i="54"/>
  <c r="H413" i="54"/>
  <c r="I413" i="54"/>
  <c r="J413" i="54"/>
  <c r="K413" i="54"/>
  <c r="L413" i="54"/>
  <c r="M413" i="54"/>
  <c r="G412" i="54"/>
  <c r="H412" i="54"/>
  <c r="I412" i="54"/>
  <c r="J412" i="54"/>
  <c r="K412" i="54"/>
  <c r="L412" i="54"/>
  <c r="M412" i="54"/>
  <c r="G416" i="54"/>
  <c r="H416" i="54"/>
  <c r="I416" i="54"/>
  <c r="J416" i="54"/>
  <c r="K416" i="54"/>
  <c r="L416" i="54"/>
  <c r="M416" i="54"/>
  <c r="G414" i="54"/>
  <c r="H414" i="54"/>
  <c r="I414" i="54"/>
  <c r="J414" i="54"/>
  <c r="K414" i="54"/>
  <c r="L414" i="54"/>
  <c r="M414" i="54"/>
  <c r="G482" i="54"/>
  <c r="H482" i="54"/>
  <c r="I482" i="54"/>
  <c r="J482" i="54"/>
  <c r="K482" i="54"/>
  <c r="L482" i="54"/>
  <c r="M482" i="54"/>
  <c r="G508" i="54"/>
  <c r="H508" i="54"/>
  <c r="I508" i="54"/>
  <c r="J508" i="54"/>
  <c r="K508" i="54"/>
  <c r="L508" i="54"/>
  <c r="M509" i="54"/>
  <c r="G513" i="54"/>
  <c r="H513" i="54"/>
  <c r="I513" i="54"/>
  <c r="J513" i="54"/>
  <c r="K513" i="54"/>
  <c r="L513" i="54"/>
  <c r="M510" i="54"/>
  <c r="G509" i="54"/>
  <c r="H509" i="54"/>
  <c r="I509" i="54"/>
  <c r="J509" i="54"/>
  <c r="K509" i="54"/>
  <c r="L509" i="54"/>
  <c r="M511" i="54"/>
  <c r="G510" i="54"/>
  <c r="H510" i="54"/>
  <c r="I510" i="54"/>
  <c r="J510" i="54"/>
  <c r="K510" i="54"/>
  <c r="L510" i="54"/>
  <c r="M512" i="54"/>
  <c r="G511" i="54"/>
  <c r="H511" i="54"/>
  <c r="I511" i="54"/>
  <c r="J511" i="54"/>
  <c r="L511" i="54"/>
  <c r="G512" i="54"/>
  <c r="H512" i="54"/>
  <c r="I512" i="54"/>
  <c r="J512" i="54"/>
  <c r="L512" i="54"/>
  <c r="G546" i="54"/>
  <c r="H546" i="54"/>
  <c r="I546" i="54"/>
  <c r="J546" i="54"/>
  <c r="K546" i="54"/>
  <c r="L546" i="54"/>
  <c r="M546" i="54"/>
  <c r="G547" i="54"/>
  <c r="H547" i="54"/>
  <c r="I547" i="54"/>
  <c r="J547" i="54"/>
  <c r="K547" i="54"/>
  <c r="L547" i="54"/>
  <c r="M547" i="54"/>
  <c r="G545" i="54"/>
  <c r="H545" i="54"/>
  <c r="I545" i="54"/>
  <c r="J545" i="54"/>
  <c r="K545" i="54"/>
  <c r="L545" i="54"/>
  <c r="M545" i="54"/>
  <c r="M227" i="54" l="1"/>
  <c r="L227" i="54"/>
  <c r="K227" i="54"/>
  <c r="J227" i="54"/>
  <c r="I227" i="54"/>
  <c r="H227" i="54"/>
  <c r="G227" i="54"/>
  <c r="M492" i="54"/>
  <c r="L492" i="54"/>
  <c r="K492" i="54"/>
  <c r="J492" i="54"/>
  <c r="I492" i="54"/>
  <c r="H492" i="54"/>
  <c r="G492" i="54"/>
  <c r="M340" i="54"/>
  <c r="L340" i="54"/>
  <c r="K340" i="54"/>
  <c r="J340" i="54"/>
  <c r="I340" i="54"/>
  <c r="H340" i="54"/>
  <c r="G340" i="54"/>
  <c r="M562" i="54"/>
  <c r="L562" i="54"/>
  <c r="K562" i="54"/>
  <c r="J562" i="54"/>
  <c r="I562" i="54"/>
  <c r="H562" i="54"/>
  <c r="G562" i="54"/>
  <c r="M342" i="54"/>
  <c r="L342" i="54"/>
  <c r="K342" i="54"/>
  <c r="J342" i="54"/>
  <c r="I342" i="54"/>
  <c r="H342" i="54"/>
  <c r="G342" i="54"/>
  <c r="M525" i="54"/>
  <c r="L519" i="54"/>
  <c r="K519" i="54"/>
  <c r="J519" i="54"/>
  <c r="I519" i="54"/>
  <c r="H519" i="54"/>
  <c r="G519" i="54"/>
  <c r="M228" i="54"/>
  <c r="L228" i="54"/>
  <c r="K228" i="54"/>
  <c r="J228" i="54"/>
  <c r="I228" i="54"/>
  <c r="H228" i="54"/>
  <c r="G228" i="54"/>
  <c r="M226" i="54"/>
  <c r="L226" i="54"/>
  <c r="K226" i="54"/>
  <c r="J226" i="54"/>
  <c r="I226" i="54"/>
  <c r="H226" i="54"/>
  <c r="G226" i="54"/>
  <c r="M341" i="54"/>
  <c r="L341" i="54"/>
  <c r="K341" i="54"/>
  <c r="J341" i="54"/>
  <c r="I341" i="54"/>
  <c r="H341" i="54"/>
  <c r="G341" i="54"/>
  <c r="M498" i="54"/>
  <c r="L498" i="54"/>
  <c r="K498" i="54"/>
  <c r="J498" i="54"/>
  <c r="I498" i="54"/>
  <c r="H498" i="54"/>
  <c r="G498" i="54"/>
  <c r="M542" i="54"/>
  <c r="L542" i="54"/>
  <c r="K542" i="54"/>
  <c r="J542" i="54"/>
  <c r="I542" i="54"/>
  <c r="H542" i="54"/>
  <c r="G542" i="54"/>
  <c r="M132" i="54"/>
  <c r="L132" i="54"/>
  <c r="K132" i="54"/>
  <c r="J132" i="54"/>
  <c r="I132" i="54"/>
  <c r="H132" i="54"/>
  <c r="G132" i="54"/>
  <c r="M497" i="54"/>
  <c r="L497" i="54"/>
  <c r="K497" i="54"/>
  <c r="J497" i="54"/>
  <c r="I497" i="54"/>
  <c r="H497" i="54"/>
  <c r="G497" i="54"/>
  <c r="M376" i="54"/>
  <c r="L376" i="54"/>
  <c r="K376" i="54"/>
  <c r="J376" i="54"/>
  <c r="I376" i="54"/>
  <c r="H376" i="54"/>
  <c r="G376" i="54"/>
  <c r="M380" i="54"/>
  <c r="L380" i="54"/>
  <c r="K380" i="54"/>
  <c r="J380" i="54"/>
  <c r="I380" i="54"/>
  <c r="H380" i="54"/>
  <c r="G380" i="54"/>
  <c r="M254" i="54"/>
  <c r="L254" i="54"/>
  <c r="K254" i="54"/>
  <c r="J254" i="54"/>
  <c r="I254" i="54"/>
  <c r="H254" i="54"/>
  <c r="G254" i="54"/>
  <c r="M379" i="54"/>
  <c r="L379" i="54"/>
  <c r="K379" i="54"/>
  <c r="J379" i="54"/>
  <c r="I379" i="54"/>
  <c r="H379" i="54"/>
  <c r="G379" i="54"/>
  <c r="M463" i="54"/>
  <c r="L463" i="54"/>
  <c r="K463" i="54"/>
  <c r="J463" i="54"/>
  <c r="I463" i="54"/>
  <c r="H463" i="54"/>
  <c r="G463" i="54"/>
  <c r="M522" i="54"/>
  <c r="L502" i="54"/>
  <c r="K502" i="54"/>
  <c r="J502" i="54"/>
  <c r="I502" i="54"/>
  <c r="H502" i="54"/>
  <c r="G502" i="54"/>
  <c r="M378" i="54"/>
  <c r="L378" i="54"/>
  <c r="K378" i="54"/>
  <c r="J378" i="54"/>
  <c r="I378" i="54"/>
  <c r="H378" i="54"/>
  <c r="G378" i="54"/>
  <c r="M377" i="54"/>
  <c r="L377" i="54"/>
  <c r="K377" i="54"/>
  <c r="J377" i="54"/>
  <c r="I377" i="54"/>
  <c r="H377" i="54"/>
  <c r="G377" i="54"/>
  <c r="M256" i="54"/>
  <c r="L256" i="54"/>
  <c r="K256" i="54"/>
  <c r="J256" i="54"/>
  <c r="I256" i="54"/>
  <c r="H256" i="54"/>
  <c r="G256" i="54"/>
  <c r="M255" i="54"/>
  <c r="L255" i="54"/>
  <c r="K255" i="54"/>
  <c r="J255" i="54"/>
  <c r="I255" i="54"/>
  <c r="H255" i="54"/>
  <c r="G255" i="54"/>
  <c r="M257" i="54"/>
  <c r="L257" i="54"/>
  <c r="K257" i="54"/>
  <c r="J257" i="54"/>
  <c r="I257" i="54"/>
  <c r="H257" i="54"/>
  <c r="G257" i="54"/>
  <c r="M529" i="54"/>
  <c r="L529" i="54"/>
  <c r="K529" i="54"/>
  <c r="J529" i="54"/>
  <c r="I529" i="54"/>
  <c r="H529" i="54"/>
  <c r="G529" i="54"/>
  <c r="M528" i="54"/>
  <c r="L528" i="54"/>
  <c r="K528" i="54"/>
  <c r="J528" i="54"/>
  <c r="I528" i="54"/>
  <c r="H528" i="54"/>
  <c r="G528" i="54"/>
  <c r="M459" i="54"/>
  <c r="L459" i="54"/>
  <c r="K459" i="54"/>
  <c r="J459" i="54"/>
  <c r="I459" i="54"/>
  <c r="H459" i="54"/>
  <c r="G459" i="54"/>
  <c r="M372" i="54"/>
  <c r="L372" i="54"/>
  <c r="K372" i="54"/>
  <c r="J372" i="54"/>
  <c r="I372" i="54"/>
  <c r="H372" i="54"/>
  <c r="G372" i="54"/>
  <c r="M373" i="54"/>
  <c r="L373" i="54"/>
  <c r="K373" i="54"/>
  <c r="J373" i="54"/>
  <c r="I373" i="54"/>
  <c r="H373" i="54"/>
  <c r="G373" i="54"/>
  <c r="M249" i="54"/>
  <c r="L249" i="54"/>
  <c r="K249" i="54"/>
  <c r="J249" i="54"/>
  <c r="I249" i="54"/>
  <c r="H249" i="54"/>
  <c r="G249" i="54"/>
  <c r="M251" i="54"/>
  <c r="L251" i="54"/>
  <c r="K251" i="54"/>
  <c r="J251" i="54"/>
  <c r="I251" i="54"/>
  <c r="H251" i="54"/>
  <c r="G251" i="54"/>
  <c r="M250" i="54"/>
  <c r="L250" i="54"/>
  <c r="K250" i="54"/>
  <c r="J250" i="54"/>
  <c r="I250" i="54"/>
  <c r="H250" i="54"/>
  <c r="G250" i="54"/>
  <c r="M9" i="54"/>
  <c r="L9" i="54"/>
  <c r="K9" i="54"/>
  <c r="J9" i="54"/>
  <c r="I9" i="54"/>
  <c r="H9" i="54"/>
  <c r="G9" i="54"/>
  <c r="M11" i="54"/>
  <c r="L11" i="54"/>
  <c r="K11" i="54"/>
  <c r="J11" i="54"/>
  <c r="I11" i="54"/>
  <c r="H11" i="54"/>
  <c r="G11" i="54"/>
  <c r="M10" i="54"/>
  <c r="L10" i="54"/>
  <c r="K10" i="54"/>
  <c r="J10" i="54"/>
  <c r="I10" i="54"/>
  <c r="H10" i="54"/>
  <c r="G10" i="54"/>
  <c r="M91" i="54"/>
  <c r="L91" i="54"/>
  <c r="K91" i="54"/>
  <c r="J91" i="54"/>
  <c r="I91" i="54"/>
  <c r="H91" i="54"/>
  <c r="G91" i="54"/>
  <c r="M174" i="54"/>
  <c r="L174" i="54"/>
  <c r="K174" i="54"/>
  <c r="J174" i="54"/>
  <c r="I174" i="54"/>
  <c r="H174" i="54"/>
  <c r="G174" i="54"/>
  <c r="M87" i="54"/>
  <c r="L87" i="54"/>
  <c r="K87" i="54"/>
  <c r="J87" i="54"/>
  <c r="I87" i="54"/>
  <c r="H87" i="54"/>
  <c r="G87" i="54"/>
  <c r="M479" i="54"/>
  <c r="L479" i="54"/>
  <c r="K479" i="54"/>
  <c r="J479" i="54"/>
  <c r="I479" i="54"/>
  <c r="H479" i="54"/>
  <c r="G479" i="54"/>
  <c r="M540" i="54"/>
  <c r="L540" i="54"/>
  <c r="J540" i="54"/>
  <c r="I540" i="54"/>
  <c r="H540" i="54"/>
  <c r="G540" i="54"/>
  <c r="M477" i="54"/>
  <c r="L477" i="54"/>
  <c r="K477" i="54"/>
  <c r="J477" i="54"/>
  <c r="I477" i="54"/>
  <c r="H477" i="54"/>
  <c r="G477" i="54"/>
  <c r="M478" i="54"/>
  <c r="L478" i="54"/>
  <c r="K478" i="54"/>
  <c r="J478" i="54"/>
  <c r="I478" i="54"/>
  <c r="H478" i="54"/>
  <c r="G478" i="54"/>
  <c r="M409" i="54"/>
  <c r="L409" i="54"/>
  <c r="K409" i="54"/>
  <c r="J409" i="54"/>
  <c r="I409" i="54"/>
  <c r="H409" i="54"/>
  <c r="G409" i="54"/>
  <c r="M406" i="54"/>
  <c r="L406" i="54"/>
  <c r="K406" i="54"/>
  <c r="J406" i="54"/>
  <c r="I406" i="54"/>
  <c r="H406" i="54"/>
  <c r="G406" i="54"/>
  <c r="M405" i="54"/>
  <c r="L405" i="54"/>
  <c r="K405" i="54"/>
  <c r="J405" i="54"/>
  <c r="I405" i="54"/>
  <c r="H405" i="54"/>
  <c r="G405" i="54"/>
  <c r="M408" i="54"/>
  <c r="L408" i="54"/>
  <c r="K408" i="54"/>
  <c r="J408" i="54"/>
  <c r="I408" i="54"/>
  <c r="H408" i="54"/>
  <c r="G408" i="54"/>
  <c r="M404" i="54"/>
  <c r="L404" i="54"/>
  <c r="K404" i="54"/>
  <c r="J404" i="54"/>
  <c r="I404" i="54"/>
  <c r="H404" i="54"/>
  <c r="G404" i="54"/>
  <c r="M289" i="54"/>
  <c r="L289" i="54"/>
  <c r="K289" i="54"/>
  <c r="J289" i="54"/>
  <c r="I289" i="54"/>
  <c r="H289" i="54"/>
  <c r="G289" i="54"/>
  <c r="M171" i="54"/>
  <c r="L171" i="54"/>
  <c r="K171" i="54"/>
  <c r="J171" i="54"/>
  <c r="I171" i="54"/>
  <c r="H171" i="54"/>
  <c r="G171" i="54"/>
  <c r="M170" i="54"/>
  <c r="L170" i="54"/>
  <c r="K170" i="54"/>
  <c r="J170" i="54"/>
  <c r="I170" i="54"/>
  <c r="H170" i="54"/>
  <c r="G170" i="54"/>
  <c r="M88" i="54"/>
  <c r="L88" i="54"/>
  <c r="K88" i="54"/>
  <c r="J88" i="54"/>
  <c r="I88" i="54"/>
  <c r="H88" i="54"/>
  <c r="G88" i="54"/>
  <c r="M32" i="54"/>
  <c r="L32" i="54"/>
  <c r="K32" i="54"/>
  <c r="J32" i="54"/>
  <c r="I32" i="54"/>
  <c r="H32" i="54"/>
  <c r="G32" i="54"/>
  <c r="M471" i="54"/>
  <c r="L471" i="54"/>
  <c r="K471" i="54"/>
  <c r="J471" i="54"/>
  <c r="I471" i="54"/>
  <c r="H471" i="54"/>
  <c r="G471" i="54"/>
  <c r="M470" i="54"/>
  <c r="L470" i="54"/>
  <c r="K470" i="54"/>
  <c r="J470" i="54"/>
  <c r="I470" i="54"/>
  <c r="H470" i="54"/>
  <c r="G470" i="54"/>
  <c r="M469" i="54"/>
  <c r="L469" i="54"/>
  <c r="K469" i="54"/>
  <c r="J469" i="54"/>
  <c r="I469" i="54"/>
  <c r="H469" i="54"/>
  <c r="G469" i="54"/>
  <c r="M395" i="54"/>
  <c r="L395" i="54"/>
  <c r="K395" i="54"/>
  <c r="J395" i="54"/>
  <c r="I395" i="54"/>
  <c r="H395" i="54"/>
  <c r="G395" i="54"/>
  <c r="M276" i="54"/>
  <c r="L276" i="54"/>
  <c r="K276" i="54"/>
  <c r="J276" i="54"/>
  <c r="I276" i="54"/>
  <c r="H276" i="54"/>
  <c r="G276" i="54"/>
  <c r="M277" i="54"/>
  <c r="L277" i="54"/>
  <c r="K277" i="54"/>
  <c r="J277" i="54"/>
  <c r="I277" i="54"/>
  <c r="H277" i="54"/>
  <c r="G277" i="54"/>
  <c r="M275" i="54"/>
  <c r="L275" i="54"/>
  <c r="K275" i="54"/>
  <c r="J275" i="54"/>
  <c r="I275" i="54"/>
  <c r="H275" i="54"/>
  <c r="G275" i="54"/>
  <c r="M272" i="54"/>
  <c r="L272" i="54"/>
  <c r="K272" i="54"/>
  <c r="J272" i="54"/>
  <c r="I272" i="54"/>
  <c r="H272" i="54"/>
  <c r="G272" i="54"/>
  <c r="M268" i="54"/>
  <c r="L268" i="54"/>
  <c r="K268" i="54"/>
  <c r="J268" i="54"/>
  <c r="I268" i="54"/>
  <c r="H268" i="54"/>
  <c r="G268" i="54"/>
  <c r="M274" i="54"/>
  <c r="L274" i="54"/>
  <c r="K274" i="54"/>
  <c r="J274" i="54"/>
  <c r="I274" i="54"/>
  <c r="H274" i="54"/>
  <c r="G274" i="54"/>
  <c r="M273" i="54"/>
  <c r="L273" i="54"/>
  <c r="K273" i="54"/>
  <c r="J273" i="54"/>
  <c r="I273" i="54"/>
  <c r="H273" i="54"/>
  <c r="G273" i="54"/>
  <c r="M270" i="54"/>
  <c r="L270" i="54"/>
  <c r="K270" i="54"/>
  <c r="J270" i="54"/>
  <c r="I270" i="54"/>
  <c r="H270" i="54"/>
  <c r="G270" i="54"/>
  <c r="M271" i="54"/>
  <c r="L271" i="54"/>
  <c r="K271" i="54"/>
  <c r="J271" i="54"/>
  <c r="I271" i="54"/>
  <c r="H271" i="54"/>
  <c r="G271" i="54"/>
  <c r="M278" i="54"/>
  <c r="L278" i="54"/>
  <c r="K278" i="54"/>
  <c r="J278" i="54"/>
  <c r="I278" i="54"/>
  <c r="H278" i="54"/>
  <c r="G278" i="54"/>
  <c r="M269" i="54"/>
  <c r="L269" i="54"/>
  <c r="K269" i="54"/>
  <c r="J269" i="54"/>
  <c r="I269" i="54"/>
  <c r="H269" i="54"/>
  <c r="G269" i="54"/>
  <c r="M154" i="54"/>
  <c r="L154" i="54"/>
  <c r="K154" i="54"/>
  <c r="J154" i="54"/>
  <c r="I154" i="54"/>
  <c r="H154" i="54"/>
  <c r="G154" i="54"/>
  <c r="M155" i="54"/>
  <c r="L155" i="54"/>
  <c r="K155" i="54"/>
  <c r="J155" i="54"/>
  <c r="I155" i="54"/>
  <c r="H155" i="54"/>
  <c r="G155" i="54"/>
  <c r="M384" i="54"/>
  <c r="L384" i="54"/>
  <c r="K384" i="54"/>
  <c r="J384" i="54"/>
  <c r="I384" i="54"/>
  <c r="H384" i="54"/>
  <c r="G384" i="54"/>
  <c r="M385" i="54"/>
  <c r="L385" i="54"/>
  <c r="K385" i="54"/>
  <c r="J385" i="54"/>
  <c r="I385" i="54"/>
  <c r="H385" i="54"/>
  <c r="G385" i="54"/>
  <c r="M383" i="54"/>
  <c r="L383" i="54"/>
  <c r="K383" i="54"/>
  <c r="J383" i="54"/>
  <c r="I383" i="54"/>
  <c r="H383" i="54"/>
  <c r="G383" i="54"/>
  <c r="M386" i="54"/>
  <c r="L386" i="54"/>
  <c r="K386" i="54"/>
  <c r="J386" i="54"/>
  <c r="I386" i="54"/>
  <c r="H386" i="54"/>
  <c r="G386" i="54"/>
  <c r="M148" i="54"/>
  <c r="L148" i="54"/>
  <c r="K148" i="54"/>
  <c r="J148" i="54"/>
  <c r="I148" i="54"/>
  <c r="H148" i="54"/>
  <c r="G148" i="54"/>
  <c r="M76" i="54"/>
  <c r="L76" i="54"/>
  <c r="K76" i="54"/>
  <c r="J76" i="54"/>
  <c r="I76" i="54"/>
  <c r="H76" i="54"/>
  <c r="G76" i="54"/>
  <c r="M146" i="54"/>
  <c r="L146" i="54"/>
  <c r="K146" i="54"/>
  <c r="J146" i="54"/>
  <c r="I146" i="54"/>
  <c r="H146" i="54"/>
  <c r="G146" i="54"/>
  <c r="M147" i="54"/>
  <c r="L147" i="54"/>
  <c r="K147" i="54"/>
  <c r="J147" i="54"/>
  <c r="I147" i="54"/>
  <c r="H147" i="54"/>
  <c r="G147" i="54"/>
  <c r="M19" i="54"/>
  <c r="L19" i="54"/>
  <c r="K19" i="54"/>
  <c r="J19" i="54"/>
  <c r="I19" i="54"/>
  <c r="H19" i="54"/>
  <c r="G19" i="54"/>
  <c r="M20" i="54"/>
  <c r="L20" i="54"/>
  <c r="K20" i="54"/>
  <c r="J20" i="54"/>
  <c r="I20" i="54"/>
  <c r="H20" i="54"/>
  <c r="G20" i="54"/>
  <c r="M21" i="54"/>
  <c r="L21" i="54"/>
  <c r="K21" i="54"/>
  <c r="J21" i="54"/>
  <c r="I21" i="54"/>
  <c r="H21" i="54"/>
  <c r="G21" i="54"/>
  <c r="M18" i="54"/>
  <c r="L18" i="54"/>
  <c r="K18" i="54"/>
  <c r="J18" i="54"/>
  <c r="I18" i="54"/>
  <c r="H18" i="54"/>
  <c r="G18" i="54"/>
  <c r="M433" i="54"/>
  <c r="L433" i="54"/>
  <c r="K433" i="54"/>
  <c r="J433" i="54"/>
  <c r="I433" i="54"/>
  <c r="H433" i="54"/>
  <c r="G433" i="54"/>
  <c r="M434" i="54"/>
  <c r="L434" i="54"/>
  <c r="K434" i="54"/>
  <c r="J434" i="54"/>
  <c r="I434" i="54"/>
  <c r="H434" i="54"/>
  <c r="G434" i="54"/>
  <c r="M321" i="54"/>
  <c r="L321" i="54"/>
  <c r="K321" i="54"/>
  <c r="J321" i="54"/>
  <c r="I321" i="54"/>
  <c r="H321" i="54"/>
  <c r="G321" i="54"/>
  <c r="M332" i="54"/>
  <c r="L332" i="54"/>
  <c r="K332" i="54"/>
  <c r="J332" i="54"/>
  <c r="I332" i="54"/>
  <c r="H332" i="54"/>
  <c r="G332" i="54"/>
  <c r="M330" i="54"/>
  <c r="L330" i="54"/>
  <c r="K330" i="54"/>
  <c r="J330" i="54"/>
  <c r="I330" i="54"/>
  <c r="H330" i="54"/>
  <c r="G330" i="54"/>
  <c r="M329" i="54"/>
  <c r="L329" i="54"/>
  <c r="K329" i="54"/>
  <c r="J329" i="54"/>
  <c r="I329" i="54"/>
  <c r="H329" i="54"/>
  <c r="G329" i="54"/>
  <c r="M331" i="54"/>
  <c r="L331" i="54"/>
  <c r="K331" i="54"/>
  <c r="J331" i="54"/>
  <c r="I331" i="54"/>
  <c r="H331" i="54"/>
  <c r="G331" i="54"/>
  <c r="M324" i="54"/>
  <c r="L324" i="54"/>
  <c r="K324" i="54"/>
  <c r="J324" i="54"/>
  <c r="I324" i="54"/>
  <c r="H324" i="54"/>
  <c r="G324" i="54"/>
  <c r="M328" i="54"/>
  <c r="L328" i="54"/>
  <c r="K328" i="54"/>
  <c r="J328" i="54"/>
  <c r="I328" i="54"/>
  <c r="H328" i="54"/>
  <c r="G328" i="54"/>
  <c r="M327" i="54"/>
  <c r="L327" i="54"/>
  <c r="K327" i="54"/>
  <c r="J327" i="54"/>
  <c r="I327" i="54"/>
  <c r="H327" i="54"/>
  <c r="G327" i="54"/>
  <c r="M326" i="54"/>
  <c r="L326" i="54"/>
  <c r="K326" i="54"/>
  <c r="J326" i="54"/>
  <c r="I326" i="54"/>
  <c r="H326" i="54"/>
  <c r="G326" i="54"/>
  <c r="M333" i="54"/>
  <c r="L333" i="54"/>
  <c r="K333" i="54"/>
  <c r="J333" i="54"/>
  <c r="I333" i="54"/>
  <c r="H333" i="54"/>
  <c r="G333" i="54"/>
  <c r="M322" i="54"/>
  <c r="L322" i="54"/>
  <c r="K322" i="54"/>
  <c r="J322" i="54"/>
  <c r="I322" i="54"/>
  <c r="H322" i="54"/>
  <c r="G322" i="54"/>
  <c r="M325" i="54"/>
  <c r="L325" i="54"/>
  <c r="K325" i="54"/>
  <c r="J325" i="54"/>
  <c r="I325" i="54"/>
  <c r="H325" i="54"/>
  <c r="G325" i="54"/>
  <c r="M323" i="54"/>
  <c r="L323" i="54"/>
  <c r="K323" i="54"/>
  <c r="J323" i="54"/>
  <c r="I323" i="54"/>
  <c r="H323" i="54"/>
  <c r="G323" i="54"/>
  <c r="M58" i="54"/>
  <c r="L58" i="54"/>
  <c r="K58" i="54"/>
  <c r="J58" i="54"/>
  <c r="I58" i="54"/>
  <c r="H58" i="54"/>
  <c r="G58" i="54"/>
  <c r="M54" i="54"/>
  <c r="L54" i="54"/>
  <c r="K54" i="54"/>
  <c r="J54" i="54"/>
  <c r="I54" i="54"/>
  <c r="H54" i="54"/>
  <c r="G54" i="54"/>
  <c r="M53" i="54"/>
  <c r="L53" i="54"/>
  <c r="K53" i="54"/>
  <c r="J53" i="54"/>
  <c r="I53" i="54"/>
  <c r="H53" i="54"/>
  <c r="G53" i="54"/>
  <c r="M56" i="54"/>
  <c r="L56" i="54"/>
  <c r="K56" i="54"/>
  <c r="J56" i="54"/>
  <c r="I56" i="54"/>
  <c r="H56" i="54"/>
  <c r="G56" i="54"/>
  <c r="M57" i="54"/>
  <c r="L57" i="54"/>
  <c r="K57" i="54"/>
  <c r="J57" i="54"/>
  <c r="I57" i="54"/>
  <c r="H57" i="54"/>
  <c r="G57" i="54"/>
  <c r="M55" i="54"/>
  <c r="L55" i="54"/>
  <c r="K55" i="54"/>
  <c r="J55" i="54"/>
  <c r="I55" i="54"/>
  <c r="H55" i="54"/>
  <c r="G55" i="54"/>
  <c r="M120" i="54"/>
  <c r="L120" i="54"/>
  <c r="K120" i="54"/>
  <c r="J120" i="54"/>
  <c r="I120" i="54"/>
  <c r="H120" i="54"/>
  <c r="G120" i="54"/>
  <c r="M117" i="54"/>
  <c r="L117" i="54"/>
  <c r="K117" i="54"/>
  <c r="J117" i="54"/>
  <c r="I117" i="54"/>
  <c r="H117" i="54"/>
  <c r="G117" i="54"/>
  <c r="M118" i="54"/>
  <c r="L118" i="54"/>
  <c r="K118" i="54"/>
  <c r="J118" i="54"/>
  <c r="I118" i="54"/>
  <c r="H118" i="54"/>
  <c r="G118" i="54"/>
  <c r="M116" i="54"/>
  <c r="L116" i="54"/>
  <c r="K116" i="54"/>
  <c r="J116" i="54"/>
  <c r="I116" i="54"/>
  <c r="H116" i="54"/>
  <c r="G116" i="54"/>
  <c r="M119" i="54"/>
  <c r="L119" i="54"/>
  <c r="K119" i="54"/>
  <c r="J119" i="54"/>
  <c r="I119" i="54"/>
  <c r="H119" i="54"/>
  <c r="G119" i="54"/>
  <c r="M213" i="54"/>
  <c r="L213" i="54"/>
  <c r="K213" i="54"/>
  <c r="J213" i="54"/>
  <c r="I213" i="54"/>
  <c r="H213" i="54"/>
  <c r="G213" i="54"/>
  <c r="M201" i="54"/>
  <c r="L201" i="54"/>
  <c r="K201" i="54"/>
  <c r="J201" i="54"/>
  <c r="I201" i="54"/>
  <c r="H201" i="54"/>
  <c r="G201" i="54"/>
  <c r="M206" i="54"/>
  <c r="L206" i="54"/>
  <c r="K206" i="54"/>
  <c r="J206" i="54"/>
  <c r="I206" i="54"/>
  <c r="H206" i="54"/>
  <c r="G206" i="54"/>
  <c r="M211" i="54"/>
  <c r="L211" i="54"/>
  <c r="K211" i="54"/>
  <c r="J211" i="54"/>
  <c r="I211" i="54"/>
  <c r="H211" i="54"/>
  <c r="G211" i="54"/>
  <c r="M210" i="54"/>
  <c r="L210" i="54"/>
  <c r="K210" i="54"/>
  <c r="J210" i="54"/>
  <c r="I210" i="54"/>
  <c r="H210" i="54"/>
  <c r="G210" i="54"/>
  <c r="M205" i="54"/>
  <c r="L205" i="54"/>
  <c r="K205" i="54"/>
  <c r="J205" i="54"/>
  <c r="I205" i="54"/>
  <c r="H205" i="54"/>
  <c r="G205" i="54"/>
  <c r="M214" i="54"/>
  <c r="L214" i="54"/>
  <c r="K214" i="54"/>
  <c r="J214" i="54"/>
  <c r="I214" i="54"/>
  <c r="H214" i="54"/>
  <c r="G214" i="54"/>
  <c r="M207" i="54"/>
  <c r="L207" i="54"/>
  <c r="K207" i="54"/>
  <c r="J207" i="54"/>
  <c r="I207" i="54"/>
  <c r="H207" i="54"/>
  <c r="G207" i="54"/>
  <c r="M202" i="54"/>
  <c r="L202" i="54"/>
  <c r="K202" i="54"/>
  <c r="J202" i="54"/>
  <c r="I202" i="54"/>
  <c r="H202" i="54"/>
  <c r="G202" i="54"/>
  <c r="M208" i="54"/>
  <c r="L208" i="54"/>
  <c r="K208" i="54"/>
  <c r="J208" i="54"/>
  <c r="I208" i="54"/>
  <c r="H208" i="54"/>
  <c r="G208" i="54"/>
  <c r="M209" i="54"/>
  <c r="L209" i="54"/>
  <c r="K209" i="54"/>
  <c r="J209" i="54"/>
  <c r="I209" i="54"/>
  <c r="H209" i="54"/>
  <c r="G209" i="54"/>
  <c r="M204" i="54"/>
  <c r="L204" i="54"/>
  <c r="K204" i="54"/>
  <c r="J204" i="54"/>
  <c r="I204" i="54"/>
  <c r="H204" i="54"/>
  <c r="G204" i="54"/>
  <c r="M212" i="54"/>
  <c r="L212" i="54"/>
  <c r="K212" i="54"/>
  <c r="J212" i="54"/>
  <c r="I212" i="54"/>
  <c r="H212" i="54"/>
  <c r="G212" i="54"/>
  <c r="M200" i="54"/>
  <c r="L200" i="54"/>
  <c r="K200" i="54"/>
  <c r="J200" i="54"/>
  <c r="I200" i="54"/>
  <c r="H200" i="54"/>
  <c r="G200" i="54"/>
  <c r="M203" i="54"/>
  <c r="L203" i="54"/>
  <c r="K203" i="54"/>
  <c r="J203" i="54"/>
  <c r="I203" i="54"/>
  <c r="H203" i="54"/>
  <c r="G203" i="54"/>
  <c r="M72" i="54"/>
  <c r="L72" i="54"/>
  <c r="K72" i="54"/>
  <c r="J72" i="54"/>
  <c r="I72" i="54"/>
  <c r="H72" i="54"/>
  <c r="G72" i="54"/>
  <c r="M462" i="54"/>
  <c r="L462" i="54"/>
  <c r="K462" i="54"/>
  <c r="J462" i="54"/>
  <c r="I462" i="54"/>
  <c r="H462" i="54"/>
  <c r="G462" i="54"/>
  <c r="M258" i="54"/>
  <c r="L258" i="54"/>
  <c r="K258" i="54"/>
  <c r="J258" i="54"/>
  <c r="I258" i="54"/>
  <c r="H258" i="54"/>
  <c r="G258" i="54"/>
  <c r="M259" i="54"/>
  <c r="L259" i="54"/>
  <c r="K259" i="54"/>
  <c r="J259" i="54"/>
  <c r="I259" i="54"/>
  <c r="H259" i="54"/>
  <c r="G259" i="54"/>
  <c r="M138" i="54"/>
  <c r="L138" i="54"/>
  <c r="K138" i="54"/>
  <c r="J138" i="54"/>
  <c r="I138" i="54"/>
  <c r="H138" i="54"/>
  <c r="G138" i="54"/>
  <c r="M140" i="54"/>
  <c r="L140" i="54"/>
  <c r="K140" i="54"/>
  <c r="J140" i="54"/>
  <c r="I140" i="54"/>
  <c r="H140" i="54"/>
  <c r="G140" i="54"/>
  <c r="M139" i="54"/>
  <c r="L139" i="54"/>
  <c r="K139" i="54"/>
  <c r="J139" i="54"/>
  <c r="I139" i="54"/>
  <c r="H139" i="54"/>
  <c r="G139" i="54"/>
  <c r="M142" i="54"/>
  <c r="L142" i="54"/>
  <c r="K142" i="54"/>
  <c r="J142" i="54"/>
  <c r="I142" i="54"/>
  <c r="H142" i="54"/>
  <c r="G142" i="54"/>
  <c r="M143" i="54"/>
  <c r="L143" i="54"/>
  <c r="K143" i="54"/>
  <c r="J143" i="54"/>
  <c r="I143" i="54"/>
  <c r="H143" i="54"/>
  <c r="G143" i="54"/>
  <c r="M141" i="54"/>
  <c r="L141" i="54"/>
  <c r="K141" i="54"/>
  <c r="J141" i="54"/>
  <c r="I141" i="54"/>
  <c r="H141" i="54"/>
  <c r="G141" i="54"/>
  <c r="M71" i="54"/>
  <c r="L71" i="54"/>
  <c r="K71" i="54"/>
  <c r="J71" i="54"/>
  <c r="I71" i="54"/>
  <c r="H71" i="54"/>
  <c r="G71" i="54"/>
  <c r="M73" i="54"/>
  <c r="L73" i="54"/>
  <c r="K73" i="54"/>
  <c r="J73" i="54"/>
  <c r="I73" i="54"/>
  <c r="H73" i="54"/>
  <c r="G73" i="54"/>
  <c r="M14" i="54"/>
  <c r="L14" i="54"/>
  <c r="K14" i="54"/>
  <c r="J14" i="54"/>
  <c r="I14" i="54"/>
  <c r="H14" i="54"/>
  <c r="G14" i="54"/>
  <c r="M15" i="54"/>
  <c r="L15" i="54"/>
  <c r="K15" i="54"/>
  <c r="J15" i="54"/>
  <c r="I15" i="54"/>
  <c r="H15" i="54"/>
  <c r="G15" i="54"/>
  <c r="M287" i="54"/>
  <c r="L287" i="54"/>
  <c r="K287" i="54"/>
  <c r="J287" i="54"/>
  <c r="I287" i="54"/>
  <c r="H287" i="54"/>
  <c r="G287" i="54"/>
  <c r="M407" i="54"/>
  <c r="L407" i="54"/>
  <c r="K407" i="54"/>
  <c r="J407" i="54"/>
  <c r="I407" i="54"/>
  <c r="H407" i="54"/>
  <c r="G407" i="54"/>
  <c r="M288" i="54"/>
  <c r="L288" i="54"/>
  <c r="K288" i="54"/>
  <c r="J288" i="54"/>
  <c r="I288" i="54"/>
  <c r="H288" i="54"/>
  <c r="G288" i="54"/>
  <c r="M530" i="54"/>
  <c r="L530" i="54"/>
  <c r="K530" i="54"/>
  <c r="J530" i="54"/>
  <c r="I530" i="54"/>
  <c r="H530" i="54"/>
  <c r="G530" i="54"/>
  <c r="M466" i="54"/>
  <c r="L466" i="54"/>
  <c r="K466" i="54"/>
  <c r="J466" i="54"/>
  <c r="I466" i="54"/>
  <c r="H466" i="54"/>
  <c r="G466" i="54"/>
  <c r="M191" i="54"/>
  <c r="L191" i="54"/>
  <c r="K191" i="54"/>
  <c r="J191" i="54"/>
  <c r="I191" i="54"/>
  <c r="H191" i="54"/>
  <c r="G191" i="54"/>
  <c r="M186" i="54"/>
  <c r="L186" i="54"/>
  <c r="K186" i="54"/>
  <c r="J186" i="54"/>
  <c r="I186" i="54"/>
  <c r="H186" i="54"/>
  <c r="G186" i="54"/>
  <c r="M189" i="54"/>
  <c r="L189" i="54"/>
  <c r="K189" i="54"/>
  <c r="J189" i="54"/>
  <c r="I189" i="54"/>
  <c r="H189" i="54"/>
  <c r="G189" i="54"/>
  <c r="M192" i="54"/>
  <c r="L192" i="54"/>
  <c r="K192" i="54"/>
  <c r="J192" i="54"/>
  <c r="I192" i="54"/>
  <c r="H192" i="54"/>
  <c r="G192" i="54"/>
  <c r="M190" i="54"/>
  <c r="L190" i="54"/>
  <c r="K190" i="54"/>
  <c r="J190" i="54"/>
  <c r="I190" i="54"/>
  <c r="H190" i="54"/>
  <c r="G190" i="54"/>
  <c r="M188" i="54"/>
  <c r="L188" i="54"/>
  <c r="K188" i="54"/>
  <c r="J188" i="54"/>
  <c r="I188" i="54"/>
  <c r="H188" i="54"/>
  <c r="G188" i="54"/>
  <c r="M187" i="54"/>
  <c r="L187" i="54"/>
  <c r="K187" i="54"/>
  <c r="J187" i="54"/>
  <c r="I187" i="54"/>
  <c r="H187" i="54"/>
  <c r="G187" i="54"/>
  <c r="M194" i="54"/>
  <c r="L194" i="54"/>
  <c r="K194" i="54"/>
  <c r="J194" i="54"/>
  <c r="I194" i="54"/>
  <c r="H194" i="54"/>
  <c r="G194" i="54"/>
  <c r="M193" i="54"/>
  <c r="L193" i="54"/>
  <c r="K193" i="54"/>
  <c r="J193" i="54"/>
  <c r="I193" i="54"/>
  <c r="H193" i="54"/>
  <c r="G193" i="54"/>
  <c r="M107" i="54"/>
  <c r="L107" i="54"/>
  <c r="K107" i="54"/>
  <c r="J107" i="54"/>
  <c r="I107" i="54"/>
  <c r="H107" i="54"/>
  <c r="G107" i="54"/>
  <c r="M102" i="54"/>
  <c r="L102" i="54"/>
  <c r="K102" i="54"/>
  <c r="J102" i="54"/>
  <c r="I102" i="54"/>
  <c r="H102" i="54"/>
  <c r="G102" i="54"/>
  <c r="M108" i="54"/>
  <c r="L108" i="54"/>
  <c r="K108" i="54"/>
  <c r="J108" i="54"/>
  <c r="I108" i="54"/>
  <c r="H108" i="54"/>
  <c r="G108" i="54"/>
  <c r="M106" i="54"/>
  <c r="L106" i="54"/>
  <c r="K106" i="54"/>
  <c r="J106" i="54"/>
  <c r="I106" i="54"/>
  <c r="H106" i="54"/>
  <c r="G106" i="54"/>
  <c r="M105" i="54"/>
  <c r="L105" i="54"/>
  <c r="K105" i="54"/>
  <c r="J105" i="54"/>
  <c r="I105" i="54"/>
  <c r="H105" i="54"/>
  <c r="G105" i="54"/>
  <c r="M104" i="54"/>
  <c r="L104" i="54"/>
  <c r="K104" i="54"/>
  <c r="J104" i="54"/>
  <c r="I104" i="54"/>
  <c r="H104" i="54"/>
  <c r="G104" i="54"/>
  <c r="G522" i="54" l="1"/>
  <c r="H522" i="54"/>
  <c r="I522" i="54"/>
  <c r="J522" i="54"/>
  <c r="K522" i="54"/>
  <c r="L522" i="54"/>
  <c r="M516" i="54"/>
  <c r="G68" i="54"/>
  <c r="H68" i="54"/>
  <c r="I68" i="54"/>
  <c r="J68" i="54"/>
  <c r="K68" i="54"/>
  <c r="L68" i="54"/>
  <c r="M68" i="54"/>
  <c r="G65" i="54"/>
  <c r="H65" i="54"/>
  <c r="I65" i="54"/>
  <c r="J65" i="54"/>
  <c r="K65" i="54"/>
  <c r="L65" i="54"/>
  <c r="M65" i="54"/>
  <c r="G234" i="54"/>
  <c r="H234" i="54"/>
  <c r="I234" i="54"/>
  <c r="J234" i="54"/>
  <c r="K234" i="54"/>
  <c r="L234" i="54"/>
  <c r="M234" i="54"/>
  <c r="G235" i="54"/>
  <c r="H235" i="54"/>
  <c r="I235" i="54"/>
  <c r="J235" i="54"/>
  <c r="K235" i="54"/>
  <c r="L235" i="54"/>
  <c r="M235" i="54"/>
  <c r="G345" i="54"/>
  <c r="H345" i="54"/>
  <c r="I345" i="54"/>
  <c r="J345" i="54"/>
  <c r="K345" i="54"/>
  <c r="L345" i="54"/>
  <c r="M345" i="54"/>
  <c r="G66" i="54"/>
  <c r="H66" i="54"/>
  <c r="I66" i="54"/>
  <c r="J66" i="54"/>
  <c r="K66" i="54"/>
  <c r="L66" i="54"/>
  <c r="M66" i="54"/>
  <c r="G67" i="54"/>
  <c r="H67" i="54"/>
  <c r="I67" i="54"/>
  <c r="J67" i="54"/>
  <c r="K67" i="54"/>
  <c r="L67" i="54"/>
  <c r="M67" i="54"/>
  <c r="G84" i="54"/>
  <c r="H84" i="54"/>
  <c r="I84" i="54"/>
  <c r="J84" i="54"/>
  <c r="K84" i="54"/>
  <c r="L84" i="54"/>
  <c r="M84" i="54"/>
  <c r="G166" i="54"/>
  <c r="H166" i="54"/>
  <c r="I166" i="54"/>
  <c r="J166" i="54"/>
  <c r="K166" i="54"/>
  <c r="L166" i="54"/>
  <c r="M166" i="54"/>
  <c r="G167" i="54"/>
  <c r="H167" i="54"/>
  <c r="I167" i="54"/>
  <c r="J167" i="54"/>
  <c r="K167" i="54"/>
  <c r="L167" i="54"/>
  <c r="M167" i="54"/>
  <c r="G309" i="54"/>
  <c r="H309" i="54"/>
  <c r="I309" i="54"/>
  <c r="J309" i="54"/>
  <c r="K309" i="54"/>
  <c r="L309" i="54"/>
  <c r="M309" i="54"/>
  <c r="G307" i="54"/>
  <c r="H307" i="54"/>
  <c r="I307" i="54"/>
  <c r="J307" i="54"/>
  <c r="K307" i="54"/>
  <c r="L307" i="54"/>
  <c r="M307" i="54"/>
  <c r="G312" i="54"/>
  <c r="H312" i="54"/>
  <c r="I312" i="54"/>
  <c r="J312" i="54"/>
  <c r="K312" i="54"/>
  <c r="L312" i="54"/>
  <c r="M312" i="54"/>
  <c r="G310" i="54"/>
  <c r="H310" i="54"/>
  <c r="I310" i="54"/>
  <c r="J310" i="54"/>
  <c r="K310" i="54"/>
  <c r="L310" i="54"/>
  <c r="M310" i="54"/>
  <c r="G316" i="54"/>
  <c r="H316" i="54"/>
  <c r="I316" i="54"/>
  <c r="J316" i="54"/>
  <c r="K316" i="54"/>
  <c r="L316" i="54"/>
  <c r="M316" i="54"/>
  <c r="G311" i="54"/>
  <c r="H311" i="54"/>
  <c r="I311" i="54"/>
  <c r="J311" i="54"/>
  <c r="K311" i="54"/>
  <c r="L311" i="54"/>
  <c r="M311" i="54"/>
  <c r="G315" i="54"/>
  <c r="H315" i="54"/>
  <c r="I315" i="54"/>
  <c r="J315" i="54"/>
  <c r="K315" i="54"/>
  <c r="L315" i="54"/>
  <c r="M315" i="54"/>
  <c r="G308" i="54"/>
  <c r="H308" i="54"/>
  <c r="I308" i="54"/>
  <c r="J308" i="54"/>
  <c r="K308" i="54"/>
  <c r="L308" i="54"/>
  <c r="M308" i="54"/>
  <c r="G317" i="54"/>
  <c r="H317" i="54"/>
  <c r="I317" i="54"/>
  <c r="J317" i="54"/>
  <c r="K317" i="54"/>
  <c r="L317" i="54"/>
  <c r="M317" i="54"/>
  <c r="G313" i="54"/>
  <c r="H313" i="54"/>
  <c r="I313" i="54"/>
  <c r="J313" i="54"/>
  <c r="K313" i="54"/>
  <c r="L313" i="54"/>
  <c r="M313" i="54"/>
  <c r="G318" i="54"/>
  <c r="H318" i="54"/>
  <c r="I318" i="54"/>
  <c r="J318" i="54"/>
  <c r="K318" i="54"/>
  <c r="L318" i="54"/>
  <c r="M318" i="54"/>
  <c r="G314" i="54"/>
  <c r="H314" i="54"/>
  <c r="I314" i="54"/>
  <c r="J314" i="54"/>
  <c r="K314" i="54"/>
  <c r="L314" i="54"/>
  <c r="M314" i="54"/>
  <c r="G422" i="54"/>
  <c r="H422" i="54"/>
  <c r="I422" i="54"/>
  <c r="J422" i="54"/>
  <c r="K422" i="54"/>
  <c r="L422" i="54"/>
  <c r="M422" i="54"/>
  <c r="G424" i="54"/>
  <c r="H424" i="54"/>
  <c r="I424" i="54"/>
  <c r="J424" i="54"/>
  <c r="K424" i="54"/>
  <c r="L424" i="54"/>
  <c r="M424" i="54"/>
  <c r="G428" i="54"/>
  <c r="H428" i="54"/>
  <c r="I428" i="54"/>
  <c r="J428" i="54"/>
  <c r="K428" i="54"/>
  <c r="L428" i="54"/>
  <c r="M428" i="54"/>
  <c r="G423" i="54"/>
  <c r="H423" i="54"/>
  <c r="I423" i="54"/>
  <c r="J423" i="54"/>
  <c r="K423" i="54"/>
  <c r="L423" i="54"/>
  <c r="M423" i="54"/>
  <c r="G421" i="54"/>
  <c r="H421" i="54"/>
  <c r="I421" i="54"/>
  <c r="J421" i="54"/>
  <c r="K421" i="54"/>
  <c r="L421" i="54"/>
  <c r="M421" i="54"/>
  <c r="G425" i="54"/>
  <c r="H425" i="54"/>
  <c r="I425" i="54"/>
  <c r="J425" i="54"/>
  <c r="K425" i="54"/>
  <c r="L425" i="54"/>
  <c r="M425" i="54"/>
  <c r="G420" i="54"/>
  <c r="H420" i="54"/>
  <c r="I420" i="54"/>
  <c r="J420" i="54"/>
  <c r="K420" i="54"/>
  <c r="L420" i="54"/>
  <c r="M420" i="54"/>
  <c r="G427" i="54"/>
  <c r="H427" i="54"/>
  <c r="I427" i="54"/>
  <c r="J427" i="54"/>
  <c r="K427" i="54"/>
  <c r="L427" i="54"/>
  <c r="M427" i="54"/>
  <c r="G429" i="54"/>
  <c r="H429" i="54"/>
  <c r="I429" i="54"/>
  <c r="J429" i="54"/>
  <c r="K429" i="54"/>
  <c r="L429" i="54"/>
  <c r="M429" i="54"/>
  <c r="G426" i="54"/>
  <c r="H426" i="54"/>
  <c r="I426" i="54"/>
  <c r="J426" i="54"/>
  <c r="K426" i="54"/>
  <c r="L426" i="54"/>
  <c r="M426" i="54"/>
  <c r="G488" i="54"/>
  <c r="H488" i="54"/>
  <c r="I488" i="54"/>
  <c r="J488" i="54"/>
  <c r="K488" i="54"/>
  <c r="L488" i="54"/>
  <c r="M488" i="54"/>
  <c r="G486" i="54"/>
  <c r="H486" i="54"/>
  <c r="I486" i="54"/>
  <c r="J486" i="54"/>
  <c r="K486" i="54"/>
  <c r="L486" i="54"/>
  <c r="M486" i="54"/>
  <c r="G489" i="54"/>
  <c r="H489" i="54"/>
  <c r="I489" i="54"/>
  <c r="J489" i="54"/>
  <c r="K489" i="54"/>
  <c r="L489" i="54"/>
  <c r="M489" i="54"/>
  <c r="G485" i="54"/>
  <c r="H485" i="54"/>
  <c r="I485" i="54"/>
  <c r="J485" i="54"/>
  <c r="K485" i="54"/>
  <c r="L485" i="54"/>
  <c r="M485" i="54"/>
  <c r="G487" i="54"/>
  <c r="H487" i="54"/>
  <c r="I487" i="54"/>
  <c r="J487" i="54"/>
  <c r="K487" i="54"/>
  <c r="L487" i="54"/>
  <c r="M487" i="54"/>
  <c r="G552" i="54"/>
  <c r="H552" i="54"/>
  <c r="I552" i="54"/>
  <c r="J552" i="54"/>
  <c r="K552" i="54"/>
  <c r="L552" i="54"/>
  <c r="M552" i="54"/>
  <c r="G550" i="54"/>
  <c r="H550" i="54"/>
  <c r="I550" i="54"/>
  <c r="J550" i="54"/>
  <c r="K550" i="54"/>
  <c r="L550" i="54"/>
  <c r="M550" i="54"/>
  <c r="G551" i="54"/>
  <c r="H551" i="54"/>
  <c r="I551" i="54"/>
  <c r="J551" i="54"/>
  <c r="K551" i="54"/>
  <c r="L551" i="54"/>
  <c r="M551" i="54"/>
  <c r="G555" i="54"/>
  <c r="H555" i="54"/>
  <c r="I555" i="54"/>
  <c r="J555" i="54"/>
  <c r="K555" i="54"/>
  <c r="L555" i="54"/>
  <c r="M555" i="54"/>
  <c r="G553" i="54"/>
  <c r="H553" i="54"/>
  <c r="I553" i="54"/>
  <c r="J553" i="54"/>
  <c r="K553" i="54"/>
  <c r="L553" i="54"/>
  <c r="M553" i="54"/>
  <c r="G556" i="54"/>
  <c r="H556" i="54"/>
  <c r="I556" i="54"/>
  <c r="J556" i="54"/>
  <c r="K556" i="54"/>
  <c r="L556" i="54"/>
  <c r="M556" i="54"/>
  <c r="G554" i="54"/>
  <c r="H554" i="54"/>
  <c r="I554" i="54"/>
  <c r="J554" i="54"/>
  <c r="K554" i="54"/>
  <c r="L554" i="54"/>
  <c r="M554" i="54"/>
  <c r="G41" i="54"/>
  <c r="H41" i="54"/>
  <c r="I41" i="54"/>
  <c r="J41" i="54"/>
  <c r="K41" i="54"/>
  <c r="L41" i="54"/>
  <c r="M41" i="54"/>
  <c r="G42" i="54"/>
  <c r="H42" i="54"/>
  <c r="I42" i="54"/>
  <c r="J42" i="54"/>
  <c r="K42" i="54"/>
  <c r="L42" i="54"/>
  <c r="M42" i="54"/>
  <c r="G43" i="54"/>
  <c r="H43" i="54"/>
  <c r="I43" i="54"/>
  <c r="J43" i="54"/>
  <c r="K43" i="54"/>
  <c r="L43" i="54"/>
  <c r="M43" i="54"/>
  <c r="G47" i="54"/>
  <c r="H47" i="54"/>
  <c r="I47" i="54"/>
  <c r="J47" i="54"/>
  <c r="K47" i="54"/>
  <c r="L47" i="54"/>
  <c r="M47" i="54"/>
  <c r="G40" i="54"/>
  <c r="H40" i="54"/>
  <c r="I40" i="54"/>
  <c r="J40" i="54"/>
  <c r="K40" i="54"/>
  <c r="L40" i="54"/>
  <c r="M40" i="54"/>
  <c r="G50" i="54"/>
  <c r="H50" i="54"/>
  <c r="I50" i="54"/>
  <c r="J50" i="54"/>
  <c r="K50" i="54"/>
  <c r="L50" i="54"/>
  <c r="M50" i="54"/>
  <c r="G44" i="54"/>
  <c r="H44" i="54"/>
  <c r="I44" i="54"/>
  <c r="J44" i="54"/>
  <c r="K44" i="54"/>
  <c r="L44" i="54"/>
  <c r="M44" i="54"/>
  <c r="G48" i="54"/>
  <c r="H48" i="54"/>
  <c r="I48" i="54"/>
  <c r="J48" i="54"/>
  <c r="K48" i="54"/>
  <c r="L48" i="54"/>
  <c r="M48" i="54"/>
  <c r="G49" i="54"/>
  <c r="H49" i="54"/>
  <c r="I49" i="54"/>
  <c r="J49" i="54"/>
  <c r="K49" i="54"/>
  <c r="L49" i="54"/>
  <c r="M49" i="54"/>
  <c r="G45" i="54"/>
  <c r="H45" i="54"/>
  <c r="I45" i="54"/>
  <c r="J45" i="54"/>
  <c r="K45" i="54"/>
  <c r="L45" i="54"/>
  <c r="M45" i="54"/>
  <c r="G46" i="54"/>
  <c r="H46" i="54"/>
  <c r="I46" i="54"/>
  <c r="J46" i="54"/>
  <c r="K46" i="54"/>
  <c r="L46" i="54"/>
  <c r="M46" i="54"/>
  <c r="G109" i="54"/>
  <c r="H109" i="54"/>
  <c r="I109" i="54"/>
  <c r="J109" i="54"/>
  <c r="K109" i="54"/>
  <c r="L109" i="54"/>
  <c r="M109" i="54"/>
  <c r="G103" i="54"/>
  <c r="H103" i="54"/>
  <c r="I103" i="54"/>
  <c r="J103" i="54"/>
  <c r="K103" i="54"/>
  <c r="L103" i="54"/>
  <c r="M103" i="54"/>
  <c r="G432" i="54" l="1"/>
  <c r="H432" i="54"/>
  <c r="I432" i="54"/>
  <c r="J432" i="54"/>
  <c r="K432" i="54"/>
  <c r="L432" i="54"/>
  <c r="M432" i="54"/>
  <c r="E49" i="42" l="1"/>
  <c r="E50" i="42"/>
  <c r="E51" i="42"/>
  <c r="E52" i="42"/>
  <c r="E53" i="42"/>
  <c r="E54" i="42"/>
  <c r="E55" i="42"/>
  <c r="E56" i="42"/>
  <c r="E57" i="42"/>
  <c r="E58" i="42"/>
  <c r="E59" i="42"/>
  <c r="E60" i="42"/>
  <c r="E61" i="42"/>
  <c r="E62" i="42"/>
  <c r="E63" i="42"/>
  <c r="E64" i="42"/>
  <c r="E65" i="42"/>
  <c r="E66" i="42"/>
  <c r="E67" i="42"/>
  <c r="E68" i="42"/>
  <c r="E69" i="42"/>
  <c r="E70" i="42"/>
  <c r="E71" i="42"/>
  <c r="E48" i="42"/>
  <c r="D73" i="42"/>
</calcChain>
</file>

<file path=xl/sharedStrings.xml><?xml version="1.0" encoding="utf-8"?>
<sst xmlns="http://schemas.openxmlformats.org/spreadsheetml/2006/main" count="2367" uniqueCount="627">
  <si>
    <t>SURNAME</t>
  </si>
  <si>
    <t>CAT</t>
  </si>
  <si>
    <t>SOUPIRS AC</t>
  </si>
  <si>
    <t>ROSE HILL AC</t>
  </si>
  <si>
    <t>BEAU BASSIN AC</t>
  </si>
  <si>
    <t>ST PIERRE AC</t>
  </si>
  <si>
    <t>GUEPARD AC</t>
  </si>
  <si>
    <t>BLACK RIVER STAR AC</t>
  </si>
  <si>
    <t>MEDINE AC</t>
  </si>
  <si>
    <t>BOULET ROUGE AC</t>
  </si>
  <si>
    <t>ST REMY AC</t>
  </si>
  <si>
    <t>FAUCON FLACQ AC</t>
  </si>
  <si>
    <t>CHEMIN GRENIER AC</t>
  </si>
  <si>
    <t>SOUILLAC AC</t>
  </si>
  <si>
    <t>ROSE BELLE AC</t>
  </si>
  <si>
    <t>MAHEBOURG AC</t>
  </si>
  <si>
    <t>GYMKHANA AC</t>
  </si>
  <si>
    <t>HIGHLANDS AC</t>
  </si>
  <si>
    <t>LA CAVERNE AC</t>
  </si>
  <si>
    <t>ROCHE BOIS ÉCLAIR AC</t>
  </si>
  <si>
    <t>CAMP DU ROI AC</t>
  </si>
  <si>
    <t>PETIT GABRIEL AC</t>
  </si>
  <si>
    <t>STANLEY / TREFLES AC</t>
  </si>
  <si>
    <t>QB</t>
  </si>
  <si>
    <t>ANGELS REDUIT AC</t>
  </si>
  <si>
    <t>MK</t>
  </si>
  <si>
    <t>BBRH</t>
  </si>
  <si>
    <t>BR</t>
  </si>
  <si>
    <t>FLQ</t>
  </si>
  <si>
    <t>ROD</t>
  </si>
  <si>
    <t>SAV</t>
  </si>
  <si>
    <t>CREVE COEUR AC</t>
  </si>
  <si>
    <t>PAMP</t>
  </si>
  <si>
    <t>CPE</t>
  </si>
  <si>
    <t>CUREPIPE WARRIORS AC</t>
  </si>
  <si>
    <t>VCPH</t>
  </si>
  <si>
    <t>LONG MOUNTAIN WARRIORS AC</t>
  </si>
  <si>
    <t>GP</t>
  </si>
  <si>
    <t>P-LOUIS CENTAURS AC</t>
  </si>
  <si>
    <t>PL</t>
  </si>
  <si>
    <t>P-LOUIS RACERS AC</t>
  </si>
  <si>
    <t>POUDRE D'OR AC</t>
  </si>
  <si>
    <t>U 12</t>
  </si>
  <si>
    <t>U 14</t>
  </si>
  <si>
    <t>IAAF</t>
  </si>
  <si>
    <t>PARA</t>
  </si>
  <si>
    <t>PARALYMPIC</t>
  </si>
  <si>
    <t>NAME</t>
  </si>
  <si>
    <t>SEX</t>
  </si>
  <si>
    <t>DATE BIRTH</t>
  </si>
  <si>
    <t>CLUB</t>
  </si>
  <si>
    <t>REG</t>
  </si>
  <si>
    <t>INDIVIDUAL</t>
  </si>
  <si>
    <t>INV</t>
  </si>
  <si>
    <t>AADC</t>
  </si>
  <si>
    <t>LE HOCHET AC</t>
  </si>
  <si>
    <t>MOKA RANGERS SC</t>
  </si>
  <si>
    <t>Q-BORNES MAGIC CLUB</t>
  </si>
  <si>
    <t>RONALD JOLICOEUR GRANDE MONTAGNE AC</t>
  </si>
  <si>
    <t>TRIOLET AC</t>
  </si>
  <si>
    <t>HENRIETTA AC</t>
  </si>
  <si>
    <t>U 10</t>
  </si>
  <si>
    <t>REMP</t>
  </si>
  <si>
    <t>RISING PHOENIX AC</t>
  </si>
  <si>
    <t>ADONAI CANDOS AC</t>
  </si>
  <si>
    <t>ASS. SPORTIVE VC/PH</t>
  </si>
  <si>
    <t>CUREPIPE HARLEM AC</t>
  </si>
  <si>
    <t>Q-BORNES PAVILLON AC</t>
  </si>
  <si>
    <t>EVENT</t>
  </si>
  <si>
    <t>U10</t>
  </si>
  <si>
    <t>U12</t>
  </si>
  <si>
    <t>U14</t>
  </si>
  <si>
    <t>Sprint</t>
  </si>
  <si>
    <r>
      <t>·</t>
    </r>
    <r>
      <rPr>
        <sz val="7"/>
        <color indexed="8"/>
        <rFont val="Times New Roman"/>
        <family val="1"/>
      </rPr>
      <t xml:space="preserve">         </t>
    </r>
    <r>
      <rPr>
        <sz val="11"/>
        <color indexed="8"/>
        <rFont val="Calibri"/>
        <family val="2"/>
      </rPr>
      <t>50m</t>
    </r>
  </si>
  <si>
    <r>
      <t>·</t>
    </r>
    <r>
      <rPr>
        <sz val="7"/>
        <color indexed="8"/>
        <rFont val="Times New Roman"/>
        <family val="1"/>
      </rPr>
      <t xml:space="preserve">         </t>
    </r>
    <r>
      <rPr>
        <sz val="11"/>
        <color indexed="8"/>
        <rFont val="Calibri"/>
        <family val="2"/>
      </rPr>
      <t>120m</t>
    </r>
  </si>
  <si>
    <r>
      <t>·</t>
    </r>
    <r>
      <rPr>
        <sz val="7"/>
        <color indexed="8"/>
        <rFont val="Times New Roman"/>
        <family val="1"/>
      </rPr>
      <t xml:space="preserve">         </t>
    </r>
    <r>
      <rPr>
        <sz val="11"/>
        <color indexed="8"/>
        <rFont val="Calibri"/>
        <family val="2"/>
      </rPr>
      <t>60mH</t>
    </r>
  </si>
  <si>
    <r>
      <t>·</t>
    </r>
    <r>
      <rPr>
        <sz val="7"/>
        <color indexed="8"/>
        <rFont val="Times New Roman"/>
        <family val="1"/>
      </rPr>
      <t xml:space="preserve">         </t>
    </r>
    <r>
      <rPr>
        <sz val="11"/>
        <color indexed="8"/>
        <rFont val="Calibri"/>
        <family val="2"/>
      </rPr>
      <t>100m</t>
    </r>
  </si>
  <si>
    <t>Middle Distance</t>
  </si>
  <si>
    <r>
      <t>·</t>
    </r>
    <r>
      <rPr>
        <sz val="7"/>
        <color indexed="8"/>
        <rFont val="Times New Roman"/>
        <family val="1"/>
      </rPr>
      <t xml:space="preserve">         </t>
    </r>
    <r>
      <rPr>
        <sz val="11"/>
        <color indexed="8"/>
        <rFont val="Calibri"/>
        <family val="2"/>
      </rPr>
      <t>500m</t>
    </r>
  </si>
  <si>
    <r>
      <t>·</t>
    </r>
    <r>
      <rPr>
        <sz val="7"/>
        <color indexed="8"/>
        <rFont val="Times New Roman"/>
        <family val="1"/>
      </rPr>
      <t xml:space="preserve">         </t>
    </r>
    <r>
      <rPr>
        <sz val="11"/>
        <color indexed="8"/>
        <rFont val="Calibri"/>
        <family val="2"/>
      </rPr>
      <t>1000m Walk</t>
    </r>
  </si>
  <si>
    <r>
      <t>·</t>
    </r>
    <r>
      <rPr>
        <sz val="7"/>
        <color indexed="8"/>
        <rFont val="Times New Roman"/>
        <family val="1"/>
      </rPr>
      <t xml:space="preserve">         </t>
    </r>
    <r>
      <rPr>
        <sz val="11"/>
        <color indexed="8"/>
        <rFont val="Calibri"/>
        <family val="2"/>
      </rPr>
      <t>800m</t>
    </r>
  </si>
  <si>
    <r>
      <t>·</t>
    </r>
    <r>
      <rPr>
        <sz val="7"/>
        <color indexed="8"/>
        <rFont val="Times New Roman"/>
        <family val="1"/>
      </rPr>
      <t xml:space="preserve">         </t>
    </r>
    <r>
      <rPr>
        <sz val="11"/>
        <color indexed="8"/>
        <rFont val="Calibri"/>
        <family val="2"/>
      </rPr>
      <t>2000m Walk</t>
    </r>
  </si>
  <si>
    <t>Jump</t>
  </si>
  <si>
    <r>
      <t>·</t>
    </r>
    <r>
      <rPr>
        <sz val="7"/>
        <color indexed="8"/>
        <rFont val="Times New Roman"/>
        <family val="1"/>
      </rPr>
      <t xml:space="preserve">         </t>
    </r>
    <r>
      <rPr>
        <sz val="11"/>
        <color indexed="8"/>
        <rFont val="Calibri"/>
        <family val="2"/>
      </rPr>
      <t>Long Jump</t>
    </r>
  </si>
  <si>
    <r>
      <t>·</t>
    </r>
    <r>
      <rPr>
        <sz val="7"/>
        <color indexed="8"/>
        <rFont val="Times New Roman"/>
        <family val="1"/>
      </rPr>
      <t xml:space="preserve">         </t>
    </r>
    <r>
      <rPr>
        <sz val="11"/>
        <color indexed="8"/>
        <rFont val="Calibri"/>
        <family val="2"/>
      </rPr>
      <t>High Jump</t>
    </r>
  </si>
  <si>
    <r>
      <t>·</t>
    </r>
    <r>
      <rPr>
        <sz val="7"/>
        <color indexed="8"/>
        <rFont val="Times New Roman"/>
        <family val="1"/>
      </rPr>
      <t xml:space="preserve">         </t>
    </r>
    <r>
      <rPr>
        <sz val="11"/>
        <color indexed="8"/>
        <rFont val="Calibri"/>
        <family val="2"/>
      </rPr>
      <t>Triple Jump</t>
    </r>
  </si>
  <si>
    <t>Throw</t>
  </si>
  <si>
    <r>
      <t>·</t>
    </r>
    <r>
      <rPr>
        <sz val="7"/>
        <color indexed="8"/>
        <rFont val="Times New Roman"/>
        <family val="1"/>
      </rPr>
      <t xml:space="preserve">         </t>
    </r>
    <r>
      <rPr>
        <sz val="11"/>
        <color indexed="8"/>
        <rFont val="Calibri"/>
        <family val="2"/>
      </rPr>
      <t>Javelin (Kids Athletics)</t>
    </r>
  </si>
  <si>
    <r>
      <t>·</t>
    </r>
    <r>
      <rPr>
        <sz val="7"/>
        <color indexed="8"/>
        <rFont val="Times New Roman"/>
        <family val="1"/>
      </rPr>
      <t xml:space="preserve">         </t>
    </r>
    <r>
      <rPr>
        <sz val="11"/>
        <color indexed="8"/>
        <rFont val="Calibri"/>
        <family val="2"/>
      </rPr>
      <t>Shot Put</t>
    </r>
  </si>
  <si>
    <r>
      <t>·</t>
    </r>
    <r>
      <rPr>
        <sz val="7"/>
        <color indexed="8"/>
        <rFont val="Times New Roman"/>
        <family val="1"/>
      </rPr>
      <t xml:space="preserve">         </t>
    </r>
    <r>
      <rPr>
        <sz val="11"/>
        <color indexed="8"/>
        <rFont val="Calibri"/>
        <family val="2"/>
      </rPr>
      <t>Discus</t>
    </r>
  </si>
  <si>
    <r>
      <t>·</t>
    </r>
    <r>
      <rPr>
        <sz val="7"/>
        <color indexed="8"/>
        <rFont val="Times New Roman"/>
        <family val="1"/>
      </rPr>
      <t xml:space="preserve">         </t>
    </r>
    <r>
      <rPr>
        <sz val="11"/>
        <color indexed="8"/>
        <rFont val="Calibri"/>
        <family val="2"/>
      </rPr>
      <t>Javelin</t>
    </r>
  </si>
  <si>
    <t>Relay</t>
  </si>
  <si>
    <r>
      <t>·</t>
    </r>
    <r>
      <rPr>
        <sz val="7"/>
        <color indexed="8"/>
        <rFont val="Times New Roman"/>
        <family val="1"/>
      </rPr>
      <t xml:space="preserve">         </t>
    </r>
    <r>
      <rPr>
        <sz val="11"/>
        <color indexed="8"/>
        <rFont val="Calibri"/>
        <family val="2"/>
      </rPr>
      <t>4 x 50m  Mix      (2 Boys &amp; 2 Girls)</t>
    </r>
  </si>
  <si>
    <r>
      <t>·</t>
    </r>
    <r>
      <rPr>
        <sz val="7"/>
        <color indexed="8"/>
        <rFont val="Times New Roman"/>
        <family val="1"/>
      </rPr>
      <t xml:space="preserve">         </t>
    </r>
    <r>
      <rPr>
        <sz val="11"/>
        <color indexed="8"/>
        <rFont val="Calibri"/>
        <family val="2"/>
      </rPr>
      <t>4 x 50m</t>
    </r>
  </si>
  <si>
    <r>
      <t>·</t>
    </r>
    <r>
      <rPr>
        <sz val="7"/>
        <color indexed="8"/>
        <rFont val="Times New Roman"/>
        <family val="1"/>
      </rPr>
      <t xml:space="preserve">         </t>
    </r>
    <r>
      <rPr>
        <sz val="11"/>
        <color indexed="8"/>
        <rFont val="Calibri"/>
        <family val="2"/>
      </rPr>
      <t>4 x 100m</t>
    </r>
  </si>
  <si>
    <t>(8 Events + 1 Relay)</t>
  </si>
  <si>
    <t>(14 Events + 2 Relays)</t>
  </si>
  <si>
    <t>(20 Events + 2 Relays)</t>
  </si>
  <si>
    <t>TOTAL :  42 Events &amp; 5 Relays</t>
  </si>
  <si>
    <t>50m</t>
  </si>
  <si>
    <t>120m</t>
  </si>
  <si>
    <t>60mH</t>
  </si>
  <si>
    <t>100m</t>
  </si>
  <si>
    <t>800m</t>
  </si>
  <si>
    <t>Discus</t>
  </si>
  <si>
    <t>Javelin</t>
  </si>
  <si>
    <t>500m</t>
  </si>
  <si>
    <t>1000m Walk</t>
  </si>
  <si>
    <t>Long Jump</t>
  </si>
  <si>
    <t>2000m Walk</t>
  </si>
  <si>
    <t>Triple Jump</t>
  </si>
  <si>
    <t>High Jump</t>
  </si>
  <si>
    <t>Shot Put</t>
  </si>
  <si>
    <t>4x50m</t>
  </si>
  <si>
    <t>4x100m</t>
  </si>
  <si>
    <t>U10 : 50m, 500m, Long Jump, Javelin, 4x50m Mix</t>
  </si>
  <si>
    <t>U12 : 50m, 120m, 500m, 1000m Walk, High Jump, Long Jump, Shot Put, 4x50m</t>
  </si>
  <si>
    <t>U14 : 60mH, 100m, 800m, 2000m Walk, High Jump, Long Jump, Triple Jump, Shot Put, Discus, Javelin, 4x100m</t>
  </si>
  <si>
    <t>50mU 10</t>
  </si>
  <si>
    <t>50mU 12</t>
  </si>
  <si>
    <t>60mHU 14</t>
  </si>
  <si>
    <t>100mU 14</t>
  </si>
  <si>
    <t>120mU 12</t>
  </si>
  <si>
    <t>500mU 10</t>
  </si>
  <si>
    <t>500mU 12</t>
  </si>
  <si>
    <t>800mU 14</t>
  </si>
  <si>
    <t>1000m WalkU 12</t>
  </si>
  <si>
    <t>2000m WalkU 14</t>
  </si>
  <si>
    <t>Long JumpU 10</t>
  </si>
  <si>
    <t>Long JumpU 12</t>
  </si>
  <si>
    <t>Long JumpU 14</t>
  </si>
  <si>
    <t>Triple JumpU 14</t>
  </si>
  <si>
    <t>High JumpU 12</t>
  </si>
  <si>
    <t>High JumpU 14</t>
  </si>
  <si>
    <t>DiscusU 14</t>
  </si>
  <si>
    <t>JavelinU 10</t>
  </si>
  <si>
    <t>JavelinU 14</t>
  </si>
  <si>
    <t>Shot PutU 12</t>
  </si>
  <si>
    <t>Shot PutU 14</t>
  </si>
  <si>
    <t>4x50mU 10</t>
  </si>
  <si>
    <t>4x50mU 12</t>
  </si>
  <si>
    <t>4x100mU 14</t>
  </si>
  <si>
    <t>RAD</t>
  </si>
  <si>
    <t>ATH</t>
  </si>
  <si>
    <t>NAD</t>
  </si>
  <si>
    <t>NTO</t>
  </si>
  <si>
    <t>COA</t>
  </si>
  <si>
    <t>100 M</t>
  </si>
  <si>
    <t>200 M</t>
  </si>
  <si>
    <t>400 M</t>
  </si>
  <si>
    <t>800 M</t>
  </si>
  <si>
    <t>1500 M</t>
  </si>
  <si>
    <t>3000 M STEEPLE</t>
  </si>
  <si>
    <t>5000 M</t>
  </si>
  <si>
    <t>10000 M</t>
  </si>
  <si>
    <t>SHOT PUT</t>
  </si>
  <si>
    <t>DISCUS</t>
  </si>
  <si>
    <t>JAVELIN</t>
  </si>
  <si>
    <t>HAMMER</t>
  </si>
  <si>
    <t>LONG JUMP</t>
  </si>
  <si>
    <t>TRIPLE JUMP</t>
  </si>
  <si>
    <t>HIGH JUMP</t>
  </si>
  <si>
    <t>POLE VAULT</t>
  </si>
  <si>
    <t>5000M WALK</t>
  </si>
  <si>
    <t>10000 M WALK</t>
  </si>
  <si>
    <t>110M HURDLES</t>
  </si>
  <si>
    <t>100M HURDLES</t>
  </si>
  <si>
    <t>400M HURDLES</t>
  </si>
  <si>
    <t>2000 M S/C</t>
  </si>
  <si>
    <t>3000 M</t>
  </si>
  <si>
    <t>5000 M WALK</t>
  </si>
  <si>
    <t>MEDLEY RELAY</t>
  </si>
  <si>
    <t>110 M HURDLES</t>
  </si>
  <si>
    <t>100  M HURDLES</t>
  </si>
  <si>
    <t>400 M HURDLES</t>
  </si>
  <si>
    <t>U18</t>
  </si>
  <si>
    <t>4x150m</t>
  </si>
  <si>
    <t>4x200m</t>
  </si>
  <si>
    <t>4x400m (Mix)</t>
  </si>
  <si>
    <t>4x800m (Mix)</t>
  </si>
  <si>
    <t>4x300m</t>
  </si>
  <si>
    <t>Medley (Mix)</t>
  </si>
  <si>
    <t>LIC NO 24</t>
  </si>
  <si>
    <t>S/N</t>
  </si>
  <si>
    <t>REGION</t>
  </si>
  <si>
    <t>PAR</t>
  </si>
  <si>
    <t>FOR</t>
  </si>
  <si>
    <t>REGIONAL COMMITTEE WILL BE OPERATIVE AS FROM 1.JAN.2025 (RIV DU REMP)</t>
  </si>
  <si>
    <t>NO REGIONAL COMMITTEES (CUREPIPE &amp; PAMPLEMOUSSES)</t>
  </si>
  <si>
    <t>ROCHE NOIRES NORTH STAR AC</t>
  </si>
  <si>
    <t>Q-BORNES HURRICANE AC</t>
  </si>
  <si>
    <t>NEW ROSE HILL CENTRAL AC</t>
  </si>
  <si>
    <t>NO</t>
  </si>
  <si>
    <t>BIBS</t>
  </si>
  <si>
    <t>F</t>
  </si>
  <si>
    <t>U16</t>
  </si>
  <si>
    <t>M</t>
  </si>
  <si>
    <t>SENIOR</t>
  </si>
  <si>
    <t>MASTERS</t>
  </si>
  <si>
    <t>COOMBES</t>
  </si>
  <si>
    <t>Nicolas</t>
  </si>
  <si>
    <t>Maeva</t>
  </si>
  <si>
    <t>ANTOINE</t>
  </si>
  <si>
    <t>L'AIGUILLE</t>
  </si>
  <si>
    <t>GAYRAUD</t>
  </si>
  <si>
    <t>Jean Luc</t>
  </si>
  <si>
    <t>POLYXENE</t>
  </si>
  <si>
    <t>10KM</t>
  </si>
  <si>
    <t>5KM</t>
  </si>
  <si>
    <t>2.5KM (FUN RACE)</t>
  </si>
  <si>
    <t>COMPETITION: CROSS COUNTRY LEG 1</t>
  </si>
  <si>
    <t>Alyson</t>
  </si>
  <si>
    <t>Judan</t>
  </si>
  <si>
    <t>Harrison caleb</t>
  </si>
  <si>
    <t>Grâce Ava</t>
  </si>
  <si>
    <t>Mathieu Cedric</t>
  </si>
  <si>
    <t>LINTELLIGENT</t>
  </si>
  <si>
    <t>Kyle</t>
  </si>
  <si>
    <t>BUCKTOWAR</t>
  </si>
  <si>
    <t>U10 M - 800M</t>
  </si>
  <si>
    <t>TEAM A</t>
  </si>
  <si>
    <t>U10 W - 800M</t>
  </si>
  <si>
    <t>U12 M - 1.0KM</t>
  </si>
  <si>
    <t>U12 W - 1.0KM</t>
  </si>
  <si>
    <t>U14 M - 2.0KM</t>
  </si>
  <si>
    <t>U14 W - 1.4KM</t>
  </si>
  <si>
    <t>U16 M - 3.8KM</t>
  </si>
  <si>
    <t>U16 W - 2.0KM</t>
  </si>
  <si>
    <t>U18 W - 3.8KM</t>
  </si>
  <si>
    <t>U18 M - 4.2KM</t>
  </si>
  <si>
    <t>U20 W - 4.2KM</t>
  </si>
  <si>
    <t>U20 M - 5.6KM</t>
  </si>
  <si>
    <t>TEAM B</t>
  </si>
  <si>
    <t>SEN W - 4.2KM</t>
  </si>
  <si>
    <t>MAS W - 3.8KM</t>
  </si>
  <si>
    <t>TEAM</t>
  </si>
  <si>
    <t>Evans</t>
  </si>
  <si>
    <t>PITCHEN</t>
  </si>
  <si>
    <t>Owen</t>
  </si>
  <si>
    <t>JEAN</t>
  </si>
  <si>
    <t>Liwayne</t>
  </si>
  <si>
    <t>Theo</t>
  </si>
  <si>
    <t>MUTEPFA</t>
  </si>
  <si>
    <t>Tanatswa Jd</t>
  </si>
  <si>
    <t>Samuel</t>
  </si>
  <si>
    <t>U20</t>
  </si>
  <si>
    <t>RAJOO</t>
  </si>
  <si>
    <t>Lucas</t>
  </si>
  <si>
    <t>Noah</t>
  </si>
  <si>
    <t>NEAL</t>
  </si>
  <si>
    <t>Elijah</t>
  </si>
  <si>
    <t>Isaïah</t>
  </si>
  <si>
    <t xml:space="preserve">HIDDLESTONE </t>
  </si>
  <si>
    <t xml:space="preserve">LUCKUNSING </t>
  </si>
  <si>
    <t>Shanay</t>
  </si>
  <si>
    <t>JOSEPH</t>
  </si>
  <si>
    <t>Leo</t>
  </si>
  <si>
    <t>AZA</t>
  </si>
  <si>
    <t>Gamaliel</t>
  </si>
  <si>
    <t>HURPAUL</t>
  </si>
  <si>
    <t>Aimery</t>
  </si>
  <si>
    <t xml:space="preserve">MOUTOU </t>
  </si>
  <si>
    <t xml:space="preserve">Jeffrey </t>
  </si>
  <si>
    <t>GOOLAMALEE</t>
  </si>
  <si>
    <t>Deon</t>
  </si>
  <si>
    <t>MOONSAMY</t>
  </si>
  <si>
    <t xml:space="preserve">William </t>
  </si>
  <si>
    <t>BERTHELOT</t>
  </si>
  <si>
    <t>Adryaan</t>
  </si>
  <si>
    <t>Adrien</t>
  </si>
  <si>
    <t>Adryel</t>
  </si>
  <si>
    <t>BRASSE</t>
  </si>
  <si>
    <t>Mykki</t>
  </si>
  <si>
    <t>PETIT</t>
  </si>
  <si>
    <t>Clyvan</t>
  </si>
  <si>
    <t>Tyron</t>
  </si>
  <si>
    <t>FRA</t>
  </si>
  <si>
    <t>Janot</t>
  </si>
  <si>
    <t>Oliver</t>
  </si>
  <si>
    <t>Darius</t>
  </si>
  <si>
    <t>CLOVIS</t>
  </si>
  <si>
    <t>Micah</t>
  </si>
  <si>
    <t>Jamel</t>
  </si>
  <si>
    <t>Thomas</t>
  </si>
  <si>
    <t>MOHONO-NAIKO</t>
  </si>
  <si>
    <t>Bagheeawon</t>
  </si>
  <si>
    <t>NAPANAHANI</t>
  </si>
  <si>
    <t>Adel</t>
  </si>
  <si>
    <t xml:space="preserve">ALIPHON </t>
  </si>
  <si>
    <t>Alexandre</t>
  </si>
  <si>
    <t>Aurelien</t>
  </si>
  <si>
    <t xml:space="preserve">BHUNGEE </t>
  </si>
  <si>
    <t xml:space="preserve">Dishan </t>
  </si>
  <si>
    <t>CESAR</t>
  </si>
  <si>
    <t>Eleazor</t>
  </si>
  <si>
    <t>FRANCIS</t>
  </si>
  <si>
    <t xml:space="preserve">Sébastien </t>
  </si>
  <si>
    <t>Nathan</t>
  </si>
  <si>
    <t>NEELADOO</t>
  </si>
  <si>
    <t xml:space="preserve">Jahven </t>
  </si>
  <si>
    <t>UYS</t>
  </si>
  <si>
    <t xml:space="preserve">Henco </t>
  </si>
  <si>
    <t>SOOKURUN</t>
  </si>
  <si>
    <t>TONTA</t>
  </si>
  <si>
    <t>Jamel Shaun</t>
  </si>
  <si>
    <t>BOTTE</t>
  </si>
  <si>
    <t>Julyan</t>
  </si>
  <si>
    <t>EMILIEN</t>
  </si>
  <si>
    <t>ETIENNETTE</t>
  </si>
  <si>
    <t>ETIENETTE</t>
  </si>
  <si>
    <t>HELENE</t>
  </si>
  <si>
    <t>HOSSENBOCUS</t>
  </si>
  <si>
    <t>Ismaël</t>
  </si>
  <si>
    <t>POTTIER</t>
  </si>
  <si>
    <t>CARRE</t>
  </si>
  <si>
    <t>MOMPLE</t>
  </si>
  <si>
    <t>Enzo</t>
  </si>
  <si>
    <t>RAMLOLL</t>
  </si>
  <si>
    <t>Bhameswar</t>
  </si>
  <si>
    <t>DURHONE</t>
  </si>
  <si>
    <t>Cillver</t>
  </si>
  <si>
    <t xml:space="preserve">Delson </t>
  </si>
  <si>
    <t>DUSSARAM</t>
  </si>
  <si>
    <t>Shyaveen</t>
  </si>
  <si>
    <t>NADASSEN</t>
  </si>
  <si>
    <t>Kovindarajen</t>
  </si>
  <si>
    <t>SALVARA</t>
  </si>
  <si>
    <t xml:space="preserve">Edwardo </t>
  </si>
  <si>
    <t>FLEUR</t>
  </si>
  <si>
    <t>Emmanuel</t>
  </si>
  <si>
    <t>JHOOMUCK</t>
  </si>
  <si>
    <t>Cheetanund</t>
  </si>
  <si>
    <t>CUREPIPE HARLEM AC 'B'</t>
  </si>
  <si>
    <t>TOUCHE</t>
  </si>
  <si>
    <t xml:space="preserve">Christopher </t>
  </si>
  <si>
    <t>MARIE</t>
  </si>
  <si>
    <t>Matteo</t>
  </si>
  <si>
    <t>MILAZAR</t>
  </si>
  <si>
    <t>RABENARIVO</t>
  </si>
  <si>
    <t>Marius</t>
  </si>
  <si>
    <t>GALANTE</t>
  </si>
  <si>
    <t>J. Cedric</t>
  </si>
  <si>
    <t>Wayne</t>
  </si>
  <si>
    <t>CLAIR</t>
  </si>
  <si>
    <t>CHARLETTE</t>
  </si>
  <si>
    <t>Dylan</t>
  </si>
  <si>
    <t>DABY</t>
  </si>
  <si>
    <t>EDOUARD</t>
  </si>
  <si>
    <t xml:space="preserve">FLEUR </t>
  </si>
  <si>
    <t xml:space="preserve">Samuel </t>
  </si>
  <si>
    <t>HEEREEA</t>
  </si>
  <si>
    <t>Rohan</t>
  </si>
  <si>
    <t>BEGUE</t>
  </si>
  <si>
    <t>Adriano</t>
  </si>
  <si>
    <t>HUNG TIN SANG</t>
  </si>
  <si>
    <t>Benjamin</t>
  </si>
  <si>
    <t>Ryan</t>
  </si>
  <si>
    <t>Hezekiah</t>
  </si>
  <si>
    <t>Aaron</t>
  </si>
  <si>
    <t>ST PIERRE</t>
  </si>
  <si>
    <t>Loïc</t>
  </si>
  <si>
    <t>BONOMALLY RAM</t>
  </si>
  <si>
    <t xml:space="preserve">PAULIN </t>
  </si>
  <si>
    <t>LIU TSZE CHUNG</t>
  </si>
  <si>
    <t>Adrian T</t>
  </si>
  <si>
    <t>Kane</t>
  </si>
  <si>
    <t>Emmanuel Kurt</t>
  </si>
  <si>
    <t>CHAVRIMOOTOO</t>
  </si>
  <si>
    <t>Daren</t>
  </si>
  <si>
    <t>EDOO</t>
  </si>
  <si>
    <t>LOLOTTE</t>
  </si>
  <si>
    <t>Yoni</t>
  </si>
  <si>
    <t>SMITH</t>
  </si>
  <si>
    <t xml:space="preserve">Renato </t>
  </si>
  <si>
    <t>DE MARASSSE ENOUF</t>
  </si>
  <si>
    <t xml:space="preserve">COCKIN </t>
  </si>
  <si>
    <t>DE MARASSE ENOUF</t>
  </si>
  <si>
    <t>Eliot</t>
  </si>
  <si>
    <t>LOUIS</t>
  </si>
  <si>
    <t>Ismael</t>
  </si>
  <si>
    <t>DANIEL</t>
  </si>
  <si>
    <t>Lyam</t>
  </si>
  <si>
    <t>BISSOON</t>
  </si>
  <si>
    <t>Soobeer</t>
  </si>
  <si>
    <t>FELICITÉ</t>
  </si>
  <si>
    <t>Jean Mathieu</t>
  </si>
  <si>
    <t xml:space="preserve">ELYZÉE </t>
  </si>
  <si>
    <t>Jacques Alain Serge</t>
  </si>
  <si>
    <t>Riley</t>
  </si>
  <si>
    <t>Yesh</t>
  </si>
  <si>
    <t>LANE</t>
  </si>
  <si>
    <t>Jody</t>
  </si>
  <si>
    <t>Liam</t>
  </si>
  <si>
    <t xml:space="preserve">DURHONE </t>
  </si>
  <si>
    <t>Ethan Khylian</t>
  </si>
  <si>
    <t xml:space="preserve">CICÉRON </t>
  </si>
  <si>
    <t>Désiré Jean Marie Eric</t>
  </si>
  <si>
    <t>BOUDEUSE</t>
  </si>
  <si>
    <t xml:space="preserve">Juliano Esteban </t>
  </si>
  <si>
    <t>SEECHURN</t>
  </si>
  <si>
    <t>Jeff Achille</t>
  </si>
  <si>
    <t>FRANÇOIS</t>
  </si>
  <si>
    <t>Roland Makenzy</t>
  </si>
  <si>
    <t>ROSE</t>
  </si>
  <si>
    <t>Pierre-Emmanuel</t>
  </si>
  <si>
    <t>LECLERC</t>
  </si>
  <si>
    <t>Kewell</t>
  </si>
  <si>
    <t>Kenan</t>
  </si>
  <si>
    <t>COUTRET</t>
  </si>
  <si>
    <t>PINARD</t>
  </si>
  <si>
    <t>Solyan</t>
  </si>
  <si>
    <t xml:space="preserve">Paulin </t>
  </si>
  <si>
    <t>Gregory</t>
  </si>
  <si>
    <t>PIAT</t>
  </si>
  <si>
    <t xml:space="preserve">Camille </t>
  </si>
  <si>
    <t>Jacob</t>
  </si>
  <si>
    <t>STECIUK</t>
  </si>
  <si>
    <t>LAJEUNESSE</t>
  </si>
  <si>
    <t xml:space="preserve">Roulian </t>
  </si>
  <si>
    <t>LANGWORTHY</t>
  </si>
  <si>
    <t>REEGA</t>
  </si>
  <si>
    <t>RIVIÈRE DES CRÉOLES SOUTHERN LIONS AC</t>
  </si>
  <si>
    <t>BISSESSUR</t>
  </si>
  <si>
    <t xml:space="preserve">Lakshya </t>
  </si>
  <si>
    <t xml:space="preserve">Shivam </t>
  </si>
  <si>
    <t>CHOONY</t>
  </si>
  <si>
    <t xml:space="preserve">Tushan </t>
  </si>
  <si>
    <t>HINGOO</t>
  </si>
  <si>
    <t xml:space="preserve">Reane </t>
  </si>
  <si>
    <t>RAMUDU</t>
  </si>
  <si>
    <t>Laksha</t>
  </si>
  <si>
    <t>SADOO</t>
  </si>
  <si>
    <t>Jake</t>
  </si>
  <si>
    <t>NUNKOO</t>
  </si>
  <si>
    <t>Kheeyan</t>
  </si>
  <si>
    <t>MALOO</t>
  </si>
  <si>
    <t>Rameshwar</t>
  </si>
  <si>
    <t>Milan</t>
  </si>
  <si>
    <t>APOLLON</t>
  </si>
  <si>
    <t>ASH</t>
  </si>
  <si>
    <t>Stephen</t>
  </si>
  <si>
    <t>LEONIDE</t>
  </si>
  <si>
    <t>MALBROOK</t>
  </si>
  <si>
    <t>Logan</t>
  </si>
  <si>
    <t>ROMANCE</t>
  </si>
  <si>
    <t>Juanson</t>
  </si>
  <si>
    <t>EMILE</t>
  </si>
  <si>
    <t>Lionel</t>
  </si>
  <si>
    <t>LEGENTIL</t>
  </si>
  <si>
    <t>FONTIN</t>
  </si>
  <si>
    <t>FORGET KHADUN</t>
  </si>
  <si>
    <t xml:space="preserve">Mathéo Vicky </t>
  </si>
  <si>
    <t>HALL</t>
  </si>
  <si>
    <t>Berseman</t>
  </si>
  <si>
    <t xml:space="preserve">LUTCHMANEN </t>
  </si>
  <si>
    <t>HELLEN</t>
  </si>
  <si>
    <t xml:space="preserve">Wayne </t>
  </si>
  <si>
    <t>NARAIN</t>
  </si>
  <si>
    <t xml:space="preserve">L'HACHE  </t>
  </si>
  <si>
    <t>N.Hedrian</t>
  </si>
  <si>
    <t>I.A.Leandro</t>
  </si>
  <si>
    <t>MANDARIN</t>
  </si>
  <si>
    <t>GAJADHAR</t>
  </si>
  <si>
    <t>Hemraz</t>
  </si>
  <si>
    <t>JUHEL</t>
  </si>
  <si>
    <t xml:space="preserve">Alexandre </t>
  </si>
  <si>
    <t>TUYAU</t>
  </si>
  <si>
    <t>Blake</t>
  </si>
  <si>
    <t>LARHUBARBE</t>
  </si>
  <si>
    <t>Joris</t>
  </si>
  <si>
    <t>Ya'Qûb</t>
  </si>
  <si>
    <t>TOOLSY</t>
  </si>
  <si>
    <t>ROUSSEL</t>
  </si>
  <si>
    <t>RAMSAHA</t>
  </si>
  <si>
    <t>Sailesh</t>
  </si>
  <si>
    <t>CHAMPA</t>
  </si>
  <si>
    <t>Rishi</t>
  </si>
  <si>
    <t>JAUNE</t>
  </si>
  <si>
    <t>Louis Teo Kamael</t>
  </si>
  <si>
    <t>GEORGE</t>
  </si>
  <si>
    <t>Jean Jonathan Denzel</t>
  </si>
  <si>
    <t>CARTIER</t>
  </si>
  <si>
    <t>Julian</t>
  </si>
  <si>
    <t>RODEEA</t>
  </si>
  <si>
    <t>BAVAJEE</t>
  </si>
  <si>
    <t>SYLVIO</t>
  </si>
  <si>
    <t>Jean Thomas Brian</t>
  </si>
  <si>
    <t>BATHILDE</t>
  </si>
  <si>
    <t>FAVORI</t>
  </si>
  <si>
    <t>Willem</t>
  </si>
  <si>
    <t xml:space="preserve">NALLACOOTEE </t>
  </si>
  <si>
    <t>Jake Marley</t>
  </si>
  <si>
    <t>KURMAH</t>
  </si>
  <si>
    <t>Khushal</t>
  </si>
  <si>
    <t>DEBOUCHERVILLE</t>
  </si>
  <si>
    <t>Guillano</t>
  </si>
  <si>
    <t>TRIPIER</t>
  </si>
  <si>
    <t xml:space="preserve">Fabien </t>
  </si>
  <si>
    <t>Jason Warren</t>
  </si>
  <si>
    <t>LALANDE</t>
  </si>
  <si>
    <t>James Smiley</t>
  </si>
  <si>
    <t xml:space="preserve">FRANÇOIS </t>
  </si>
  <si>
    <t>SIMON</t>
  </si>
  <si>
    <t>Ezéchiel</t>
  </si>
  <si>
    <t>13/03/2007</t>
  </si>
  <si>
    <t>Vikash</t>
  </si>
  <si>
    <t>HUET</t>
  </si>
  <si>
    <t>Soul</t>
  </si>
  <si>
    <t>Zion</t>
  </si>
  <si>
    <t>DOOKHOO</t>
  </si>
  <si>
    <t>ATHANAS</t>
  </si>
  <si>
    <t>Theronn</t>
  </si>
  <si>
    <t>SEENEEVASSEN</t>
  </si>
  <si>
    <t>Marvin K.</t>
  </si>
  <si>
    <t>SOOGREE</t>
  </si>
  <si>
    <t xml:space="preserve"> DE MAUDAVE BESTEL</t>
  </si>
  <si>
    <t>Clément Grégoire</t>
  </si>
  <si>
    <t xml:space="preserve">CHONG CHIN </t>
  </si>
  <si>
    <t>JEEBUN</t>
  </si>
  <si>
    <t>Abhinav</t>
  </si>
  <si>
    <t>Stéphen Grégory</t>
  </si>
  <si>
    <t>Samuel Julien</t>
  </si>
  <si>
    <t>GREGOIRE</t>
  </si>
  <si>
    <t>Shaun</t>
  </si>
  <si>
    <t>OLIVIA</t>
  </si>
  <si>
    <t>Elano</t>
  </si>
  <si>
    <t>PEEDOLY</t>
  </si>
  <si>
    <t>Rudra Narain</t>
  </si>
  <si>
    <t>KHOOBLOLL</t>
  </si>
  <si>
    <t>Shubam</t>
  </si>
  <si>
    <t>LABICHE</t>
  </si>
  <si>
    <t>Claude</t>
  </si>
  <si>
    <t>Jean Aurelien Brice</t>
  </si>
  <si>
    <t>JONSON</t>
  </si>
  <si>
    <t>Mathus Théo</t>
  </si>
  <si>
    <t>Bradley Clement</t>
  </si>
  <si>
    <t>Coutinio</t>
  </si>
  <si>
    <t>COLOMES</t>
  </si>
  <si>
    <t>GOURDE</t>
  </si>
  <si>
    <t>Jean Marc</t>
  </si>
  <si>
    <t>MARIE JEANNE</t>
  </si>
  <si>
    <t>Théo Lorenzo</t>
  </si>
  <si>
    <t>SCHEEPERS</t>
  </si>
  <si>
    <t>Jacob Phillip</t>
  </si>
  <si>
    <t>Lars Simon</t>
  </si>
  <si>
    <t xml:space="preserve">SEECHURN </t>
  </si>
  <si>
    <t>Achille Shavin</t>
  </si>
  <si>
    <t>JUGURNAUTH</t>
  </si>
  <si>
    <t>Aarush Hritikesh</t>
  </si>
  <si>
    <t>YERRIAH</t>
  </si>
  <si>
    <t>Aurelien Dwaye</t>
  </si>
  <si>
    <t>Hashim</t>
  </si>
  <si>
    <t>Kellan</t>
  </si>
  <si>
    <t>Aidan</t>
  </si>
  <si>
    <t>CHIEFFAR</t>
  </si>
  <si>
    <t>Elohim Steed</t>
  </si>
  <si>
    <t>FOKEER</t>
  </si>
  <si>
    <t>Ronak</t>
  </si>
  <si>
    <t>Cody</t>
  </si>
  <si>
    <t>Dyklan Jinsley</t>
  </si>
  <si>
    <t>Pascal David</t>
  </si>
  <si>
    <t xml:space="preserve">LARCHER </t>
  </si>
  <si>
    <t>27/06/2016</t>
  </si>
  <si>
    <t>SEMBHOO</t>
  </si>
  <si>
    <t>Servesh</t>
  </si>
  <si>
    <t>DUSSAYE</t>
  </si>
  <si>
    <t>Hitanshu</t>
  </si>
  <si>
    <t>DE BOUCHERVILLE</t>
  </si>
  <si>
    <t>Ethan Davino</t>
  </si>
  <si>
    <t>MALECO</t>
  </si>
  <si>
    <t>Louis Josian</t>
  </si>
  <si>
    <t>26/07/1967</t>
  </si>
  <si>
    <t>COONJBEEHARRY</t>
  </si>
  <si>
    <t>Sanjeev</t>
  </si>
  <si>
    <t>DE MARASSÉ ESNOUF</t>
  </si>
  <si>
    <t>Timothe</t>
  </si>
  <si>
    <t>Tiago</t>
  </si>
  <si>
    <t>PRETORIUS</t>
  </si>
  <si>
    <t>Charl</t>
  </si>
  <si>
    <t xml:space="preserve">Q-BORNES HURRICANE AC </t>
  </si>
  <si>
    <t>DATE: 23 AUGUST 2025</t>
  </si>
  <si>
    <t>SODNAC WELLNESS PARK, CANDOS</t>
  </si>
  <si>
    <t xml:space="preserve">START LIST </t>
  </si>
  <si>
    <t>RK</t>
  </si>
  <si>
    <t>BOYS - U10</t>
  </si>
  <si>
    <t>BOYS - U12</t>
  </si>
  <si>
    <t>SEN M - 7.6KM</t>
  </si>
  <si>
    <t>MAS M - 5.6KM</t>
  </si>
  <si>
    <t>BOYS - U14</t>
  </si>
  <si>
    <t>BOYS - U18</t>
  </si>
  <si>
    <t>LEG 1</t>
  </si>
  <si>
    <t>LEG 2</t>
  </si>
  <si>
    <t>LEG 3</t>
  </si>
  <si>
    <t>LEG 4</t>
  </si>
  <si>
    <t>FINAL</t>
  </si>
  <si>
    <t>PTS</t>
  </si>
  <si>
    <t>FIN</t>
  </si>
  <si>
    <t>FINA</t>
  </si>
  <si>
    <t>abs</t>
  </si>
  <si>
    <t>AGATHE</t>
  </si>
  <si>
    <t>U12 M - 1.1KM</t>
  </si>
  <si>
    <t>ABS</t>
  </si>
  <si>
    <t>OOZAGEER</t>
  </si>
  <si>
    <t>Arnav Singh</t>
  </si>
  <si>
    <t xml:space="preserve">Mateo </t>
  </si>
  <si>
    <t>LE DESIRE</t>
  </si>
  <si>
    <t>MASLAMONY</t>
  </si>
  <si>
    <t>Shavinen</t>
  </si>
  <si>
    <t>VENGCATAMSA</t>
  </si>
  <si>
    <t>Yaël</t>
  </si>
  <si>
    <t>CAMADOO</t>
  </si>
  <si>
    <t>Radhakrishna</t>
  </si>
  <si>
    <t>GURANNA</t>
  </si>
  <si>
    <t>Rohan Hasvyn</t>
  </si>
  <si>
    <t>RAFANOMEZANTSOA</t>
  </si>
  <si>
    <t>Nomenjanahary Jean Richard</t>
  </si>
  <si>
    <t>MAS M - 5.7KM</t>
  </si>
  <si>
    <t>Jimmy</t>
  </si>
  <si>
    <t>LEG4</t>
  </si>
  <si>
    <t>BOYS - U16</t>
  </si>
  <si>
    <t>CLASSEMENT</t>
  </si>
  <si>
    <t xml:space="preserve">2025 VITAL CROSS COUNTRY LEAGUE   </t>
  </si>
  <si>
    <t>SENIOR - MEN</t>
  </si>
  <si>
    <t>SENIOR MEN</t>
  </si>
  <si>
    <t>q</t>
  </si>
  <si>
    <t>BOYS - U20</t>
  </si>
  <si>
    <t>MASTERS - MEN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</si>
</sst>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###0;###0"/>
  </numFmts>
  <fonts count="57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9"/>
      <name val="Arial"/>
      <family val="2"/>
    </font>
    <font>
      <sz val="10"/>
      <name val="Arial"/>
      <family val="2"/>
    </font>
    <font>
      <sz val="11"/>
      <name val="Calibri"/>
      <family val="2"/>
    </font>
    <font>
      <sz val="7"/>
      <color indexed="8"/>
      <name val="Times New Roman"/>
      <family val="1"/>
    </font>
    <font>
      <sz val="8"/>
      <name val="Calibri"/>
      <family val="2"/>
    </font>
    <font>
      <b/>
      <sz val="12"/>
      <name val="Calibri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u/>
      <sz val="11"/>
      <color theme="10"/>
      <name val="Calibri"/>
      <family val="2"/>
    </font>
    <font>
      <u/>
      <sz val="11"/>
      <color theme="10"/>
      <name val="Calibri"/>
      <family val="2"/>
      <charset val="1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0"/>
      <color rgb="FF000000"/>
      <name val="Times New Roman"/>
      <family val="1"/>
    </font>
    <font>
      <b/>
      <i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Symbol"/>
      <family val="1"/>
      <charset val="2"/>
    </font>
    <font>
      <sz val="11"/>
      <color theme="1"/>
      <name val="Calibri"/>
      <family val="2"/>
    </font>
    <font>
      <b/>
      <sz val="14"/>
      <color rgb="FF002060"/>
      <name val="Calibri"/>
      <family val="2"/>
      <scheme val="minor"/>
    </font>
    <font>
      <sz val="10"/>
      <color theme="1"/>
      <name val="Times New Roman"/>
      <family val="1"/>
    </font>
    <font>
      <b/>
      <sz val="8"/>
      <color theme="1"/>
      <name val="Calibri"/>
      <family val="2"/>
    </font>
    <font>
      <b/>
      <sz val="8"/>
      <color rgb="FF000000"/>
      <name val="Calibri"/>
      <family val="2"/>
    </font>
    <font>
      <b/>
      <sz val="10"/>
      <color rgb="FF000000"/>
      <name val="Times New Roman"/>
      <family val="1"/>
    </font>
    <font>
      <b/>
      <i/>
      <sz val="8"/>
      <color theme="1"/>
      <name val="Calibri"/>
      <family val="2"/>
    </font>
    <font>
      <b/>
      <i/>
      <sz val="8"/>
      <color rgb="FFC00000"/>
      <name val="Calibri"/>
      <family val="2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8"/>
      <color rgb="FF00206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Times New Roman"/>
      <family val="1"/>
    </font>
    <font>
      <b/>
      <sz val="2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rgb="FF000000"/>
      <name val="Calibri"/>
      <family val="2"/>
    </font>
    <font>
      <b/>
      <sz val="30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4"/>
      <color rgb="FFFF0000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color rgb="FF000000"/>
      <name val="Calibri"/>
      <family val="2"/>
      <scheme val="minor"/>
    </font>
    <font>
      <b/>
      <sz val="16"/>
      <color theme="1"/>
      <name val="Arial Black"/>
      <family val="2"/>
    </font>
    <font>
      <sz val="16"/>
      <color theme="1"/>
      <name val="Arial Black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 Black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4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EEECE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1CC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2" tint="-9.9978637043366805E-2"/>
        <bgColor indexed="64"/>
      </patternFill>
    </fill>
  </fills>
  <borders count="5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36">
    <xf numFmtId="0" fontId="0" fillId="0" borderId="0"/>
    <xf numFmtId="164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/>
    <xf numFmtId="0" fontId="15" fillId="0" borderId="0"/>
    <xf numFmtId="0" fontId="2" fillId="0" borderId="0"/>
    <xf numFmtId="0" fontId="2" fillId="0" borderId="0"/>
    <xf numFmtId="0" fontId="10" fillId="0" borderId="0"/>
    <xf numFmtId="0" fontId="10" fillId="0" borderId="0"/>
    <xf numFmtId="0" fontId="16" fillId="0" borderId="0"/>
    <xf numFmtId="0" fontId="1" fillId="0" borderId="0"/>
    <xf numFmtId="0" fontId="2" fillId="0" borderId="0"/>
    <xf numFmtId="0" fontId="16" fillId="0" borderId="0"/>
    <xf numFmtId="0" fontId="5" fillId="0" borderId="0"/>
    <xf numFmtId="0" fontId="16" fillId="0" borderId="0"/>
    <xf numFmtId="0" fontId="1" fillId="0" borderId="0"/>
    <xf numFmtId="0" fontId="6" fillId="0" borderId="0"/>
    <xf numFmtId="0" fontId="15" fillId="0" borderId="0"/>
    <xf numFmtId="0" fontId="17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3" fillId="0" borderId="0"/>
    <xf numFmtId="0" fontId="34" fillId="0" borderId="0" applyNumberFormat="0" applyFill="0" applyBorder="0" applyProtection="0">
      <alignment horizontal="left" vertical="top"/>
    </xf>
    <xf numFmtId="43" fontId="1" fillId="0" borderId="0" applyFont="0" applyFill="0" applyBorder="0" applyAlignment="0" applyProtection="0"/>
  </cellStyleXfs>
  <cellXfs count="260">
    <xf numFmtId="0" fontId="0" fillId="0" borderId="0" xfId="0"/>
    <xf numFmtId="0" fontId="4" fillId="0" borderId="0" xfId="11" applyFont="1" applyAlignment="1">
      <alignment vertical="center"/>
    </xf>
    <xf numFmtId="0" fontId="2" fillId="0" borderId="0" xfId="10"/>
    <xf numFmtId="0" fontId="4" fillId="0" borderId="2" xfId="11" applyFont="1" applyBorder="1" applyAlignment="1">
      <alignment vertical="center"/>
    </xf>
    <xf numFmtId="0" fontId="4" fillId="0" borderId="2" xfId="11" applyFont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4" fillId="0" borderId="0" xfId="11" applyFont="1" applyAlignment="1">
      <alignment horizontal="center" vertical="center"/>
    </xf>
    <xf numFmtId="0" fontId="2" fillId="0" borderId="0" xfId="10" applyAlignment="1">
      <alignment horizontal="center"/>
    </xf>
    <xf numFmtId="0" fontId="18" fillId="2" borderId="3" xfId="0" applyFont="1" applyFill="1" applyBorder="1" applyAlignment="1">
      <alignment horizontal="center" vertical="center"/>
    </xf>
    <xf numFmtId="0" fontId="18" fillId="2" borderId="4" xfId="0" applyFont="1" applyFill="1" applyBorder="1" applyAlignment="1">
      <alignment horizontal="center" vertical="center"/>
    </xf>
    <xf numFmtId="0" fontId="19" fillId="0" borderId="5" xfId="0" applyFont="1" applyBorder="1" applyAlignment="1">
      <alignment vertical="center" wrapText="1"/>
    </xf>
    <xf numFmtId="0" fontId="20" fillId="0" borderId="5" xfId="0" applyFont="1" applyBorder="1" applyAlignment="1">
      <alignment horizontal="left" vertical="center" wrapText="1" indent="3"/>
    </xf>
    <xf numFmtId="0" fontId="0" fillId="0" borderId="5" xfId="0" applyBorder="1" applyAlignment="1">
      <alignment vertical="center" wrapText="1"/>
    </xf>
    <xf numFmtId="0" fontId="19" fillId="0" borderId="6" xfId="0" applyFont="1" applyBorder="1" applyAlignment="1">
      <alignment vertical="center" wrapText="1"/>
    </xf>
    <xf numFmtId="0" fontId="20" fillId="0" borderId="6" xfId="0" applyFont="1" applyBorder="1" applyAlignment="1">
      <alignment horizontal="left" vertical="center" wrapText="1" indent="3"/>
    </xf>
    <xf numFmtId="0" fontId="0" fillId="0" borderId="6" xfId="0" applyBorder="1" applyAlignment="1">
      <alignment vertical="center" wrapText="1"/>
    </xf>
    <xf numFmtId="0" fontId="20" fillId="0" borderId="6" xfId="0" applyFont="1" applyBorder="1" applyAlignment="1">
      <alignment horizontal="left" vertical="center" wrapText="1" indent="2"/>
    </xf>
    <xf numFmtId="0" fontId="18" fillId="0" borderId="3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4" xfId="0" applyFont="1" applyBorder="1" applyAlignment="1">
      <alignment vertical="center" wrapText="1"/>
    </xf>
    <xf numFmtId="0" fontId="19" fillId="0" borderId="8" xfId="0" applyFont="1" applyBorder="1" applyAlignment="1">
      <alignment vertical="center"/>
    </xf>
    <xf numFmtId="0" fontId="19" fillId="0" borderId="9" xfId="0" applyFont="1" applyBorder="1" applyAlignment="1">
      <alignment vertical="center"/>
    </xf>
    <xf numFmtId="0" fontId="6" fillId="0" borderId="0" xfId="10" applyFont="1"/>
    <xf numFmtId="0" fontId="9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0" fillId="0" borderId="0" xfId="0" applyAlignment="1">
      <alignment horizontal="left" vertical="top"/>
    </xf>
    <xf numFmtId="0" fontId="24" fillId="0" borderId="20" xfId="0" applyFont="1" applyBorder="1" applyAlignment="1">
      <alignment horizontal="center" vertical="center" wrapText="1"/>
    </xf>
    <xf numFmtId="0" fontId="25" fillId="0" borderId="20" xfId="0" applyFont="1" applyBorder="1" applyAlignment="1">
      <alignment horizontal="left" vertical="center" wrapText="1"/>
    </xf>
    <xf numFmtId="0" fontId="25" fillId="0" borderId="21" xfId="0" applyFont="1" applyBorder="1" applyAlignment="1">
      <alignment horizontal="left" vertical="center" wrapText="1" indent="1"/>
    </xf>
    <xf numFmtId="0" fontId="17" fillId="0" borderId="17" xfId="0" applyFont="1" applyBorder="1" applyAlignment="1">
      <alignment horizontal="center" vertical="center"/>
    </xf>
    <xf numFmtId="0" fontId="25" fillId="0" borderId="21" xfId="0" applyFont="1" applyBorder="1" applyAlignment="1">
      <alignment horizontal="center" vertical="center" wrapText="1"/>
    </xf>
    <xf numFmtId="0" fontId="26" fillId="0" borderId="17" xfId="0" applyFont="1" applyBorder="1" applyAlignment="1">
      <alignment horizontal="center" vertical="center"/>
    </xf>
    <xf numFmtId="0" fontId="24" fillId="0" borderId="22" xfId="0" applyFont="1" applyBorder="1" applyAlignment="1">
      <alignment horizontal="center" vertical="center" wrapText="1"/>
    </xf>
    <xf numFmtId="0" fontId="25" fillId="0" borderId="22" xfId="0" applyFont="1" applyBorder="1" applyAlignment="1">
      <alignment horizontal="left" vertical="center" wrapText="1"/>
    </xf>
    <xf numFmtId="0" fontId="25" fillId="0" borderId="23" xfId="0" applyFont="1" applyBorder="1" applyAlignment="1">
      <alignment horizontal="center" vertical="center" wrapText="1"/>
    </xf>
    <xf numFmtId="0" fontId="26" fillId="0" borderId="24" xfId="0" applyFont="1" applyBorder="1" applyAlignment="1">
      <alignment horizontal="center" vertical="center"/>
    </xf>
    <xf numFmtId="0" fontId="25" fillId="0" borderId="23" xfId="0" applyFont="1" applyBorder="1" applyAlignment="1">
      <alignment horizontal="left" vertical="center" wrapText="1" indent="1"/>
    </xf>
    <xf numFmtId="0" fontId="27" fillId="0" borderId="22" xfId="0" applyFont="1" applyBorder="1" applyAlignment="1">
      <alignment horizontal="center" vertical="center" wrapText="1"/>
    </xf>
    <xf numFmtId="0" fontId="25" fillId="0" borderId="23" xfId="0" applyFont="1" applyBorder="1" applyAlignment="1">
      <alignment horizontal="left" vertical="center" wrapText="1" indent="2"/>
    </xf>
    <xf numFmtId="0" fontId="26" fillId="0" borderId="25" xfId="0" applyFont="1" applyBorder="1" applyAlignment="1">
      <alignment horizontal="center" vertical="center"/>
    </xf>
    <xf numFmtId="0" fontId="25" fillId="3" borderId="22" xfId="0" applyFont="1" applyFill="1" applyBorder="1" applyAlignment="1">
      <alignment horizontal="left" vertical="center" wrapText="1"/>
    </xf>
    <xf numFmtId="0" fontId="25" fillId="3" borderId="23" xfId="0" applyFont="1" applyFill="1" applyBorder="1" applyAlignment="1">
      <alignment horizontal="center" vertical="center" wrapText="1"/>
    </xf>
    <xf numFmtId="0" fontId="25" fillId="3" borderId="23" xfId="0" applyFont="1" applyFill="1" applyBorder="1" applyAlignment="1">
      <alignment horizontal="left" vertical="center" wrapText="1" indent="1"/>
    </xf>
    <xf numFmtId="0" fontId="28" fillId="0" borderId="22" xfId="0" applyFont="1" applyBorder="1" applyAlignment="1">
      <alignment horizontal="left" vertical="center" wrapText="1"/>
    </xf>
    <xf numFmtId="0" fontId="28" fillId="0" borderId="23" xfId="0" applyFont="1" applyBorder="1" applyAlignment="1">
      <alignment horizontal="left" vertical="center" wrapText="1" indent="1"/>
    </xf>
    <xf numFmtId="0" fontId="25" fillId="4" borderId="22" xfId="0" applyFont="1" applyFill="1" applyBorder="1" applyAlignment="1">
      <alignment horizontal="left" vertical="center" wrapText="1"/>
    </xf>
    <xf numFmtId="0" fontId="25" fillId="4" borderId="23" xfId="0" applyFont="1" applyFill="1" applyBorder="1" applyAlignment="1">
      <alignment horizontal="left" vertical="center" wrapText="1" indent="1"/>
    </xf>
    <xf numFmtId="0" fontId="28" fillId="0" borderId="23" xfId="0" applyFont="1" applyBorder="1" applyAlignment="1">
      <alignment horizontal="center" vertical="center" wrapText="1"/>
    </xf>
    <xf numFmtId="0" fontId="28" fillId="4" borderId="22" xfId="0" applyFont="1" applyFill="1" applyBorder="1" applyAlignment="1">
      <alignment horizontal="left" vertical="center" wrapText="1"/>
    </xf>
    <xf numFmtId="0" fontId="28" fillId="4" borderId="23" xfId="0" applyFont="1" applyFill="1" applyBorder="1" applyAlignment="1">
      <alignment horizontal="left" vertical="center" wrapText="1" indent="1"/>
    </xf>
    <xf numFmtId="0" fontId="25" fillId="0" borderId="26" xfId="0" applyFont="1" applyBorder="1" applyAlignment="1">
      <alignment horizontal="left" vertical="center" wrapText="1"/>
    </xf>
    <xf numFmtId="0" fontId="25" fillId="0" borderId="16" xfId="0" applyFont="1" applyBorder="1" applyAlignment="1">
      <alignment horizontal="center" vertical="center" wrapText="1"/>
    </xf>
    <xf numFmtId="0" fontId="24" fillId="0" borderId="27" xfId="0" applyFont="1" applyBorder="1" applyAlignment="1">
      <alignment horizontal="center" vertical="center" wrapText="1"/>
    </xf>
    <xf numFmtId="0" fontId="25" fillId="0" borderId="28" xfId="0" applyFont="1" applyBorder="1" applyAlignment="1">
      <alignment horizontal="left" vertical="center" wrapText="1"/>
    </xf>
    <xf numFmtId="0" fontId="25" fillId="0" borderId="29" xfId="0" applyFont="1" applyBorder="1" applyAlignment="1">
      <alignment horizontal="left" vertical="center" wrapText="1" indent="2"/>
    </xf>
    <xf numFmtId="0" fontId="25" fillId="0" borderId="16" xfId="0" applyFont="1" applyBorder="1" applyAlignment="1">
      <alignment horizontal="left" vertical="center" wrapText="1" indent="1"/>
    </xf>
    <xf numFmtId="0" fontId="21" fillId="0" borderId="0" xfId="0" applyFont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0" fillId="5" borderId="17" xfId="0" applyFill="1" applyBorder="1" applyAlignment="1">
      <alignment horizontal="center" vertical="center"/>
    </xf>
    <xf numFmtId="0" fontId="0" fillId="0" borderId="17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33" xfId="0" applyBorder="1" applyAlignment="1">
      <alignment horizontal="center"/>
    </xf>
    <xf numFmtId="0" fontId="30" fillId="0" borderId="0" xfId="0" quotePrefix="1" applyFont="1" applyAlignment="1">
      <alignment horizontal="left"/>
    </xf>
    <xf numFmtId="0" fontId="30" fillId="0" borderId="0" xfId="0" applyFont="1" applyAlignment="1">
      <alignment horizontal="left"/>
    </xf>
    <xf numFmtId="0" fontId="22" fillId="0" borderId="0" xfId="0" applyFont="1" applyAlignment="1">
      <alignment wrapText="1"/>
    </xf>
    <xf numFmtId="0" fontId="32" fillId="0" borderId="11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29" fillId="0" borderId="1" xfId="0" applyFont="1" applyBorder="1" applyAlignment="1">
      <alignment horizontal="center"/>
    </xf>
    <xf numFmtId="0" fontId="29" fillId="6" borderId="3" xfId="0" applyFont="1" applyFill="1" applyBorder="1" applyAlignment="1">
      <alignment horizontal="center"/>
    </xf>
    <xf numFmtId="0" fontId="29" fillId="6" borderId="4" xfId="0" applyFont="1" applyFill="1" applyBorder="1" applyAlignment="1">
      <alignment horizontal="center"/>
    </xf>
    <xf numFmtId="0" fontId="29" fillId="0" borderId="4" xfId="0" applyFont="1" applyBorder="1" applyAlignment="1">
      <alignment horizontal="left"/>
    </xf>
    <xf numFmtId="0" fontId="29" fillId="0" borderId="31" xfId="0" applyFont="1" applyBorder="1" applyAlignment="1">
      <alignment horizontal="left"/>
    </xf>
    <xf numFmtId="0" fontId="29" fillId="0" borderId="7" xfId="0" applyFont="1" applyBorder="1" applyAlignment="1">
      <alignment horizontal="center"/>
    </xf>
    <xf numFmtId="0" fontId="29" fillId="0" borderId="0" xfId="0" applyFont="1" applyAlignment="1">
      <alignment horizontal="center"/>
    </xf>
    <xf numFmtId="0" fontId="32" fillId="0" borderId="41" xfId="0" applyFont="1" applyBorder="1" applyAlignment="1" applyProtection="1">
      <alignment horizontal="center"/>
      <protection locked="0"/>
    </xf>
    <xf numFmtId="0" fontId="3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35" fillId="0" borderId="0" xfId="0" applyFont="1" applyAlignment="1">
      <alignment horizontal="center"/>
    </xf>
    <xf numFmtId="0" fontId="36" fillId="0" borderId="0" xfId="0" applyFont="1" applyAlignment="1">
      <alignment wrapText="1"/>
    </xf>
    <xf numFmtId="15" fontId="36" fillId="0" borderId="0" xfId="0" applyNumberFormat="1" applyFont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0" xfId="0" applyBorder="1" applyAlignment="1">
      <alignment horizontal="left"/>
    </xf>
    <xf numFmtId="0" fontId="29" fillId="0" borderId="4" xfId="0" applyFont="1" applyBorder="1" applyAlignment="1">
      <alignment horizontal="center"/>
    </xf>
    <xf numFmtId="0" fontId="30" fillId="0" borderId="0" xfId="0" applyFont="1" applyAlignment="1">
      <alignment horizontal="left" wrapText="1"/>
    </xf>
    <xf numFmtId="0" fontId="0" fillId="0" borderId="4" xfId="0" applyBorder="1" applyAlignment="1">
      <alignment horizontal="left"/>
    </xf>
    <xf numFmtId="0" fontId="29" fillId="0" borderId="19" xfId="0" applyFont="1" applyBorder="1" applyAlignment="1">
      <alignment horizontal="left"/>
    </xf>
    <xf numFmtId="0" fontId="36" fillId="0" borderId="0" xfId="0" applyFont="1" applyAlignment="1">
      <alignment horizontal="center"/>
    </xf>
    <xf numFmtId="0" fontId="36" fillId="0" borderId="41" xfId="0" applyFont="1" applyBorder="1" applyAlignment="1" applyProtection="1">
      <alignment horizontal="center"/>
      <protection locked="0"/>
    </xf>
    <xf numFmtId="0" fontId="37" fillId="0" borderId="41" xfId="0" applyFont="1" applyBorder="1" applyAlignment="1" applyProtection="1">
      <alignment horizontal="center"/>
      <protection locked="0"/>
    </xf>
    <xf numFmtId="0" fontId="37" fillId="6" borderId="37" xfId="0" applyFont="1" applyFill="1" applyBorder="1" applyAlignment="1" applyProtection="1">
      <alignment horizontal="center"/>
      <protection locked="0"/>
    </xf>
    <xf numFmtId="0" fontId="37" fillId="6" borderId="35" xfId="0" applyFont="1" applyFill="1" applyBorder="1" applyAlignment="1" applyProtection="1">
      <alignment horizontal="center"/>
      <protection locked="0"/>
    </xf>
    <xf numFmtId="0" fontId="37" fillId="0" borderId="32" xfId="0" applyFont="1" applyBorder="1" applyAlignment="1">
      <alignment horizontal="left"/>
    </xf>
    <xf numFmtId="0" fontId="37" fillId="0" borderId="2" xfId="0" applyFont="1" applyBorder="1" applyAlignment="1">
      <alignment horizontal="left"/>
    </xf>
    <xf numFmtId="14" fontId="37" fillId="0" borderId="2" xfId="0" applyNumberFormat="1" applyFont="1" applyBorder="1" applyAlignment="1">
      <alignment horizontal="center"/>
    </xf>
    <xf numFmtId="0" fontId="37" fillId="0" borderId="2" xfId="0" applyFont="1" applyBorder="1" applyAlignment="1">
      <alignment horizontal="center"/>
    </xf>
    <xf numFmtId="0" fontId="37" fillId="0" borderId="30" xfId="0" applyFont="1" applyBorder="1" applyAlignment="1">
      <alignment horizontal="left"/>
    </xf>
    <xf numFmtId="0" fontId="37" fillId="0" borderId="34" xfId="0" applyFont="1" applyBorder="1" applyAlignment="1">
      <alignment horizontal="center"/>
    </xf>
    <xf numFmtId="0" fontId="37" fillId="0" borderId="0" xfId="0" applyFont="1"/>
    <xf numFmtId="0" fontId="37" fillId="6" borderId="34" xfId="0" applyFont="1" applyFill="1" applyBorder="1" applyAlignment="1" applyProtection="1">
      <alignment horizontal="center"/>
      <protection locked="0"/>
    </xf>
    <xf numFmtId="0" fontId="37" fillId="6" borderId="24" xfId="0" applyFont="1" applyFill="1" applyBorder="1" applyAlignment="1" applyProtection="1">
      <alignment horizontal="center"/>
      <protection locked="0"/>
    </xf>
    <xf numFmtId="0" fontId="37" fillId="6" borderId="6" xfId="0" applyFont="1" applyFill="1" applyBorder="1" applyAlignment="1" applyProtection="1">
      <alignment horizontal="center"/>
      <protection locked="0"/>
    </xf>
    <xf numFmtId="0" fontId="37" fillId="6" borderId="36" xfId="0" applyFont="1" applyFill="1" applyBorder="1" applyAlignment="1" applyProtection="1">
      <alignment horizontal="center"/>
      <protection locked="0"/>
    </xf>
    <xf numFmtId="0" fontId="37" fillId="6" borderId="5" xfId="0" applyFont="1" applyFill="1" applyBorder="1" applyAlignment="1" applyProtection="1">
      <alignment horizontal="center"/>
      <protection locked="0"/>
    </xf>
    <xf numFmtId="165" fontId="38" fillId="6" borderId="34" xfId="22" applyNumberFormat="1" applyFont="1" applyFill="1" applyBorder="1" applyAlignment="1">
      <alignment horizontal="center" wrapText="1"/>
    </xf>
    <xf numFmtId="165" fontId="38" fillId="6" borderId="24" xfId="22" applyNumberFormat="1" applyFont="1" applyFill="1" applyBorder="1" applyAlignment="1">
      <alignment horizontal="center" wrapText="1"/>
    </xf>
    <xf numFmtId="0" fontId="37" fillId="0" borderId="40" xfId="0" applyFont="1" applyBorder="1" applyAlignment="1" applyProtection="1">
      <alignment horizontal="center"/>
      <protection locked="0"/>
    </xf>
    <xf numFmtId="0" fontId="37" fillId="0" borderId="38" xfId="0" applyFont="1" applyBorder="1" applyAlignment="1">
      <alignment horizontal="left"/>
    </xf>
    <xf numFmtId="0" fontId="37" fillId="0" borderId="39" xfId="0" applyFont="1" applyBorder="1" applyAlignment="1">
      <alignment horizontal="left"/>
    </xf>
    <xf numFmtId="14" fontId="37" fillId="0" borderId="39" xfId="0" applyNumberFormat="1" applyFont="1" applyBorder="1" applyAlignment="1">
      <alignment horizontal="center"/>
    </xf>
    <xf numFmtId="0" fontId="37" fillId="0" borderId="39" xfId="0" applyFont="1" applyBorder="1" applyAlignment="1">
      <alignment horizontal="center"/>
    </xf>
    <xf numFmtId="0" fontId="37" fillId="0" borderId="18" xfId="0" applyFont="1" applyBorder="1" applyAlignment="1">
      <alignment horizontal="left"/>
    </xf>
    <xf numFmtId="0" fontId="37" fillId="0" borderId="35" xfId="0" applyFont="1" applyBorder="1" applyAlignment="1">
      <alignment horizontal="center"/>
    </xf>
    <xf numFmtId="0" fontId="37" fillId="0" borderId="43" xfId="0" applyFont="1" applyBorder="1" applyAlignment="1" applyProtection="1">
      <alignment horizontal="center"/>
      <protection locked="0"/>
    </xf>
    <xf numFmtId="0" fontId="37" fillId="6" borderId="33" xfId="0" applyFont="1" applyFill="1" applyBorder="1" applyAlignment="1" applyProtection="1">
      <alignment horizontal="center"/>
      <protection locked="0"/>
    </xf>
    <xf numFmtId="0" fontId="37" fillId="6" borderId="42" xfId="0" applyFont="1" applyFill="1" applyBorder="1" applyAlignment="1" applyProtection="1">
      <alignment horizontal="center"/>
      <protection locked="0"/>
    </xf>
    <xf numFmtId="0" fontId="37" fillId="6" borderId="25" xfId="0" applyFont="1" applyFill="1" applyBorder="1" applyAlignment="1" applyProtection="1">
      <alignment horizontal="center"/>
      <protection locked="0"/>
    </xf>
    <xf numFmtId="0" fontId="37" fillId="0" borderId="44" xfId="0" applyFont="1" applyBorder="1" applyAlignment="1">
      <alignment horizontal="left"/>
    </xf>
    <xf numFmtId="0" fontId="37" fillId="0" borderId="45" xfId="0" applyFont="1" applyBorder="1" applyAlignment="1">
      <alignment horizontal="left"/>
    </xf>
    <xf numFmtId="14" fontId="37" fillId="0" borderId="45" xfId="0" applyNumberFormat="1" applyFont="1" applyBorder="1" applyAlignment="1">
      <alignment horizontal="center"/>
    </xf>
    <xf numFmtId="0" fontId="37" fillId="0" borderId="45" xfId="0" applyFont="1" applyBorder="1" applyAlignment="1">
      <alignment horizontal="center"/>
    </xf>
    <xf numFmtId="0" fontId="37" fillId="0" borderId="46" xfId="0" applyFont="1" applyBorder="1" applyAlignment="1">
      <alignment horizontal="left"/>
    </xf>
    <xf numFmtId="0" fontId="37" fillId="0" borderId="42" xfId="0" applyFont="1" applyBorder="1" applyAlignment="1">
      <alignment horizontal="center"/>
    </xf>
    <xf numFmtId="0" fontId="31" fillId="0" borderId="0" xfId="0" applyFont="1" applyAlignment="1">
      <alignment horizontal="left" wrapText="1"/>
    </xf>
    <xf numFmtId="0" fontId="29" fillId="0" borderId="47" xfId="0" applyFont="1" applyBorder="1" applyAlignment="1">
      <alignment horizontal="center"/>
    </xf>
    <xf numFmtId="0" fontId="39" fillId="0" borderId="0" xfId="0" applyFont="1" applyAlignment="1">
      <alignment horizontal="center"/>
    </xf>
    <xf numFmtId="0" fontId="40" fillId="0" borderId="0" xfId="0" applyFont="1" applyAlignment="1">
      <alignment horizontal="center"/>
    </xf>
    <xf numFmtId="0" fontId="37" fillId="0" borderId="0" xfId="0" applyFont="1" applyAlignment="1">
      <alignment horizontal="center"/>
    </xf>
    <xf numFmtId="0" fontId="36" fillId="0" borderId="2" xfId="0" applyFont="1" applyBorder="1" applyAlignment="1">
      <alignment horizontal="center"/>
    </xf>
    <xf numFmtId="0" fontId="37" fillId="0" borderId="2" xfId="0" applyFont="1" applyBorder="1"/>
    <xf numFmtId="0" fontId="41" fillId="0" borderId="2" xfId="0" applyFont="1" applyBorder="1" applyAlignment="1">
      <alignment horizontal="center"/>
    </xf>
    <xf numFmtId="0" fontId="37" fillId="0" borderId="0" xfId="0" applyFont="1" applyAlignment="1">
      <alignment horizontal="left"/>
    </xf>
    <xf numFmtId="0" fontId="37" fillId="0" borderId="2" xfId="0" applyFont="1" applyBorder="1" applyAlignment="1" applyProtection="1">
      <alignment horizontal="center"/>
      <protection locked="0"/>
    </xf>
    <xf numFmtId="0" fontId="37" fillId="6" borderId="2" xfId="0" applyFont="1" applyFill="1" applyBorder="1" applyAlignment="1" applyProtection="1">
      <alignment horizontal="center"/>
      <protection locked="0"/>
    </xf>
    <xf numFmtId="0" fontId="36" fillId="0" borderId="47" xfId="0" applyFont="1" applyBorder="1" applyAlignment="1">
      <alignment horizontal="center"/>
    </xf>
    <xf numFmtId="0" fontId="36" fillId="6" borderId="2" xfId="0" applyFont="1" applyFill="1" applyBorder="1" applyAlignment="1">
      <alignment horizontal="center"/>
    </xf>
    <xf numFmtId="0" fontId="36" fillId="0" borderId="2" xfId="0" applyFont="1" applyBorder="1" applyAlignment="1">
      <alignment horizontal="left"/>
    </xf>
    <xf numFmtId="0" fontId="29" fillId="0" borderId="2" xfId="0" applyFont="1" applyBorder="1" applyAlignment="1">
      <alignment horizontal="center"/>
    </xf>
    <xf numFmtId="0" fontId="36" fillId="0" borderId="2" xfId="0" applyFont="1" applyBorder="1" applyAlignment="1" applyProtection="1">
      <alignment horizontal="center"/>
      <protection locked="0"/>
    </xf>
    <xf numFmtId="0" fontId="0" fillId="0" borderId="2" xfId="0" applyBorder="1" applyAlignment="1">
      <alignment horizontal="center"/>
    </xf>
    <xf numFmtId="0" fontId="22" fillId="0" borderId="0" xfId="0" applyFont="1" applyAlignment="1">
      <alignment horizontal="center" wrapText="1"/>
    </xf>
    <xf numFmtId="0" fontId="36" fillId="0" borderId="0" xfId="0" quotePrefix="1" applyFont="1" applyAlignment="1">
      <alignment horizontal="left"/>
    </xf>
    <xf numFmtId="0" fontId="36" fillId="0" borderId="1" xfId="0" applyFont="1" applyBorder="1" applyAlignment="1">
      <alignment horizontal="center"/>
    </xf>
    <xf numFmtId="0" fontId="42" fillId="0" borderId="2" xfId="0" applyFont="1" applyBorder="1" applyAlignment="1" applyProtection="1">
      <alignment horizontal="center"/>
      <protection locked="0"/>
    </xf>
    <xf numFmtId="0" fontId="42" fillId="6" borderId="2" xfId="0" applyFont="1" applyFill="1" applyBorder="1" applyAlignment="1" applyProtection="1">
      <alignment horizontal="center"/>
      <protection locked="0"/>
    </xf>
    <xf numFmtId="0" fontId="42" fillId="0" borderId="2" xfId="0" applyFont="1" applyBorder="1" applyAlignment="1">
      <alignment horizontal="left"/>
    </xf>
    <xf numFmtId="14" fontId="42" fillId="0" borderId="2" xfId="0" applyNumberFormat="1" applyFont="1" applyBorder="1" applyAlignment="1">
      <alignment horizontal="center"/>
    </xf>
    <xf numFmtId="0" fontId="42" fillId="0" borderId="2" xfId="0" applyFont="1" applyBorder="1" applyAlignment="1">
      <alignment horizontal="center"/>
    </xf>
    <xf numFmtId="0" fontId="42" fillId="0" borderId="2" xfId="0" applyFont="1" applyBorder="1"/>
    <xf numFmtId="0" fontId="45" fillId="0" borderId="41" xfId="0" applyFont="1" applyBorder="1" applyAlignment="1" applyProtection="1">
      <alignment horizontal="center"/>
      <protection locked="0"/>
    </xf>
    <xf numFmtId="0" fontId="46" fillId="0" borderId="0" xfId="0" applyFont="1"/>
    <xf numFmtId="0" fontId="41" fillId="0" borderId="2" xfId="0" applyFont="1" applyBorder="1" applyAlignment="1">
      <alignment horizontal="left"/>
    </xf>
    <xf numFmtId="0" fontId="37" fillId="0" borderId="39" xfId="0" applyFont="1" applyBorder="1" applyAlignment="1" applyProtection="1">
      <alignment horizontal="center"/>
      <protection locked="0"/>
    </xf>
    <xf numFmtId="0" fontId="41" fillId="6" borderId="2" xfId="0" applyFont="1" applyFill="1" applyBorder="1" applyAlignment="1">
      <alignment horizontal="center"/>
    </xf>
    <xf numFmtId="0" fontId="47" fillId="0" borderId="2" xfId="0" applyFont="1" applyBorder="1" applyAlignment="1">
      <alignment horizontal="left"/>
    </xf>
    <xf numFmtId="0" fontId="47" fillId="0" borderId="2" xfId="0" applyFont="1" applyBorder="1" applyAlignment="1">
      <alignment horizontal="center"/>
    </xf>
    <xf numFmtId="0" fontId="41" fillId="0" borderId="2" xfId="0" applyFont="1" applyBorder="1" applyAlignment="1" applyProtection="1">
      <alignment horizontal="center"/>
      <protection locked="0"/>
    </xf>
    <xf numFmtId="0" fontId="47" fillId="0" borderId="2" xfId="0" applyFont="1" applyBorder="1" applyAlignment="1" applyProtection="1">
      <alignment horizontal="center"/>
      <protection locked="0"/>
    </xf>
    <xf numFmtId="0" fontId="47" fillId="6" borderId="2" xfId="0" applyFont="1" applyFill="1" applyBorder="1" applyAlignment="1" applyProtection="1">
      <alignment horizontal="center"/>
      <protection locked="0"/>
    </xf>
    <xf numFmtId="14" fontId="47" fillId="0" borderId="2" xfId="0" applyNumberFormat="1" applyFont="1" applyBorder="1" applyAlignment="1">
      <alignment horizontal="center"/>
    </xf>
    <xf numFmtId="14" fontId="47" fillId="0" borderId="2" xfId="0" applyNumberFormat="1" applyFont="1" applyBorder="1" applyAlignment="1">
      <alignment horizontal="left"/>
    </xf>
    <xf numFmtId="165" fontId="48" fillId="6" borderId="2" xfId="22" applyNumberFormat="1" applyFont="1" applyFill="1" applyBorder="1" applyAlignment="1">
      <alignment horizontal="center" wrapText="1"/>
    </xf>
    <xf numFmtId="0" fontId="40" fillId="0" borderId="0" xfId="0" applyFont="1"/>
    <xf numFmtId="0" fontId="43" fillId="0" borderId="0" xfId="0" quotePrefix="1" applyFont="1"/>
    <xf numFmtId="0" fontId="0" fillId="0" borderId="2" xfId="0" applyBorder="1" applyAlignment="1">
      <alignment horizontal="left"/>
    </xf>
    <xf numFmtId="0" fontId="30" fillId="0" borderId="0" xfId="0" applyFont="1"/>
    <xf numFmtId="0" fontId="49" fillId="0" borderId="0" xfId="0" applyFont="1" applyAlignment="1">
      <alignment horizontal="center"/>
    </xf>
    <xf numFmtId="0" fontId="50" fillId="0" borderId="0" xfId="0" applyFont="1" applyAlignment="1">
      <alignment horizontal="center"/>
    </xf>
    <xf numFmtId="0" fontId="50" fillId="0" borderId="0" xfId="0" applyFont="1" applyAlignment="1">
      <alignment horizontal="left"/>
    </xf>
    <xf numFmtId="0" fontId="50" fillId="0" borderId="0" xfId="0" applyFont="1"/>
    <xf numFmtId="0" fontId="49" fillId="0" borderId="0" xfId="0" applyFont="1"/>
    <xf numFmtId="0" fontId="49" fillId="0" borderId="0" xfId="0" quotePrefix="1" applyFont="1"/>
    <xf numFmtId="0" fontId="51" fillId="0" borderId="2" xfId="0" applyFont="1" applyBorder="1" applyAlignment="1">
      <alignment horizontal="center"/>
    </xf>
    <xf numFmtId="0" fontId="52" fillId="0" borderId="2" xfId="0" applyFont="1" applyBorder="1" applyAlignment="1" applyProtection="1">
      <alignment horizontal="center"/>
      <protection locked="0"/>
    </xf>
    <xf numFmtId="0" fontId="52" fillId="6" borderId="2" xfId="0" applyFont="1" applyFill="1" applyBorder="1" applyAlignment="1" applyProtection="1">
      <alignment horizontal="center"/>
      <protection locked="0"/>
    </xf>
    <xf numFmtId="0" fontId="52" fillId="0" borderId="2" xfId="0" applyFont="1" applyBorder="1" applyAlignment="1">
      <alignment horizontal="left"/>
    </xf>
    <xf numFmtId="14" fontId="52" fillId="0" borderId="2" xfId="0" applyNumberFormat="1" applyFont="1" applyBorder="1" applyAlignment="1">
      <alignment horizontal="center"/>
    </xf>
    <xf numFmtId="0" fontId="52" fillId="0" borderId="2" xfId="0" applyFont="1" applyBorder="1" applyAlignment="1">
      <alignment horizontal="center"/>
    </xf>
    <xf numFmtId="0" fontId="51" fillId="0" borderId="2" xfId="0" applyFont="1" applyBorder="1" applyAlignment="1" applyProtection="1">
      <alignment horizontal="center"/>
      <protection locked="0"/>
    </xf>
    <xf numFmtId="0" fontId="36" fillId="0" borderId="51" xfId="0" applyFont="1" applyBorder="1" applyAlignment="1" applyProtection="1">
      <alignment horizontal="center"/>
      <protection locked="0"/>
    </xf>
    <xf numFmtId="0" fontId="41" fillId="0" borderId="30" xfId="0" applyFont="1" applyBorder="1" applyAlignment="1">
      <alignment horizontal="center"/>
    </xf>
    <xf numFmtId="0" fontId="52" fillId="6" borderId="2" xfId="0" applyFont="1" applyFill="1" applyBorder="1" applyAlignment="1">
      <alignment horizontal="center"/>
    </xf>
    <xf numFmtId="0" fontId="49" fillId="0" borderId="15" xfId="0" applyFont="1" applyBorder="1" applyAlignment="1">
      <alignment horizontal="center"/>
    </xf>
    <xf numFmtId="0" fontId="39" fillId="0" borderId="0" xfId="0" applyFont="1"/>
    <xf numFmtId="0" fontId="37" fillId="6" borderId="39" xfId="0" applyFont="1" applyFill="1" applyBorder="1" applyAlignment="1" applyProtection="1">
      <alignment horizontal="center"/>
      <protection locked="0"/>
    </xf>
    <xf numFmtId="0" fontId="53" fillId="0" borderId="3" xfId="0" applyFont="1" applyBorder="1" applyAlignment="1">
      <alignment horizontal="center"/>
    </xf>
    <xf numFmtId="0" fontId="53" fillId="6" borderId="31" xfId="0" applyFont="1" applyFill="1" applyBorder="1" applyAlignment="1">
      <alignment horizontal="center"/>
    </xf>
    <xf numFmtId="0" fontId="53" fillId="6" borderId="48" xfId="0" applyFont="1" applyFill="1" applyBorder="1" applyAlignment="1">
      <alignment horizontal="center"/>
    </xf>
    <xf numFmtId="0" fontId="53" fillId="0" borderId="3" xfId="0" applyFont="1" applyBorder="1" applyAlignment="1">
      <alignment horizontal="left"/>
    </xf>
    <xf numFmtId="0" fontId="53" fillId="0" borderId="10" xfId="0" applyFont="1" applyBorder="1" applyAlignment="1">
      <alignment horizontal="center"/>
    </xf>
    <xf numFmtId="0" fontId="36" fillId="0" borderId="0" xfId="0" quotePrefix="1" applyFont="1"/>
    <xf numFmtId="2" fontId="37" fillId="0" borderId="2" xfId="0" applyNumberFormat="1" applyFont="1" applyBorder="1" applyAlignment="1">
      <alignment horizontal="center"/>
    </xf>
    <xf numFmtId="0" fontId="37" fillId="0" borderId="18" xfId="0" applyFont="1" applyBorder="1" applyAlignment="1">
      <alignment horizontal="center"/>
    </xf>
    <xf numFmtId="0" fontId="37" fillId="0" borderId="30" xfId="0" applyFont="1" applyBorder="1" applyAlignment="1">
      <alignment horizontal="center"/>
    </xf>
    <xf numFmtId="0" fontId="53" fillId="0" borderId="51" xfId="0" applyFont="1" applyBorder="1" applyAlignment="1">
      <alignment horizontal="center"/>
    </xf>
    <xf numFmtId="0" fontId="53" fillId="0" borderId="2" xfId="0" applyFont="1" applyBorder="1" applyAlignment="1">
      <alignment horizontal="center"/>
    </xf>
    <xf numFmtId="0" fontId="53" fillId="6" borderId="2" xfId="0" applyFont="1" applyFill="1" applyBorder="1" applyAlignment="1">
      <alignment horizontal="center"/>
    </xf>
    <xf numFmtId="0" fontId="53" fillId="0" borderId="2" xfId="0" applyFont="1" applyBorder="1" applyAlignment="1">
      <alignment horizontal="left"/>
    </xf>
    <xf numFmtId="0" fontId="53" fillId="0" borderId="30" xfId="0" applyFont="1" applyBorder="1" applyAlignment="1">
      <alignment horizontal="center"/>
    </xf>
    <xf numFmtId="0" fontId="30" fillId="0" borderId="0" xfId="0" quotePrefix="1" applyFont="1"/>
    <xf numFmtId="0" fontId="35" fillId="0" borderId="0" xfId="0" applyFont="1"/>
    <xf numFmtId="0" fontId="47" fillId="6" borderId="2" xfId="0" applyFont="1" applyFill="1" applyBorder="1" applyAlignment="1" applyProtection="1">
      <alignment horizontal="left"/>
      <protection locked="0"/>
    </xf>
    <xf numFmtId="0" fontId="37" fillId="0" borderId="0" xfId="0" applyFont="1" applyAlignment="1" applyProtection="1">
      <alignment horizontal="center"/>
      <protection locked="0"/>
    </xf>
    <xf numFmtId="0" fontId="37" fillId="6" borderId="49" xfId="0" applyFont="1" applyFill="1" applyBorder="1" applyAlignment="1" applyProtection="1">
      <alignment horizontal="center"/>
      <protection locked="0"/>
    </xf>
    <xf numFmtId="0" fontId="37" fillId="6" borderId="50" xfId="0" applyFont="1" applyFill="1" applyBorder="1" applyAlignment="1" applyProtection="1">
      <alignment horizontal="center"/>
      <protection locked="0"/>
    </xf>
    <xf numFmtId="14" fontId="37" fillId="0" borderId="0" xfId="0" applyNumberFormat="1" applyFont="1" applyAlignment="1">
      <alignment horizontal="center"/>
    </xf>
    <xf numFmtId="0" fontId="37" fillId="0" borderId="6" xfId="0" applyFont="1" applyBorder="1" applyAlignment="1">
      <alignment horizontal="center"/>
    </xf>
    <xf numFmtId="0" fontId="41" fillId="0" borderId="17" xfId="0" applyFont="1" applyBorder="1" applyAlignment="1">
      <alignment horizontal="center"/>
    </xf>
    <xf numFmtId="0" fontId="41" fillId="6" borderId="52" xfId="0" applyFont="1" applyFill="1" applyBorder="1" applyAlignment="1">
      <alignment horizontal="center"/>
    </xf>
    <xf numFmtId="0" fontId="41" fillId="6" borderId="53" xfId="0" applyFont="1" applyFill="1" applyBorder="1" applyAlignment="1">
      <alignment horizontal="center"/>
    </xf>
    <xf numFmtId="0" fontId="41" fillId="0" borderId="17" xfId="0" applyFont="1" applyBorder="1" applyAlignment="1">
      <alignment horizontal="left"/>
    </xf>
    <xf numFmtId="0" fontId="41" fillId="0" borderId="12" xfId="0" applyFont="1" applyBorder="1" applyAlignment="1">
      <alignment horizontal="center"/>
    </xf>
    <xf numFmtId="0" fontId="52" fillId="0" borderId="2" xfId="0" applyFont="1" applyBorder="1"/>
    <xf numFmtId="0" fontId="53" fillId="0" borderId="17" xfId="0" applyFont="1" applyBorder="1" applyAlignment="1">
      <alignment horizontal="center"/>
    </xf>
    <xf numFmtId="0" fontId="53" fillId="6" borderId="52" xfId="0" applyFont="1" applyFill="1" applyBorder="1" applyAlignment="1">
      <alignment horizontal="center"/>
    </xf>
    <xf numFmtId="0" fontId="53" fillId="6" borderId="53" xfId="0" applyFont="1" applyFill="1" applyBorder="1" applyAlignment="1">
      <alignment horizontal="center"/>
    </xf>
    <xf numFmtId="0" fontId="53" fillId="0" borderId="17" xfId="0" applyFont="1" applyBorder="1" applyAlignment="1">
      <alignment horizontal="left"/>
    </xf>
    <xf numFmtId="0" fontId="53" fillId="0" borderId="12" xfId="0" applyFont="1" applyBorder="1" applyAlignment="1">
      <alignment horizontal="center"/>
    </xf>
    <xf numFmtId="0" fontId="53" fillId="0" borderId="13" xfId="0" applyFont="1" applyBorder="1" applyAlignment="1">
      <alignment horizontal="center"/>
    </xf>
    <xf numFmtId="0" fontId="36" fillId="0" borderId="17" xfId="0" applyFont="1" applyBorder="1" applyAlignment="1">
      <alignment horizontal="center"/>
    </xf>
    <xf numFmtId="0" fontId="36" fillId="6" borderId="17" xfId="0" applyFont="1" applyFill="1" applyBorder="1" applyAlignment="1">
      <alignment horizontal="center"/>
    </xf>
    <xf numFmtId="0" fontId="36" fillId="6" borderId="13" xfId="0" applyFont="1" applyFill="1" applyBorder="1" applyAlignment="1">
      <alignment horizontal="center"/>
    </xf>
    <xf numFmtId="0" fontId="36" fillId="0" borderId="17" xfId="0" applyFont="1" applyBorder="1" applyAlignment="1">
      <alignment horizontal="left"/>
    </xf>
    <xf numFmtId="0" fontId="36" fillId="0" borderId="12" xfId="0" applyFont="1" applyBorder="1" applyAlignment="1">
      <alignment horizontal="center"/>
    </xf>
    <xf numFmtId="0" fontId="36" fillId="0" borderId="13" xfId="0" applyFont="1" applyBorder="1" applyAlignment="1">
      <alignment horizontal="center"/>
    </xf>
    <xf numFmtId="0" fontId="29" fillId="0" borderId="17" xfId="0" applyFont="1" applyBorder="1" applyAlignment="1">
      <alignment horizontal="center"/>
    </xf>
    <xf numFmtId="0" fontId="36" fillId="6" borderId="52" xfId="0" applyFont="1" applyFill="1" applyBorder="1" applyAlignment="1">
      <alignment horizontal="center"/>
    </xf>
    <xf numFmtId="0" fontId="36" fillId="6" borderId="53" xfId="0" applyFont="1" applyFill="1" applyBorder="1" applyAlignment="1">
      <alignment horizontal="center"/>
    </xf>
    <xf numFmtId="0" fontId="54" fillId="0" borderId="0" xfId="0" applyFont="1"/>
    <xf numFmtId="0" fontId="55" fillId="0" borderId="41" xfId="0" applyFont="1" applyBorder="1" applyAlignment="1" applyProtection="1">
      <alignment horizontal="center"/>
      <protection locked="0"/>
    </xf>
    <xf numFmtId="0" fontId="56" fillId="0" borderId="2" xfId="0" applyFont="1" applyBorder="1" applyAlignment="1" applyProtection="1">
      <alignment horizontal="center"/>
      <protection locked="0"/>
    </xf>
    <xf numFmtId="0" fontId="56" fillId="6" borderId="2" xfId="0" applyFont="1" applyFill="1" applyBorder="1" applyAlignment="1" applyProtection="1">
      <alignment horizontal="center"/>
      <protection locked="0"/>
    </xf>
    <xf numFmtId="0" fontId="56" fillId="0" borderId="2" xfId="0" applyFont="1" applyBorder="1" applyAlignment="1">
      <alignment horizontal="left"/>
    </xf>
    <xf numFmtId="14" fontId="56" fillId="0" borderId="2" xfId="0" applyNumberFormat="1" applyFont="1" applyBorder="1" applyAlignment="1">
      <alignment horizontal="center"/>
    </xf>
    <xf numFmtId="0" fontId="56" fillId="0" borderId="2" xfId="0" applyFont="1" applyBorder="1" applyAlignment="1">
      <alignment horizontal="center"/>
    </xf>
    <xf numFmtId="0" fontId="32" fillId="0" borderId="2" xfId="0" applyFont="1" applyBorder="1" applyAlignment="1">
      <alignment horizontal="center"/>
    </xf>
    <xf numFmtId="0" fontId="41" fillId="0" borderId="54" xfId="0" applyFont="1" applyBorder="1" applyAlignment="1">
      <alignment horizontal="center"/>
    </xf>
    <xf numFmtId="0" fontId="41" fillId="0" borderId="55" xfId="0" applyFont="1" applyBorder="1" applyAlignment="1">
      <alignment horizontal="center"/>
    </xf>
    <xf numFmtId="0" fontId="41" fillId="6" borderId="55" xfId="0" applyFont="1" applyFill="1" applyBorder="1" applyAlignment="1">
      <alignment horizontal="center"/>
    </xf>
    <xf numFmtId="0" fontId="41" fillId="0" borderId="55" xfId="0" applyFont="1" applyBorder="1" applyAlignment="1">
      <alignment horizontal="left"/>
    </xf>
    <xf numFmtId="0" fontId="41" fillId="0" borderId="56" xfId="0" applyFont="1" applyBorder="1" applyAlignment="1">
      <alignment horizontal="center"/>
    </xf>
    <xf numFmtId="0" fontId="37" fillId="0" borderId="38" xfId="0" applyFont="1" applyBorder="1" applyAlignment="1" applyProtection="1">
      <alignment horizontal="center"/>
      <protection locked="0"/>
    </xf>
    <xf numFmtId="0" fontId="37" fillId="0" borderId="32" xfId="0" applyFont="1" applyBorder="1" applyAlignment="1" applyProtection="1">
      <alignment horizontal="center"/>
      <protection locked="0"/>
    </xf>
    <xf numFmtId="0" fontId="18" fillId="0" borderId="1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35" fillId="0" borderId="0" xfId="0" applyFont="1" applyAlignment="1">
      <alignment horizontal="center"/>
    </xf>
    <xf numFmtId="0" fontId="30" fillId="0" borderId="0" xfId="0" quotePrefix="1" applyFont="1" applyAlignment="1">
      <alignment horizontal="left"/>
    </xf>
    <xf numFmtId="0" fontId="30" fillId="0" borderId="0" xfId="0" applyFont="1" applyAlignment="1">
      <alignment horizontal="left"/>
    </xf>
    <xf numFmtId="0" fontId="30" fillId="0" borderId="0" xfId="0" applyFont="1" applyAlignment="1">
      <alignment horizontal="center"/>
    </xf>
    <xf numFmtId="0" fontId="49" fillId="0" borderId="0" xfId="0" applyFont="1" applyAlignment="1">
      <alignment horizontal="center"/>
    </xf>
    <xf numFmtId="0" fontId="49" fillId="0" borderId="0" xfId="0" quotePrefix="1" applyFont="1" applyAlignment="1">
      <alignment horizontal="center"/>
    </xf>
    <xf numFmtId="0" fontId="25" fillId="0" borderId="11" xfId="0" applyFont="1" applyBorder="1" applyAlignment="1">
      <alignment horizontal="center" vertical="center" wrapText="1"/>
    </xf>
    <xf numFmtId="0" fontId="25" fillId="0" borderId="12" xfId="0" applyFont="1" applyBorder="1" applyAlignment="1">
      <alignment horizontal="center" vertical="center" wrapText="1"/>
    </xf>
    <xf numFmtId="0" fontId="25" fillId="0" borderId="13" xfId="0" applyFont="1" applyBorder="1" applyAlignment="1">
      <alignment horizontal="center" vertical="center" wrapText="1"/>
    </xf>
    <xf numFmtId="0" fontId="25" fillId="0" borderId="14" xfId="0" applyFont="1" applyBorder="1" applyAlignment="1">
      <alignment horizontal="center" vertical="center" wrapText="1"/>
    </xf>
    <xf numFmtId="0" fontId="25" fillId="0" borderId="15" xfId="0" applyFont="1" applyBorder="1" applyAlignment="1">
      <alignment horizontal="center" vertical="center" wrapText="1"/>
    </xf>
    <xf numFmtId="0" fontId="25" fillId="0" borderId="16" xfId="0" applyFont="1" applyBorder="1" applyAlignment="1">
      <alignment horizontal="center" vertical="center" wrapText="1"/>
    </xf>
  </cellXfs>
  <cellStyles count="36">
    <cellStyle name="Comma 2" xfId="1" xr:uid="{00000000-0005-0000-0000-000000000000}"/>
    <cellStyle name="Comma 2 2" xfId="24" xr:uid="{00000000-0005-0000-0000-000000000000}"/>
    <cellStyle name="Comma 3" xfId="2" xr:uid="{00000000-0005-0000-0000-000001000000}"/>
    <cellStyle name="Comma 3 2" xfId="25" xr:uid="{00000000-0005-0000-0000-000001000000}"/>
    <cellStyle name="Comma 4" xfId="3" xr:uid="{00000000-0005-0000-0000-000002000000}"/>
    <cellStyle name="Comma 4 2" xfId="26" xr:uid="{00000000-0005-0000-0000-000002000000}"/>
    <cellStyle name="Comma 5" xfId="4" xr:uid="{00000000-0005-0000-0000-000003000000}"/>
    <cellStyle name="Comma 5 2" xfId="27" xr:uid="{00000000-0005-0000-0000-000003000000}"/>
    <cellStyle name="Comma 5 3" xfId="29" xr:uid="{00000000-0005-0000-0000-000003000000}"/>
    <cellStyle name="Comma 5 4" xfId="30" xr:uid="{00000000-0005-0000-0000-000003000000}"/>
    <cellStyle name="Comma 5 5" xfId="31" xr:uid="{B14ACB66-EFB1-4B8B-B508-E0F38A3CC00D}"/>
    <cellStyle name="Comma 5 6" xfId="32" xr:uid="{00000000-0005-0000-0000-000003000000}"/>
    <cellStyle name="Comma 5 7" xfId="35" xr:uid="{F28CBD82-D18E-476B-8DED-7D4CCBD9D669}"/>
    <cellStyle name="Hyperlink 2" xfId="5" xr:uid="{00000000-0005-0000-0000-000004000000}"/>
    <cellStyle name="Hyperlink 2 2" xfId="6" xr:uid="{00000000-0005-0000-0000-000005000000}"/>
    <cellStyle name="Hyperlink 2 2 2" xfId="7" xr:uid="{00000000-0005-0000-0000-000006000000}"/>
    <cellStyle name="Hyperlink 3" xfId="8" xr:uid="{00000000-0005-0000-0000-000007000000}"/>
    <cellStyle name="Normal" xfId="0" builtinId="0"/>
    <cellStyle name="Normal 10" xfId="9" xr:uid="{00000000-0005-0000-0000-000009000000}"/>
    <cellStyle name="Normal 11" xfId="33" xr:uid="{93516858-BC32-49B6-BA11-8B923181481F}"/>
    <cellStyle name="Normal 12" xfId="34" xr:uid="{B16E5558-6893-44E9-B840-DB319BB40BEE}"/>
    <cellStyle name="Normal 2" xfId="10" xr:uid="{00000000-0005-0000-0000-00000A000000}"/>
    <cellStyle name="Normal 2 2" xfId="11" xr:uid="{00000000-0005-0000-0000-00000B000000}"/>
    <cellStyle name="Normal 2 3" xfId="12" xr:uid="{00000000-0005-0000-0000-00000C000000}"/>
    <cellStyle name="Normal 3" xfId="13" xr:uid="{00000000-0005-0000-0000-00000D000000}"/>
    <cellStyle name="Normal 3 2" xfId="14" xr:uid="{00000000-0005-0000-0000-00000E000000}"/>
    <cellStyle name="Normal 3 2 2" xfId="15" xr:uid="{00000000-0005-0000-0000-00000F000000}"/>
    <cellStyle name="Normal 4" xfId="16" xr:uid="{00000000-0005-0000-0000-000010000000}"/>
    <cellStyle name="Normal 4 2" xfId="17" xr:uid="{00000000-0005-0000-0000-000011000000}"/>
    <cellStyle name="Normal 5" xfId="18" xr:uid="{00000000-0005-0000-0000-000012000000}"/>
    <cellStyle name="Normal 5 2" xfId="19" xr:uid="{00000000-0005-0000-0000-000013000000}"/>
    <cellStyle name="Normal 5 3" xfId="28" xr:uid="{00000000-0005-0000-0000-000012000000}"/>
    <cellStyle name="Normal 6" xfId="20" xr:uid="{00000000-0005-0000-0000-000014000000}"/>
    <cellStyle name="Normal 7" xfId="21" xr:uid="{00000000-0005-0000-0000-000015000000}"/>
    <cellStyle name="Normal 8" xfId="22" xr:uid="{00000000-0005-0000-0000-000016000000}"/>
    <cellStyle name="Normal 9" xfId="23" xr:uid="{00000000-0005-0000-0000-00001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190500</xdr:colOff>
      <xdr:row>3</xdr:row>
      <xdr:rowOff>85725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4A908BA-CCCB-3B5B-226C-0E325A9D7E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90382" cy="78049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15</xdr:col>
      <xdr:colOff>314325</xdr:colOff>
      <xdr:row>0</xdr:row>
      <xdr:rowOff>47625</xdr:rowOff>
    </xdr:from>
    <xdr:to>
      <xdr:col>17</xdr:col>
      <xdr:colOff>522156</xdr:colOff>
      <xdr:row>3</xdr:row>
      <xdr:rowOff>114300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4AC61E2-09D5-C6D8-FB6F-588AECA459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01025" y="47625"/>
          <a:ext cx="1547495" cy="76200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66675</xdr:colOff>
      <xdr:row>0</xdr:row>
      <xdr:rowOff>1</xdr:rowOff>
    </xdr:from>
    <xdr:to>
      <xdr:col>6</xdr:col>
      <xdr:colOff>304800</xdr:colOff>
      <xdr:row>2</xdr:row>
      <xdr:rowOff>180976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EA27123-4E08-410E-B391-C19C1ACF6A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1"/>
          <a:ext cx="1371600" cy="685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16</xdr:col>
      <xdr:colOff>266700</xdr:colOff>
      <xdr:row>0</xdr:row>
      <xdr:rowOff>38101</xdr:rowOff>
    </xdr:from>
    <xdr:to>
      <xdr:col>18</xdr:col>
      <xdr:colOff>511061</xdr:colOff>
      <xdr:row>3</xdr:row>
      <xdr:rowOff>142876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FEE92512-3EB8-4A12-8EE3-957827A79F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6750" y="38101"/>
          <a:ext cx="1368311" cy="800100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65690</xdr:colOff>
      <xdr:row>0</xdr:row>
      <xdr:rowOff>0</xdr:rowOff>
    </xdr:from>
    <xdr:to>
      <xdr:col>6</xdr:col>
      <xdr:colOff>208017</xdr:colOff>
      <xdr:row>3</xdr:row>
      <xdr:rowOff>76638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BF67CA4E-9BEC-4871-80BA-6D5C4424AF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690" y="0"/>
          <a:ext cx="1291896" cy="76637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17</xdr:col>
      <xdr:colOff>163895</xdr:colOff>
      <xdr:row>0</xdr:row>
      <xdr:rowOff>70945</xdr:rowOff>
    </xdr:from>
    <xdr:to>
      <xdr:col>19</xdr:col>
      <xdr:colOff>548574</xdr:colOff>
      <xdr:row>3</xdr:row>
      <xdr:rowOff>65690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4764CBDA-9826-43FB-8EA7-A669830245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53895" y="70945"/>
          <a:ext cx="1545196" cy="684486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65690</xdr:colOff>
      <xdr:row>0</xdr:row>
      <xdr:rowOff>0</xdr:rowOff>
    </xdr:from>
    <xdr:to>
      <xdr:col>6</xdr:col>
      <xdr:colOff>84192</xdr:colOff>
      <xdr:row>2</xdr:row>
      <xdr:rowOff>86163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8EFAD4C-84A5-4B1B-BE1C-0B3BCA386C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690" y="0"/>
          <a:ext cx="1294852" cy="77196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16</xdr:col>
      <xdr:colOff>173420</xdr:colOff>
      <xdr:row>0</xdr:row>
      <xdr:rowOff>9525</xdr:rowOff>
    </xdr:from>
    <xdr:to>
      <xdr:col>17</xdr:col>
      <xdr:colOff>804628</xdr:colOff>
      <xdr:row>2</xdr:row>
      <xdr:rowOff>13795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8A740429-AD56-4C2A-8D23-9B99A32AF8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26795" y="9525"/>
          <a:ext cx="1546729" cy="690070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237577</xdr:colOff>
      <xdr:row>2</xdr:row>
      <xdr:rowOff>324971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30DD4E3-5CD6-4DD3-82F7-415CA5A865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02136" cy="86285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15</xdr:col>
      <xdr:colOff>106185</xdr:colOff>
      <xdr:row>0</xdr:row>
      <xdr:rowOff>0</xdr:rowOff>
    </xdr:from>
    <xdr:to>
      <xdr:col>16</xdr:col>
      <xdr:colOff>804629</xdr:colOff>
      <xdr:row>2</xdr:row>
      <xdr:rowOff>313764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C7B2DF9F-77A5-4AFD-89C0-CCE2273DBC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76126" y="0"/>
          <a:ext cx="1550091" cy="851646"/>
        </a:xfrm>
        <a:prstGeom prst="rect">
          <a:avLst/>
        </a:prstGeom>
        <a:noFill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6</xdr:col>
      <xdr:colOff>151852</xdr:colOff>
      <xdr:row>1</xdr:row>
      <xdr:rowOff>381001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C1C4AFD-0811-4A61-A5C9-35F8A8BE1F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"/>
          <a:ext cx="1294852" cy="5715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15</xdr:col>
      <xdr:colOff>106185</xdr:colOff>
      <xdr:row>0</xdr:row>
      <xdr:rowOff>0</xdr:rowOff>
    </xdr:from>
    <xdr:to>
      <xdr:col>18</xdr:col>
      <xdr:colOff>147404</xdr:colOff>
      <xdr:row>1</xdr:row>
      <xdr:rowOff>278423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6BD4915E-C2AE-457E-8318-3D27ED89AA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11127" y="0"/>
          <a:ext cx="1543239" cy="468923"/>
        </a:xfrm>
        <a:prstGeom prst="rect">
          <a:avLst/>
        </a:prstGeom>
        <a:noFill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228600</xdr:colOff>
      <xdr:row>3</xdr:row>
      <xdr:rowOff>95249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96DD49A-7F76-4A0E-8D9A-2008E41113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71600" cy="83343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14</xdr:col>
      <xdr:colOff>361950</xdr:colOff>
      <xdr:row>0</xdr:row>
      <xdr:rowOff>0</xdr:rowOff>
    </xdr:from>
    <xdr:to>
      <xdr:col>16</xdr:col>
      <xdr:colOff>568212</xdr:colOff>
      <xdr:row>2</xdr:row>
      <xdr:rowOff>221456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E5D4A017-BCB1-41AF-8FAB-C139CD4A12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27294" y="0"/>
          <a:ext cx="1373074" cy="650081"/>
        </a:xfrm>
        <a:prstGeom prst="rect">
          <a:avLst/>
        </a:prstGeom>
        <a:noFill/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299811</xdr:colOff>
      <xdr:row>2</xdr:row>
      <xdr:rowOff>195035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6E07DB1-60E8-427F-A187-C146E6B6BA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71600" cy="83819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16</xdr:col>
      <xdr:colOff>339272</xdr:colOff>
      <xdr:row>0</xdr:row>
      <xdr:rowOff>113393</xdr:rowOff>
    </xdr:from>
    <xdr:to>
      <xdr:col>18</xdr:col>
      <xdr:colOff>1249</xdr:colOff>
      <xdr:row>2</xdr:row>
      <xdr:rowOff>120310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CA24FCD-C3C8-4000-A171-105B622BAB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6861" y="113393"/>
          <a:ext cx="1362869" cy="698613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1bde55aea27b20eb/MAA%20Licences%202024%20-Data%20Entry%20-%20Clubs%20-%20MASTER%20(29-Jan-2024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NEWAL FORM"/>
      <sheetName val="NEW LICENCE ENTRY"/>
      <sheetName val="DATA 2023"/>
      <sheetName val="Sheet1"/>
      <sheetName val="New Clubs"/>
      <sheetName val="CATEGORIES"/>
      <sheetName val="LICENCE FEE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>
        <row r="21">
          <cell r="D21" t="str">
            <v>F</v>
          </cell>
        </row>
        <row r="22">
          <cell r="D22" t="str">
            <v>M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I105"/>
  <sheetViews>
    <sheetView topLeftCell="A47" workbookViewId="0">
      <selection activeCell="D60" sqref="D60"/>
    </sheetView>
  </sheetViews>
  <sheetFormatPr defaultColWidth="8.85546875" defaultRowHeight="17.25" customHeight="1" x14ac:dyDescent="0.2"/>
  <cols>
    <col min="1" max="1" width="31.5703125" style="2" customWidth="1"/>
    <col min="2" max="2" width="14.5703125" style="7" customWidth="1"/>
    <col min="3" max="3" width="8.85546875" style="2"/>
    <col min="4" max="4" width="16.42578125" style="2" customWidth="1"/>
    <col min="5" max="5" width="38.85546875" style="2" customWidth="1"/>
    <col min="6" max="7" width="24.5703125" style="2" customWidth="1"/>
    <col min="8" max="8" width="8.85546875" style="2"/>
    <col min="9" max="9" width="13" style="2" customWidth="1"/>
    <col min="10" max="16384" width="8.85546875" style="2"/>
  </cols>
  <sheetData>
    <row r="3" spans="1:9" ht="17.25" customHeight="1" x14ac:dyDescent="0.2">
      <c r="A3" s="1" t="s">
        <v>54</v>
      </c>
      <c r="B3" s="6" t="s">
        <v>44</v>
      </c>
    </row>
    <row r="4" spans="1:9" ht="17.25" customHeight="1" thickBot="1" x14ac:dyDescent="0.25">
      <c r="A4" s="3" t="s">
        <v>64</v>
      </c>
      <c r="B4" s="4" t="s">
        <v>23</v>
      </c>
    </row>
    <row r="5" spans="1:9" ht="17.25" customHeight="1" thickBot="1" x14ac:dyDescent="0.25">
      <c r="A5" s="3" t="s">
        <v>24</v>
      </c>
      <c r="B5" s="4" t="s">
        <v>25</v>
      </c>
      <c r="E5" s="8" t="s">
        <v>69</v>
      </c>
      <c r="F5" s="9" t="s">
        <v>70</v>
      </c>
      <c r="G5" s="9" t="s">
        <v>71</v>
      </c>
    </row>
    <row r="6" spans="1:9" ht="17.25" customHeight="1" x14ac:dyDescent="0.2">
      <c r="A6" s="3" t="s">
        <v>65</v>
      </c>
      <c r="B6" s="4" t="s">
        <v>35</v>
      </c>
      <c r="E6" s="10" t="s">
        <v>72</v>
      </c>
      <c r="F6" s="13" t="s">
        <v>72</v>
      </c>
      <c r="G6" s="13"/>
    </row>
    <row r="7" spans="1:9" ht="17.25" customHeight="1" x14ac:dyDescent="0.2">
      <c r="A7" s="3" t="s">
        <v>4</v>
      </c>
      <c r="B7" s="4" t="s">
        <v>26</v>
      </c>
      <c r="D7" s="2" t="s">
        <v>99</v>
      </c>
      <c r="E7" s="11" t="s">
        <v>73</v>
      </c>
      <c r="F7" s="14" t="s">
        <v>73</v>
      </c>
      <c r="G7" s="13" t="s">
        <v>72</v>
      </c>
      <c r="I7" s="2" t="s">
        <v>99</v>
      </c>
    </row>
    <row r="8" spans="1:9" ht="17.25" customHeight="1" x14ac:dyDescent="0.2">
      <c r="A8" s="3" t="s">
        <v>7</v>
      </c>
      <c r="B8" s="4" t="s">
        <v>27</v>
      </c>
      <c r="D8" s="2" t="s">
        <v>101</v>
      </c>
      <c r="E8" s="12"/>
      <c r="F8" s="14" t="s">
        <v>74</v>
      </c>
      <c r="G8" s="14" t="s">
        <v>75</v>
      </c>
      <c r="I8" s="2" t="s">
        <v>101</v>
      </c>
    </row>
    <row r="9" spans="1:9" ht="17.25" customHeight="1" x14ac:dyDescent="0.2">
      <c r="A9" s="3" t="s">
        <v>9</v>
      </c>
      <c r="B9" s="4" t="s">
        <v>28</v>
      </c>
      <c r="D9" s="2" t="s">
        <v>102</v>
      </c>
      <c r="E9" s="12"/>
      <c r="F9" s="15"/>
      <c r="G9" s="14" t="s">
        <v>76</v>
      </c>
      <c r="I9" s="2" t="s">
        <v>102</v>
      </c>
    </row>
    <row r="10" spans="1:9" ht="17.25" customHeight="1" x14ac:dyDescent="0.2">
      <c r="A10" s="3" t="s">
        <v>20</v>
      </c>
      <c r="B10" s="4" t="s">
        <v>29</v>
      </c>
      <c r="D10" s="2" t="s">
        <v>100</v>
      </c>
      <c r="E10" s="10" t="s">
        <v>77</v>
      </c>
      <c r="F10" s="13"/>
      <c r="G10" s="13"/>
      <c r="I10" s="2" t="s">
        <v>100</v>
      </c>
    </row>
    <row r="11" spans="1:9" ht="17.25" customHeight="1" x14ac:dyDescent="0.2">
      <c r="A11" s="3" t="s">
        <v>12</v>
      </c>
      <c r="B11" s="4" t="s">
        <v>30</v>
      </c>
      <c r="D11" s="2" t="s">
        <v>106</v>
      </c>
      <c r="E11" s="11" t="s">
        <v>78</v>
      </c>
      <c r="F11" s="13" t="s">
        <v>77</v>
      </c>
      <c r="G11" s="13" t="s">
        <v>77</v>
      </c>
      <c r="I11" s="2" t="s">
        <v>106</v>
      </c>
    </row>
    <row r="12" spans="1:9" ht="17.25" customHeight="1" x14ac:dyDescent="0.2">
      <c r="A12" s="3" t="s">
        <v>31</v>
      </c>
      <c r="B12" s="4" t="s">
        <v>32</v>
      </c>
      <c r="D12" s="2" t="s">
        <v>103</v>
      </c>
      <c r="E12" s="12"/>
      <c r="F12" s="14" t="s">
        <v>78</v>
      </c>
      <c r="G12" s="14" t="s">
        <v>80</v>
      </c>
      <c r="I12" s="2" t="s">
        <v>103</v>
      </c>
    </row>
    <row r="13" spans="1:9" ht="17.25" customHeight="1" x14ac:dyDescent="0.2">
      <c r="A13" s="3" t="s">
        <v>66</v>
      </c>
      <c r="B13" s="4" t="s">
        <v>33</v>
      </c>
      <c r="D13" s="2" t="s">
        <v>107</v>
      </c>
      <c r="E13" s="12"/>
      <c r="F13" s="14" t="s">
        <v>79</v>
      </c>
      <c r="G13" s="14" t="s">
        <v>81</v>
      </c>
      <c r="I13" s="2" t="s">
        <v>107</v>
      </c>
    </row>
    <row r="14" spans="1:9" ht="17.25" customHeight="1" x14ac:dyDescent="0.2">
      <c r="A14" s="3" t="s">
        <v>34</v>
      </c>
      <c r="B14" s="4" t="s">
        <v>33</v>
      </c>
      <c r="D14" s="2" t="s">
        <v>109</v>
      </c>
      <c r="E14" s="10" t="s">
        <v>82</v>
      </c>
      <c r="F14" s="13" t="s">
        <v>82</v>
      </c>
      <c r="G14" s="13"/>
      <c r="I14" s="2" t="s">
        <v>109</v>
      </c>
    </row>
    <row r="15" spans="1:9" ht="17.25" customHeight="1" x14ac:dyDescent="0.2">
      <c r="A15" s="3" t="s">
        <v>11</v>
      </c>
      <c r="B15" s="4" t="s">
        <v>28</v>
      </c>
      <c r="D15" s="2" t="s">
        <v>108</v>
      </c>
      <c r="E15" s="11" t="s">
        <v>83</v>
      </c>
      <c r="F15" s="14" t="s">
        <v>84</v>
      </c>
      <c r="G15" s="13" t="s">
        <v>82</v>
      </c>
      <c r="I15" s="2" t="s">
        <v>108</v>
      </c>
    </row>
    <row r="16" spans="1:9" ht="17.25" customHeight="1" x14ac:dyDescent="0.2">
      <c r="A16" s="3" t="s">
        <v>6</v>
      </c>
      <c r="B16" s="4" t="s">
        <v>27</v>
      </c>
      <c r="D16" s="2" t="s">
        <v>110</v>
      </c>
      <c r="E16" s="12"/>
      <c r="F16" s="14" t="s">
        <v>83</v>
      </c>
      <c r="G16" s="14" t="s">
        <v>84</v>
      </c>
      <c r="I16" s="2" t="s">
        <v>110</v>
      </c>
    </row>
    <row r="17" spans="1:9" ht="17.25" customHeight="1" x14ac:dyDescent="0.2">
      <c r="A17" s="3" t="s">
        <v>16</v>
      </c>
      <c r="B17" s="4" t="s">
        <v>35</v>
      </c>
      <c r="D17" s="2" t="s">
        <v>111</v>
      </c>
      <c r="E17" s="12"/>
      <c r="F17" s="15"/>
      <c r="G17" s="14" t="s">
        <v>83</v>
      </c>
      <c r="I17" s="2" t="s">
        <v>111</v>
      </c>
    </row>
    <row r="18" spans="1:9" ht="17.25" customHeight="1" x14ac:dyDescent="0.2">
      <c r="A18" s="3" t="s">
        <v>60</v>
      </c>
      <c r="B18" s="4" t="s">
        <v>35</v>
      </c>
      <c r="D18" s="2" t="s">
        <v>104</v>
      </c>
      <c r="E18" s="12"/>
      <c r="F18" s="15"/>
      <c r="G18" s="14" t="s">
        <v>85</v>
      </c>
      <c r="I18" s="2" t="s">
        <v>104</v>
      </c>
    </row>
    <row r="19" spans="1:9" ht="17.25" customHeight="1" x14ac:dyDescent="0.2">
      <c r="A19" s="3" t="s">
        <v>17</v>
      </c>
      <c r="B19" s="4" t="s">
        <v>35</v>
      </c>
      <c r="D19" s="2" t="s">
        <v>105</v>
      </c>
      <c r="E19" s="10" t="s">
        <v>86</v>
      </c>
      <c r="F19" s="13" t="s">
        <v>86</v>
      </c>
      <c r="G19" s="13"/>
      <c r="I19" s="2" t="s">
        <v>105</v>
      </c>
    </row>
    <row r="20" spans="1:9" ht="17.25" customHeight="1" x14ac:dyDescent="0.2">
      <c r="A20" s="3" t="s">
        <v>52</v>
      </c>
      <c r="B20" s="4" t="s">
        <v>53</v>
      </c>
      <c r="D20" s="2" t="s">
        <v>112</v>
      </c>
      <c r="E20" s="11" t="s">
        <v>87</v>
      </c>
      <c r="F20" s="16" t="s">
        <v>88</v>
      </c>
      <c r="G20" s="13" t="s">
        <v>86</v>
      </c>
      <c r="I20" s="2" t="s">
        <v>112</v>
      </c>
    </row>
    <row r="21" spans="1:9" ht="17.25" customHeight="1" x14ac:dyDescent="0.2">
      <c r="A21" s="3" t="s">
        <v>18</v>
      </c>
      <c r="B21" s="4" t="s">
        <v>35</v>
      </c>
      <c r="D21" s="2" t="s">
        <v>113</v>
      </c>
      <c r="E21" s="12"/>
      <c r="F21" s="15"/>
      <c r="G21" s="14" t="s">
        <v>88</v>
      </c>
      <c r="I21" s="2" t="s">
        <v>113</v>
      </c>
    </row>
    <row r="22" spans="1:9" ht="17.25" customHeight="1" x14ac:dyDescent="0.2">
      <c r="A22" s="3" t="s">
        <v>55</v>
      </c>
      <c r="B22" s="4" t="s">
        <v>32</v>
      </c>
      <c r="D22" s="2" t="s">
        <v>114</v>
      </c>
      <c r="E22" s="12"/>
      <c r="F22" s="15"/>
      <c r="G22" s="14" t="s">
        <v>89</v>
      </c>
      <c r="I22" s="2" t="s">
        <v>114</v>
      </c>
    </row>
    <row r="23" spans="1:9" ht="17.25" customHeight="1" x14ac:dyDescent="0.2">
      <c r="A23" s="3" t="s">
        <v>36</v>
      </c>
      <c r="B23" s="4" t="s">
        <v>32</v>
      </c>
      <c r="E23" s="12"/>
      <c r="F23" s="15"/>
      <c r="G23" s="14" t="s">
        <v>90</v>
      </c>
    </row>
    <row r="24" spans="1:9" ht="17.25" customHeight="1" x14ac:dyDescent="0.2">
      <c r="A24" s="3" t="s">
        <v>15</v>
      </c>
      <c r="B24" s="4" t="s">
        <v>37</v>
      </c>
      <c r="E24" s="10"/>
      <c r="F24" s="13" t="s">
        <v>91</v>
      </c>
      <c r="G24" s="13" t="s">
        <v>91</v>
      </c>
    </row>
    <row r="25" spans="1:9" ht="17.25" customHeight="1" x14ac:dyDescent="0.2">
      <c r="A25" s="3" t="s">
        <v>8</v>
      </c>
      <c r="B25" s="4" t="s">
        <v>27</v>
      </c>
      <c r="E25" s="10" t="s">
        <v>91</v>
      </c>
      <c r="F25" s="14" t="s">
        <v>93</v>
      </c>
      <c r="G25" s="14" t="s">
        <v>94</v>
      </c>
    </row>
    <row r="26" spans="1:9" ht="17.25" customHeight="1" thickBot="1" x14ac:dyDescent="0.25">
      <c r="A26" s="3" t="s">
        <v>56</v>
      </c>
      <c r="B26" s="4" t="s">
        <v>25</v>
      </c>
      <c r="E26" s="11" t="s">
        <v>92</v>
      </c>
      <c r="F26" s="15"/>
      <c r="G26" s="15"/>
    </row>
    <row r="27" spans="1:9" ht="17.25" customHeight="1" thickBot="1" x14ac:dyDescent="0.25">
      <c r="A27" s="3" t="s">
        <v>46</v>
      </c>
      <c r="B27" s="4" t="s">
        <v>45</v>
      </c>
      <c r="E27" s="17" t="s">
        <v>95</v>
      </c>
      <c r="F27" s="18" t="s">
        <v>96</v>
      </c>
      <c r="G27" s="19" t="s">
        <v>97</v>
      </c>
    </row>
    <row r="28" spans="1:9" ht="17.25" customHeight="1" thickBot="1" x14ac:dyDescent="0.25">
      <c r="A28" s="3" t="s">
        <v>21</v>
      </c>
      <c r="B28" s="4" t="s">
        <v>29</v>
      </c>
      <c r="E28" s="245" t="s">
        <v>98</v>
      </c>
      <c r="F28" s="246"/>
      <c r="G28" s="247"/>
    </row>
    <row r="29" spans="1:9" ht="17.25" customHeight="1" x14ac:dyDescent="0.2">
      <c r="A29" s="3" t="s">
        <v>38</v>
      </c>
      <c r="B29" s="4" t="s">
        <v>39</v>
      </c>
    </row>
    <row r="30" spans="1:9" ht="17.25" customHeight="1" x14ac:dyDescent="0.2">
      <c r="A30" s="3" t="s">
        <v>40</v>
      </c>
      <c r="B30" s="4" t="s">
        <v>39</v>
      </c>
    </row>
    <row r="31" spans="1:9" ht="17.25" customHeight="1" x14ac:dyDescent="0.2">
      <c r="A31" s="3" t="s">
        <v>41</v>
      </c>
      <c r="B31" s="4" t="s">
        <v>62</v>
      </c>
      <c r="E31" s="2" t="s">
        <v>115</v>
      </c>
    </row>
    <row r="32" spans="1:9" ht="17.25" customHeight="1" x14ac:dyDescent="0.2">
      <c r="A32" s="3" t="s">
        <v>67</v>
      </c>
      <c r="B32" s="4" t="s">
        <v>23</v>
      </c>
      <c r="E32" s="2" t="s">
        <v>116</v>
      </c>
    </row>
    <row r="33" spans="1:7" ht="17.25" customHeight="1" x14ac:dyDescent="0.2">
      <c r="A33" s="5" t="s">
        <v>57</v>
      </c>
      <c r="B33" s="4" t="s">
        <v>23</v>
      </c>
      <c r="E33" s="2" t="s">
        <v>117</v>
      </c>
    </row>
    <row r="34" spans="1:7" ht="17.25" customHeight="1" x14ac:dyDescent="0.2">
      <c r="A34" s="5" t="s">
        <v>63</v>
      </c>
      <c r="B34" s="4" t="s">
        <v>35</v>
      </c>
    </row>
    <row r="35" spans="1:7" ht="17.25" customHeight="1" x14ac:dyDescent="0.2">
      <c r="A35" s="5" t="s">
        <v>58</v>
      </c>
      <c r="B35" s="4" t="s">
        <v>29</v>
      </c>
    </row>
    <row r="36" spans="1:7" ht="17.25" customHeight="1" x14ac:dyDescent="0.2">
      <c r="A36" s="3" t="s">
        <v>19</v>
      </c>
      <c r="B36" s="4" t="s">
        <v>39</v>
      </c>
    </row>
    <row r="37" spans="1:7" ht="17.25" customHeight="1" x14ac:dyDescent="0.2">
      <c r="A37" s="3" t="s">
        <v>14</v>
      </c>
      <c r="B37" s="4" t="s">
        <v>37</v>
      </c>
    </row>
    <row r="38" spans="1:7" ht="17.25" customHeight="1" x14ac:dyDescent="0.2">
      <c r="A38" s="3" t="s">
        <v>3</v>
      </c>
      <c r="B38" s="4" t="s">
        <v>26</v>
      </c>
    </row>
    <row r="39" spans="1:7" ht="17.25" customHeight="1" x14ac:dyDescent="0.2">
      <c r="A39" s="3" t="s">
        <v>13</v>
      </c>
      <c r="B39" s="4" t="s">
        <v>30</v>
      </c>
    </row>
    <row r="40" spans="1:7" ht="17.25" customHeight="1" x14ac:dyDescent="0.2">
      <c r="A40" s="3" t="s">
        <v>2</v>
      </c>
      <c r="B40" s="4" t="s">
        <v>29</v>
      </c>
    </row>
    <row r="41" spans="1:7" ht="17.25" customHeight="1" x14ac:dyDescent="0.2">
      <c r="A41" s="3" t="s">
        <v>5</v>
      </c>
      <c r="B41" s="4" t="s">
        <v>25</v>
      </c>
    </row>
    <row r="42" spans="1:7" ht="17.25" customHeight="1" x14ac:dyDescent="0.2">
      <c r="A42" s="3" t="s">
        <v>10</v>
      </c>
      <c r="B42" s="4" t="s">
        <v>28</v>
      </c>
    </row>
    <row r="43" spans="1:7" ht="17.25" customHeight="1" x14ac:dyDescent="0.2">
      <c r="A43" s="3" t="s">
        <v>22</v>
      </c>
      <c r="B43" s="4" t="s">
        <v>26</v>
      </c>
    </row>
    <row r="44" spans="1:7" ht="17.25" customHeight="1" x14ac:dyDescent="0.2">
      <c r="A44" s="3" t="s">
        <v>59</v>
      </c>
      <c r="B44" s="4" t="s">
        <v>32</v>
      </c>
    </row>
    <row r="46" spans="1:7" ht="17.25" customHeight="1" x14ac:dyDescent="0.2">
      <c r="G46" s="2" t="s">
        <v>175</v>
      </c>
    </row>
    <row r="47" spans="1:7" ht="17.25" customHeight="1" x14ac:dyDescent="0.2">
      <c r="F47" s="2" t="s">
        <v>147</v>
      </c>
      <c r="G47" s="20" t="s">
        <v>147</v>
      </c>
    </row>
    <row r="48" spans="1:7" ht="17.25" customHeight="1" x14ac:dyDescent="0.2">
      <c r="C48" s="2" t="s">
        <v>61</v>
      </c>
      <c r="D48" s="2" t="s">
        <v>99</v>
      </c>
      <c r="E48" s="2" t="str">
        <f>D48&amp;C48</f>
        <v>50mU 10</v>
      </c>
      <c r="F48" s="2" t="s">
        <v>148</v>
      </c>
      <c r="G48" s="21" t="s">
        <v>173</v>
      </c>
    </row>
    <row r="49" spans="3:7" ht="17.25" customHeight="1" x14ac:dyDescent="0.25">
      <c r="C49" s="2" t="s">
        <v>42</v>
      </c>
      <c r="D49" s="2" t="s">
        <v>99</v>
      </c>
      <c r="E49" s="2" t="str">
        <f t="shared" ref="E49:E71" si="0">D49&amp;C49</f>
        <v>50mU 12</v>
      </c>
      <c r="F49" s="2" t="s">
        <v>149</v>
      </c>
      <c r="G49" s="22" t="s">
        <v>172</v>
      </c>
    </row>
    <row r="50" spans="3:7" ht="17.25" customHeight="1" x14ac:dyDescent="0.2">
      <c r="C50" s="2" t="s">
        <v>43</v>
      </c>
      <c r="D50" s="2" t="s">
        <v>101</v>
      </c>
      <c r="E50" s="2" t="str">
        <f t="shared" si="0"/>
        <v>60mHU 14</v>
      </c>
      <c r="F50" s="2" t="s">
        <v>166</v>
      </c>
      <c r="G50" s="21" t="s">
        <v>148</v>
      </c>
    </row>
    <row r="51" spans="3:7" ht="17.25" customHeight="1" x14ac:dyDescent="0.2">
      <c r="C51" s="2" t="s">
        <v>43</v>
      </c>
      <c r="D51" s="2" t="s">
        <v>102</v>
      </c>
      <c r="E51" s="2" t="str">
        <f t="shared" si="0"/>
        <v>100mU 14</v>
      </c>
      <c r="F51" s="2" t="s">
        <v>165</v>
      </c>
      <c r="G51" s="21" t="s">
        <v>149</v>
      </c>
    </row>
    <row r="52" spans="3:7" ht="17.25" customHeight="1" x14ac:dyDescent="0.2">
      <c r="C52" s="2" t="s">
        <v>42</v>
      </c>
      <c r="D52" s="2" t="s">
        <v>100</v>
      </c>
      <c r="E52" s="2" t="str">
        <f t="shared" si="0"/>
        <v>120mU 12</v>
      </c>
      <c r="F52" s="2" t="s">
        <v>167</v>
      </c>
      <c r="G52" s="21" t="s">
        <v>174</v>
      </c>
    </row>
    <row r="53" spans="3:7" ht="17.25" customHeight="1" x14ac:dyDescent="0.2">
      <c r="C53" s="2" t="s">
        <v>61</v>
      </c>
      <c r="D53" s="2" t="s">
        <v>106</v>
      </c>
      <c r="E53" s="2" t="str">
        <f t="shared" si="0"/>
        <v>500mU 10</v>
      </c>
      <c r="F53" s="2" t="s">
        <v>150</v>
      </c>
      <c r="G53" s="21" t="s">
        <v>150</v>
      </c>
    </row>
    <row r="54" spans="3:7" ht="17.25" customHeight="1" x14ac:dyDescent="0.2">
      <c r="C54" s="2" t="s">
        <v>42</v>
      </c>
      <c r="D54" s="2" t="s">
        <v>106</v>
      </c>
      <c r="E54" s="2" t="str">
        <f t="shared" si="0"/>
        <v>500mU 12</v>
      </c>
      <c r="F54" s="2" t="s">
        <v>151</v>
      </c>
      <c r="G54" s="21" t="s">
        <v>151</v>
      </c>
    </row>
    <row r="55" spans="3:7" ht="17.25" customHeight="1" x14ac:dyDescent="0.2">
      <c r="C55" s="2" t="s">
        <v>43</v>
      </c>
      <c r="D55" s="2" t="s">
        <v>103</v>
      </c>
      <c r="E55" s="2" t="str">
        <f t="shared" si="0"/>
        <v>800mU 14</v>
      </c>
      <c r="F55" s="2" t="s">
        <v>152</v>
      </c>
      <c r="G55" s="21" t="s">
        <v>168</v>
      </c>
    </row>
    <row r="56" spans="3:7" ht="17.25" customHeight="1" x14ac:dyDescent="0.2">
      <c r="C56" s="2" t="s">
        <v>42</v>
      </c>
      <c r="D56" s="2" t="s">
        <v>107</v>
      </c>
      <c r="E56" s="2" t="str">
        <f t="shared" si="0"/>
        <v>1000m WalkU 12</v>
      </c>
      <c r="F56" s="2" t="s">
        <v>153</v>
      </c>
      <c r="G56" s="21" t="s">
        <v>169</v>
      </c>
    </row>
    <row r="57" spans="3:7" ht="17.25" customHeight="1" x14ac:dyDescent="0.2">
      <c r="C57" s="2" t="s">
        <v>43</v>
      </c>
      <c r="D57" s="2" t="s">
        <v>109</v>
      </c>
      <c r="E57" s="2" t="str">
        <f t="shared" si="0"/>
        <v>2000m WalkU 14</v>
      </c>
      <c r="F57" s="2" t="s">
        <v>154</v>
      </c>
      <c r="G57" s="21" t="s">
        <v>170</v>
      </c>
    </row>
    <row r="58" spans="3:7" ht="17.25" customHeight="1" x14ac:dyDescent="0.2">
      <c r="C58" s="2" t="s">
        <v>61</v>
      </c>
      <c r="D58" s="2" t="s">
        <v>108</v>
      </c>
      <c r="E58" s="2" t="str">
        <f t="shared" si="0"/>
        <v>Long JumpU 10</v>
      </c>
      <c r="F58" s="2" t="s">
        <v>163</v>
      </c>
      <c r="G58" s="21" t="s">
        <v>171</v>
      </c>
    </row>
    <row r="59" spans="3:7" ht="17.25" customHeight="1" x14ac:dyDescent="0.2">
      <c r="C59" s="2" t="s">
        <v>42</v>
      </c>
      <c r="D59" s="2" t="s">
        <v>108</v>
      </c>
      <c r="E59" s="2" t="str">
        <f t="shared" si="0"/>
        <v>Long JumpU 12</v>
      </c>
      <c r="F59" s="2" t="s">
        <v>164</v>
      </c>
      <c r="G59" s="21" t="s">
        <v>155</v>
      </c>
    </row>
    <row r="60" spans="3:7" ht="17.25" customHeight="1" x14ac:dyDescent="0.2">
      <c r="C60" s="2" t="s">
        <v>43</v>
      </c>
      <c r="D60" s="2" t="s">
        <v>108</v>
      </c>
      <c r="E60" s="2" t="str">
        <f t="shared" si="0"/>
        <v>Long JumpU 14</v>
      </c>
      <c r="F60" s="2" t="s">
        <v>155</v>
      </c>
      <c r="G60" s="21" t="s">
        <v>156</v>
      </c>
    </row>
    <row r="61" spans="3:7" ht="17.25" customHeight="1" x14ac:dyDescent="0.2">
      <c r="C61" s="2" t="s">
        <v>43</v>
      </c>
      <c r="D61" s="2" t="s">
        <v>110</v>
      </c>
      <c r="E61" s="2" t="str">
        <f t="shared" si="0"/>
        <v>Triple JumpU 14</v>
      </c>
      <c r="F61" s="2" t="s">
        <v>156</v>
      </c>
      <c r="G61" s="21" t="s">
        <v>157</v>
      </c>
    </row>
    <row r="62" spans="3:7" ht="17.25" customHeight="1" x14ac:dyDescent="0.2">
      <c r="C62" s="2" t="s">
        <v>42</v>
      </c>
      <c r="D62" s="2" t="s">
        <v>111</v>
      </c>
      <c r="E62" s="2" t="str">
        <f t="shared" si="0"/>
        <v>High JumpU 12</v>
      </c>
      <c r="F62" s="2" t="s">
        <v>157</v>
      </c>
      <c r="G62" s="21" t="s">
        <v>158</v>
      </c>
    </row>
    <row r="63" spans="3:7" ht="17.25" customHeight="1" x14ac:dyDescent="0.2">
      <c r="C63" s="2" t="s">
        <v>43</v>
      </c>
      <c r="D63" s="2" t="s">
        <v>111</v>
      </c>
      <c r="E63" s="2" t="str">
        <f t="shared" si="0"/>
        <v>High JumpU 14</v>
      </c>
      <c r="F63" s="2" t="s">
        <v>158</v>
      </c>
      <c r="G63" s="21" t="s">
        <v>159</v>
      </c>
    </row>
    <row r="64" spans="3:7" ht="17.25" customHeight="1" x14ac:dyDescent="0.2">
      <c r="C64" s="2" t="s">
        <v>43</v>
      </c>
      <c r="D64" s="2" t="s">
        <v>104</v>
      </c>
      <c r="E64" s="2" t="str">
        <f t="shared" si="0"/>
        <v>DiscusU 14</v>
      </c>
      <c r="F64" s="2" t="s">
        <v>159</v>
      </c>
      <c r="G64" s="21" t="s">
        <v>160</v>
      </c>
    </row>
    <row r="65" spans="1:7" ht="17.25" customHeight="1" x14ac:dyDescent="0.2">
      <c r="C65" s="2" t="s">
        <v>61</v>
      </c>
      <c r="D65" s="2" t="s">
        <v>105</v>
      </c>
      <c r="E65" s="2" t="str">
        <f t="shared" si="0"/>
        <v>JavelinU 10</v>
      </c>
      <c r="F65" s="2" t="s">
        <v>160</v>
      </c>
      <c r="G65" s="21" t="s">
        <v>161</v>
      </c>
    </row>
    <row r="66" spans="1:7" ht="17.25" customHeight="1" x14ac:dyDescent="0.2">
      <c r="C66" s="2" t="s">
        <v>43</v>
      </c>
      <c r="D66" s="2" t="s">
        <v>105</v>
      </c>
      <c r="E66" s="2" t="str">
        <f t="shared" si="0"/>
        <v>JavelinU 14</v>
      </c>
      <c r="F66" s="2" t="s">
        <v>161</v>
      </c>
      <c r="G66" s="21" t="s">
        <v>162</v>
      </c>
    </row>
    <row r="67" spans="1:7" ht="17.25" customHeight="1" x14ac:dyDescent="0.2">
      <c r="C67" s="2" t="s">
        <v>42</v>
      </c>
      <c r="D67" s="2" t="s">
        <v>112</v>
      </c>
      <c r="E67" s="2" t="str">
        <f t="shared" si="0"/>
        <v>Shot PutU 12</v>
      </c>
      <c r="F67" s="2" t="s">
        <v>162</v>
      </c>
    </row>
    <row r="68" spans="1:7" ht="17.25" customHeight="1" x14ac:dyDescent="0.2">
      <c r="C68" s="2" t="s">
        <v>43</v>
      </c>
      <c r="D68" s="2" t="s">
        <v>112</v>
      </c>
      <c r="E68" s="2" t="str">
        <f t="shared" si="0"/>
        <v>Shot PutU 14</v>
      </c>
    </row>
    <row r="69" spans="1:7" ht="17.25" customHeight="1" x14ac:dyDescent="0.2">
      <c r="C69" s="2" t="s">
        <v>61</v>
      </c>
      <c r="D69" s="2" t="s">
        <v>113</v>
      </c>
      <c r="E69" s="2" t="str">
        <f t="shared" si="0"/>
        <v>4x50mU 10</v>
      </c>
    </row>
    <row r="70" spans="1:7" ht="17.25" customHeight="1" x14ac:dyDescent="0.2">
      <c r="C70" s="2" t="s">
        <v>42</v>
      </c>
      <c r="D70" s="2" t="s">
        <v>113</v>
      </c>
      <c r="E70" s="2" t="str">
        <f t="shared" si="0"/>
        <v>4x50mU 12</v>
      </c>
    </row>
    <row r="71" spans="1:7" ht="17.25" customHeight="1" x14ac:dyDescent="0.2">
      <c r="C71" s="2" t="s">
        <v>43</v>
      </c>
      <c r="D71" s="2" t="s">
        <v>114</v>
      </c>
      <c r="E71" s="2" t="str">
        <f t="shared" si="0"/>
        <v>4x100mU 14</v>
      </c>
    </row>
    <row r="73" spans="1:7" ht="17.25" customHeight="1" x14ac:dyDescent="0.2">
      <c r="A73" s="2" t="s">
        <v>126</v>
      </c>
      <c r="D73" s="2">
        <f>COUNTA(D48:D71)</f>
        <v>24</v>
      </c>
    </row>
    <row r="74" spans="1:7" ht="17.25" customHeight="1" x14ac:dyDescent="0.2">
      <c r="A74" s="2" t="s">
        <v>121</v>
      </c>
    </row>
    <row r="75" spans="1:7" ht="17.25" customHeight="1" x14ac:dyDescent="0.2">
      <c r="A75" s="2" t="s">
        <v>122</v>
      </c>
    </row>
    <row r="76" spans="1:7" ht="17.25" customHeight="1" x14ac:dyDescent="0.2">
      <c r="A76" s="2" t="s">
        <v>127</v>
      </c>
    </row>
    <row r="77" spans="1:7" ht="17.25" customHeight="1" x14ac:dyDescent="0.2">
      <c r="A77" s="2" t="s">
        <v>141</v>
      </c>
    </row>
    <row r="78" spans="1:7" ht="17.25" customHeight="1" x14ac:dyDescent="0.2">
      <c r="A78" s="2" t="s">
        <v>139</v>
      </c>
    </row>
    <row r="79" spans="1:7" ht="17.25" customHeight="1" x14ac:dyDescent="0.2">
      <c r="A79" s="2" t="s">
        <v>140</v>
      </c>
    </row>
    <row r="80" spans="1:7" ht="17.25" customHeight="1" x14ac:dyDescent="0.2">
      <c r="A80" s="2" t="s">
        <v>123</v>
      </c>
    </row>
    <row r="81" spans="1:1" ht="17.25" customHeight="1" x14ac:dyDescent="0.2">
      <c r="A81" s="2" t="s">
        <v>124</v>
      </c>
    </row>
    <row r="82" spans="1:1" ht="17.25" customHeight="1" x14ac:dyDescent="0.2">
      <c r="A82" s="2" t="s">
        <v>118</v>
      </c>
    </row>
    <row r="83" spans="1:1" ht="17.25" customHeight="1" x14ac:dyDescent="0.2">
      <c r="A83" s="2" t="s">
        <v>119</v>
      </c>
    </row>
    <row r="84" spans="1:1" ht="17.25" customHeight="1" x14ac:dyDescent="0.2">
      <c r="A84" s="2" t="s">
        <v>120</v>
      </c>
    </row>
    <row r="85" spans="1:1" ht="17.25" customHeight="1" x14ac:dyDescent="0.2">
      <c r="A85" s="2" t="s">
        <v>125</v>
      </c>
    </row>
    <row r="86" spans="1:1" ht="17.25" customHeight="1" x14ac:dyDescent="0.2">
      <c r="A86" s="2" t="s">
        <v>134</v>
      </c>
    </row>
    <row r="87" spans="1:1" ht="17.25" customHeight="1" x14ac:dyDescent="0.2">
      <c r="A87" s="2" t="s">
        <v>132</v>
      </c>
    </row>
    <row r="88" spans="1:1" ht="17.25" customHeight="1" x14ac:dyDescent="0.2">
      <c r="A88" s="2" t="s">
        <v>133</v>
      </c>
    </row>
    <row r="89" spans="1:1" ht="17.25" customHeight="1" x14ac:dyDescent="0.2">
      <c r="A89" s="2" t="s">
        <v>135</v>
      </c>
    </row>
    <row r="90" spans="1:1" ht="17.25" customHeight="1" x14ac:dyDescent="0.2">
      <c r="A90" s="2" t="s">
        <v>136</v>
      </c>
    </row>
    <row r="91" spans="1:1" ht="17.25" customHeight="1" x14ac:dyDescent="0.2">
      <c r="A91" s="2" t="s">
        <v>128</v>
      </c>
    </row>
    <row r="92" spans="1:1" ht="17.25" customHeight="1" x14ac:dyDescent="0.2">
      <c r="A92" s="2" t="s">
        <v>129</v>
      </c>
    </row>
    <row r="93" spans="1:1" ht="17.25" customHeight="1" x14ac:dyDescent="0.2">
      <c r="A93" s="2" t="s">
        <v>130</v>
      </c>
    </row>
    <row r="94" spans="1:1" ht="17.25" customHeight="1" x14ac:dyDescent="0.2">
      <c r="A94" s="2" t="s">
        <v>137</v>
      </c>
    </row>
    <row r="95" spans="1:1" ht="17.25" customHeight="1" x14ac:dyDescent="0.2">
      <c r="A95" s="2" t="s">
        <v>138</v>
      </c>
    </row>
    <row r="96" spans="1:1" ht="17.25" customHeight="1" x14ac:dyDescent="0.2">
      <c r="A96" s="2" t="s">
        <v>131</v>
      </c>
    </row>
    <row r="98" spans="5:5" ht="17.25" customHeight="1" x14ac:dyDescent="0.2">
      <c r="E98" s="23" t="s">
        <v>113</v>
      </c>
    </row>
    <row r="99" spans="5:5" ht="17.25" customHeight="1" x14ac:dyDescent="0.2">
      <c r="E99" s="23" t="s">
        <v>114</v>
      </c>
    </row>
    <row r="100" spans="5:5" ht="17.25" customHeight="1" x14ac:dyDescent="0.2">
      <c r="E100" s="23" t="s">
        <v>176</v>
      </c>
    </row>
    <row r="101" spans="5:5" ht="17.25" customHeight="1" x14ac:dyDescent="0.2">
      <c r="E101" s="23" t="s">
        <v>177</v>
      </c>
    </row>
    <row r="102" spans="5:5" ht="17.25" customHeight="1" x14ac:dyDescent="0.2">
      <c r="E102" s="23" t="s">
        <v>180</v>
      </c>
    </row>
    <row r="103" spans="5:5" ht="17.25" customHeight="1" x14ac:dyDescent="0.2">
      <c r="E103" s="23" t="s">
        <v>178</v>
      </c>
    </row>
    <row r="104" spans="5:5" ht="17.25" customHeight="1" x14ac:dyDescent="0.2">
      <c r="E104" s="23" t="s">
        <v>179</v>
      </c>
    </row>
    <row r="105" spans="5:5" ht="17.25" customHeight="1" x14ac:dyDescent="0.2">
      <c r="E105" s="23" t="s">
        <v>181</v>
      </c>
    </row>
  </sheetData>
  <sheetProtection password="9E46" sheet="1" selectLockedCells="1" selectUnlockedCells="1"/>
  <mergeCells count="1">
    <mergeCell ref="E28:G28"/>
  </mergeCells>
  <phoneticPr fontId="8" type="noConversion"/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AF2B5-6DA4-495A-82D9-8792C69133BD}">
  <dimension ref="A1:R32"/>
  <sheetViews>
    <sheetView tabSelected="1" topLeftCell="C29" zoomScale="84" zoomScaleNormal="84" workbookViewId="0">
      <selection activeCell="C33" sqref="A33:XFD75"/>
    </sheetView>
  </sheetViews>
  <sheetFormatPr defaultColWidth="8.7109375" defaultRowHeight="15" x14ac:dyDescent="0.25"/>
  <cols>
    <col min="1" max="1" width="5.140625" hidden="1" customWidth="1"/>
    <col min="2" max="2" width="6.28515625" style="76" hidden="1" customWidth="1"/>
    <col min="3" max="3" width="5.28515625" style="76" customWidth="1"/>
    <col min="4" max="4" width="10.85546875" style="77" customWidth="1"/>
    <col min="5" max="5" width="19" style="77" hidden="1" customWidth="1"/>
    <col min="6" max="6" width="10.28515625" style="77" hidden="1" customWidth="1"/>
    <col min="7" max="7" width="23.85546875" style="78" customWidth="1"/>
    <col min="8" max="8" width="21.5703125" style="78" customWidth="1"/>
    <col min="9" max="9" width="13" style="77" hidden="1" customWidth="1"/>
    <col min="10" max="10" width="8.7109375" style="77"/>
    <col min="11" max="11" width="14.85546875" style="77" bestFit="1" customWidth="1"/>
    <col min="12" max="12" width="25" style="78" customWidth="1"/>
    <col min="13" max="18" width="12.7109375" style="77" customWidth="1"/>
  </cols>
  <sheetData>
    <row r="1" spans="2:18" ht="18.75" x14ac:dyDescent="0.3">
      <c r="K1" s="78"/>
      <c r="L1" s="129"/>
      <c r="M1" s="129"/>
    </row>
    <row r="2" spans="2:18" ht="36" x14ac:dyDescent="0.55000000000000004">
      <c r="B2" s="202"/>
      <c r="C2" s="77"/>
      <c r="F2" s="78"/>
      <c r="H2" s="77"/>
      <c r="K2" s="78"/>
      <c r="L2" s="77"/>
      <c r="N2"/>
      <c r="O2"/>
      <c r="P2"/>
    </row>
    <row r="3" spans="2:18" ht="36" x14ac:dyDescent="0.55000000000000004">
      <c r="B3" s="202"/>
      <c r="C3" s="253" t="s">
        <v>621</v>
      </c>
      <c r="D3" s="253"/>
      <c r="E3" s="253"/>
      <c r="F3" s="253"/>
      <c r="G3" s="253"/>
      <c r="H3" s="253"/>
      <c r="I3" s="253"/>
      <c r="J3" s="253"/>
      <c r="K3" s="253"/>
      <c r="L3" s="253"/>
      <c r="M3" s="253"/>
      <c r="N3" s="253"/>
      <c r="O3" s="253"/>
      <c r="P3" s="253"/>
      <c r="Q3" s="253"/>
      <c r="R3" s="253"/>
    </row>
    <row r="4" spans="2:18" ht="36" x14ac:dyDescent="0.55000000000000004">
      <c r="B4" s="79"/>
      <c r="C4" s="252" t="s">
        <v>626</v>
      </c>
      <c r="D4" s="252"/>
      <c r="E4" s="252"/>
      <c r="F4" s="252"/>
      <c r="G4" s="252"/>
      <c r="H4" s="252"/>
      <c r="I4" s="252"/>
      <c r="J4" s="252"/>
      <c r="K4" s="252"/>
      <c r="L4" s="252"/>
      <c r="M4" s="252"/>
      <c r="N4" s="252"/>
      <c r="O4" s="252"/>
      <c r="P4" s="252"/>
      <c r="Q4" s="252"/>
      <c r="R4" s="252"/>
    </row>
    <row r="5" spans="2:18" ht="27.75" x14ac:dyDescent="0.5">
      <c r="B5" s="165"/>
      <c r="C5" s="252" t="s">
        <v>620</v>
      </c>
      <c r="D5" s="252"/>
      <c r="E5" s="252"/>
      <c r="F5" s="252"/>
      <c r="G5" s="252"/>
      <c r="H5" s="252"/>
      <c r="I5" s="252"/>
      <c r="J5" s="252"/>
      <c r="K5" s="252"/>
      <c r="L5" s="252"/>
      <c r="M5" s="252"/>
      <c r="N5" s="252"/>
      <c r="O5" s="252"/>
      <c r="P5" s="252"/>
      <c r="Q5" s="252"/>
      <c r="R5" s="252"/>
    </row>
    <row r="6" spans="2:18" ht="24" thickBot="1" x14ac:dyDescent="0.4">
      <c r="B6" s="201"/>
      <c r="C6" s="201"/>
      <c r="D6" s="167"/>
      <c r="E6" s="167"/>
      <c r="F6" s="167"/>
      <c r="G6" s="167"/>
      <c r="H6" s="167"/>
      <c r="I6" s="65"/>
      <c r="J6" s="65"/>
      <c r="K6" s="65"/>
      <c r="L6" s="125"/>
    </row>
    <row r="7" spans="2:18" s="74" customFormat="1" ht="38.450000000000003" customHeight="1" thickBot="1" x14ac:dyDescent="0.4">
      <c r="B7" s="68" t="s">
        <v>192</v>
      </c>
      <c r="C7" s="238" t="s">
        <v>583</v>
      </c>
      <c r="D7" s="239" t="s">
        <v>193</v>
      </c>
      <c r="E7" s="240" t="s">
        <v>68</v>
      </c>
      <c r="F7" s="240" t="s">
        <v>182</v>
      </c>
      <c r="G7" s="241" t="s">
        <v>0</v>
      </c>
      <c r="H7" s="241" t="s">
        <v>47</v>
      </c>
      <c r="I7" s="239" t="s">
        <v>49</v>
      </c>
      <c r="J7" s="239" t="s">
        <v>48</v>
      </c>
      <c r="K7" s="239" t="s">
        <v>1</v>
      </c>
      <c r="L7" s="241" t="s">
        <v>50</v>
      </c>
      <c r="M7" s="239" t="s">
        <v>590</v>
      </c>
      <c r="N7" s="239" t="s">
        <v>591</v>
      </c>
      <c r="O7" s="239" t="s">
        <v>592</v>
      </c>
      <c r="P7" s="239" t="s">
        <v>593</v>
      </c>
      <c r="Q7" s="239" t="s">
        <v>597</v>
      </c>
      <c r="R7" s="242" t="s">
        <v>595</v>
      </c>
    </row>
    <row r="8" spans="2:18" s="74" customFormat="1" ht="38.450000000000003" customHeight="1" x14ac:dyDescent="0.35">
      <c r="B8" s="126"/>
      <c r="C8" s="132">
        <v>1</v>
      </c>
      <c r="D8" s="159">
        <v>2538</v>
      </c>
      <c r="E8" s="160" t="s">
        <v>587</v>
      </c>
      <c r="F8" s="160">
        <v>3840</v>
      </c>
      <c r="G8" s="156" t="s">
        <v>457</v>
      </c>
      <c r="H8" s="156" t="s">
        <v>505</v>
      </c>
      <c r="I8" s="161">
        <v>31138</v>
      </c>
      <c r="J8" s="157" t="s">
        <v>196</v>
      </c>
      <c r="K8" s="157" t="s">
        <v>198</v>
      </c>
      <c r="L8" s="156" t="s">
        <v>40</v>
      </c>
      <c r="M8" s="158">
        <v>1</v>
      </c>
      <c r="N8" s="132">
        <v>2</v>
      </c>
      <c r="O8" s="132">
        <v>1</v>
      </c>
      <c r="P8" s="132">
        <v>1</v>
      </c>
      <c r="Q8" s="132">
        <v>1</v>
      </c>
      <c r="R8" s="132">
        <v>4</v>
      </c>
    </row>
    <row r="9" spans="2:18" s="74" customFormat="1" ht="38.450000000000003" customHeight="1" x14ac:dyDescent="0.35">
      <c r="B9" s="126"/>
      <c r="C9" s="132">
        <v>2</v>
      </c>
      <c r="D9" s="159">
        <v>2532</v>
      </c>
      <c r="E9" s="160" t="s">
        <v>587</v>
      </c>
      <c r="F9" s="160">
        <v>1717</v>
      </c>
      <c r="G9" s="156" t="s">
        <v>319</v>
      </c>
      <c r="H9" s="156" t="s">
        <v>320</v>
      </c>
      <c r="I9" s="161">
        <v>33013</v>
      </c>
      <c r="J9" s="157" t="s">
        <v>196</v>
      </c>
      <c r="K9" s="157" t="s">
        <v>198</v>
      </c>
      <c r="L9" s="156" t="s">
        <v>40</v>
      </c>
      <c r="M9" s="158">
        <v>2</v>
      </c>
      <c r="N9" s="157">
        <v>3</v>
      </c>
      <c r="O9" s="157">
        <v>2</v>
      </c>
      <c r="P9" s="157">
        <v>3</v>
      </c>
      <c r="Q9" s="157">
        <v>3</v>
      </c>
      <c r="R9" s="132">
        <v>10</v>
      </c>
    </row>
    <row r="10" spans="2:18" s="74" customFormat="1" ht="38.450000000000003" customHeight="1" x14ac:dyDescent="0.35">
      <c r="B10" s="126"/>
      <c r="C10" s="132">
        <v>3</v>
      </c>
      <c r="D10" s="157">
        <v>2535</v>
      </c>
      <c r="E10" s="157" t="s">
        <v>587</v>
      </c>
      <c r="F10" s="157">
        <v>1744</v>
      </c>
      <c r="G10" s="156" t="s">
        <v>330</v>
      </c>
      <c r="H10" s="156" t="s">
        <v>331</v>
      </c>
      <c r="I10" s="157">
        <v>30315</v>
      </c>
      <c r="J10" s="157" t="s">
        <v>196</v>
      </c>
      <c r="K10" s="157" t="s">
        <v>198</v>
      </c>
      <c r="L10" s="156" t="s">
        <v>40</v>
      </c>
      <c r="M10" s="157" t="s">
        <v>601</v>
      </c>
      <c r="N10" s="157">
        <v>4</v>
      </c>
      <c r="O10" s="157">
        <v>6</v>
      </c>
      <c r="P10" s="157">
        <v>2</v>
      </c>
      <c r="Q10" s="157">
        <v>2</v>
      </c>
      <c r="R10" s="132">
        <v>14</v>
      </c>
    </row>
    <row r="11" spans="2:18" s="100" customFormat="1" ht="39.950000000000003" customHeight="1" x14ac:dyDescent="0.35">
      <c r="B11" s="90"/>
      <c r="C11" s="132">
        <v>4</v>
      </c>
      <c r="D11" s="159">
        <v>2505</v>
      </c>
      <c r="E11" s="160" t="s">
        <v>587</v>
      </c>
      <c r="F11" s="160">
        <v>1114</v>
      </c>
      <c r="G11" s="156" t="s">
        <v>475</v>
      </c>
      <c r="H11" s="156" t="s">
        <v>476</v>
      </c>
      <c r="I11" s="161">
        <v>28300</v>
      </c>
      <c r="J11" s="157" t="s">
        <v>196</v>
      </c>
      <c r="K11" s="157" t="s">
        <v>198</v>
      </c>
      <c r="L11" s="156" t="s">
        <v>66</v>
      </c>
      <c r="M11" s="158">
        <v>3</v>
      </c>
      <c r="N11" s="157">
        <v>5</v>
      </c>
      <c r="O11" s="157">
        <v>3</v>
      </c>
      <c r="P11" s="157" t="s">
        <v>601</v>
      </c>
      <c r="Q11" s="157">
        <v>4</v>
      </c>
      <c r="R11" s="132">
        <v>15</v>
      </c>
    </row>
    <row r="12" spans="2:18" s="100" customFormat="1" ht="39.950000000000003" customHeight="1" x14ac:dyDescent="0.35">
      <c r="B12" s="90"/>
      <c r="C12" s="132">
        <v>5</v>
      </c>
      <c r="D12" s="157">
        <v>2533</v>
      </c>
      <c r="E12" s="157" t="s">
        <v>587</v>
      </c>
      <c r="F12" s="157">
        <v>3528</v>
      </c>
      <c r="G12" s="156" t="s">
        <v>462</v>
      </c>
      <c r="H12" s="156" t="s">
        <v>463</v>
      </c>
      <c r="I12" s="157">
        <v>30103</v>
      </c>
      <c r="J12" s="157" t="s">
        <v>196</v>
      </c>
      <c r="K12" s="157" t="s">
        <v>198</v>
      </c>
      <c r="L12" s="156" t="s">
        <v>40</v>
      </c>
      <c r="M12" s="157" t="s">
        <v>601</v>
      </c>
      <c r="N12" s="157">
        <v>6</v>
      </c>
      <c r="O12" s="157">
        <v>4</v>
      </c>
      <c r="P12" s="157">
        <v>5</v>
      </c>
      <c r="Q12" s="157">
        <v>7</v>
      </c>
      <c r="R12" s="132">
        <v>22</v>
      </c>
    </row>
    <row r="13" spans="2:18" s="100" customFormat="1" ht="39.950000000000003" customHeight="1" x14ac:dyDescent="0.35">
      <c r="B13" s="90"/>
      <c r="C13" s="132">
        <v>6</v>
      </c>
      <c r="D13" s="159">
        <v>2547</v>
      </c>
      <c r="E13" s="203" t="s">
        <v>616</v>
      </c>
      <c r="F13" s="203">
        <v>1547</v>
      </c>
      <c r="G13" s="156" t="s">
        <v>303</v>
      </c>
      <c r="H13" s="156" t="s">
        <v>617</v>
      </c>
      <c r="I13" s="162">
        <v>28318</v>
      </c>
      <c r="J13" s="157" t="s">
        <v>196</v>
      </c>
      <c r="K13" s="156" t="s">
        <v>198</v>
      </c>
      <c r="L13" s="156" t="s">
        <v>41</v>
      </c>
      <c r="M13" s="157" t="s">
        <v>601</v>
      </c>
      <c r="N13" s="157">
        <v>7</v>
      </c>
      <c r="O13" s="157">
        <v>7</v>
      </c>
      <c r="P13" s="157">
        <v>4</v>
      </c>
      <c r="Q13" s="157">
        <v>5</v>
      </c>
      <c r="R13" s="132">
        <v>23</v>
      </c>
    </row>
    <row r="14" spans="2:18" s="100" customFormat="1" ht="39.950000000000003" customHeight="1" x14ac:dyDescent="0.35">
      <c r="B14" s="90"/>
      <c r="C14" s="132">
        <v>7</v>
      </c>
      <c r="D14" s="159">
        <v>2517</v>
      </c>
      <c r="E14" s="160" t="s">
        <v>587</v>
      </c>
      <c r="F14" s="160">
        <v>1300</v>
      </c>
      <c r="G14" s="156" t="s">
        <v>276</v>
      </c>
      <c r="H14" s="156" t="s">
        <v>277</v>
      </c>
      <c r="I14" s="161">
        <v>29639</v>
      </c>
      <c r="J14" s="157" t="s">
        <v>196</v>
      </c>
      <c r="K14" s="157" t="s">
        <v>198</v>
      </c>
      <c r="L14" s="156" t="s">
        <v>55</v>
      </c>
      <c r="M14" s="158">
        <v>5</v>
      </c>
      <c r="N14" s="157">
        <v>8</v>
      </c>
      <c r="O14" s="157">
        <v>10</v>
      </c>
      <c r="P14" s="157">
        <v>7</v>
      </c>
      <c r="Q14" s="157">
        <v>14</v>
      </c>
      <c r="R14" s="132">
        <f>P14+O14+N14+M14</f>
        <v>30</v>
      </c>
    </row>
    <row r="15" spans="2:18" s="100" customFormat="1" ht="39.950000000000003" customHeight="1" x14ac:dyDescent="0.35">
      <c r="B15" s="90"/>
      <c r="C15" s="132">
        <v>8</v>
      </c>
      <c r="D15" s="159">
        <v>2521</v>
      </c>
      <c r="E15" s="160" t="s">
        <v>587</v>
      </c>
      <c r="F15" s="160">
        <v>1697</v>
      </c>
      <c r="G15" s="156" t="s">
        <v>317</v>
      </c>
      <c r="H15" s="156" t="s">
        <v>318</v>
      </c>
      <c r="I15" s="161">
        <v>28252</v>
      </c>
      <c r="J15" s="157" t="s">
        <v>196</v>
      </c>
      <c r="K15" s="157" t="s">
        <v>198</v>
      </c>
      <c r="L15" s="156" t="s">
        <v>55</v>
      </c>
      <c r="M15" s="158">
        <v>6</v>
      </c>
      <c r="N15" s="157">
        <v>12</v>
      </c>
      <c r="O15" s="157">
        <v>9</v>
      </c>
      <c r="P15" s="157">
        <v>9</v>
      </c>
      <c r="Q15" s="157">
        <v>11</v>
      </c>
      <c r="R15" s="132">
        <f>Q15+P15+O15+M15</f>
        <v>35</v>
      </c>
    </row>
    <row r="16" spans="2:18" s="100" customFormat="1" ht="39.950000000000003" customHeight="1" x14ac:dyDescent="0.35">
      <c r="B16" s="90"/>
      <c r="C16" s="132">
        <v>9</v>
      </c>
      <c r="D16" s="157">
        <v>2530</v>
      </c>
      <c r="E16" s="157" t="s">
        <v>587</v>
      </c>
      <c r="F16" s="157">
        <v>3233</v>
      </c>
      <c r="G16" s="156" t="s">
        <v>395</v>
      </c>
      <c r="H16" s="156" t="s">
        <v>396</v>
      </c>
      <c r="I16" s="157">
        <v>26550</v>
      </c>
      <c r="J16" s="157" t="s">
        <v>196</v>
      </c>
      <c r="K16" s="157" t="s">
        <v>198</v>
      </c>
      <c r="L16" s="156" t="s">
        <v>40</v>
      </c>
      <c r="M16" s="157" t="s">
        <v>601</v>
      </c>
      <c r="N16" s="157">
        <v>11</v>
      </c>
      <c r="O16" s="157">
        <v>8</v>
      </c>
      <c r="P16" s="157">
        <v>8</v>
      </c>
      <c r="Q16" s="157">
        <v>10</v>
      </c>
      <c r="R16" s="132">
        <v>37</v>
      </c>
    </row>
    <row r="17" spans="2:18" s="100" customFormat="1" ht="39.950000000000003" customHeight="1" x14ac:dyDescent="0.35">
      <c r="B17" s="90"/>
      <c r="C17" s="132">
        <v>10</v>
      </c>
      <c r="D17" s="159">
        <v>2554</v>
      </c>
      <c r="E17" s="160" t="s">
        <v>587</v>
      </c>
      <c r="F17" s="160">
        <v>4310</v>
      </c>
      <c r="G17" s="156" t="s">
        <v>569</v>
      </c>
      <c r="H17" s="156" t="s">
        <v>570</v>
      </c>
      <c r="I17" s="161" t="s">
        <v>571</v>
      </c>
      <c r="J17" s="157" t="s">
        <v>196</v>
      </c>
      <c r="K17" s="157" t="s">
        <v>198</v>
      </c>
      <c r="L17" s="156" t="s">
        <v>13</v>
      </c>
      <c r="M17" s="158">
        <v>8</v>
      </c>
      <c r="N17" s="157">
        <v>13</v>
      </c>
      <c r="O17" s="157" t="s">
        <v>601</v>
      </c>
      <c r="P17" s="157">
        <v>10</v>
      </c>
      <c r="Q17" s="157">
        <v>15</v>
      </c>
      <c r="R17" s="132">
        <f>SUM(M17:Q17)</f>
        <v>46</v>
      </c>
    </row>
    <row r="18" spans="2:18" s="100" customFormat="1" ht="39.950000000000003" customHeight="1" x14ac:dyDescent="0.35">
      <c r="B18" s="90"/>
      <c r="C18" s="132">
        <v>11</v>
      </c>
      <c r="D18" s="159">
        <v>2528</v>
      </c>
      <c r="E18" s="160" t="s">
        <v>587</v>
      </c>
      <c r="F18" s="160">
        <v>4311</v>
      </c>
      <c r="G18" s="156" t="s">
        <v>572</v>
      </c>
      <c r="H18" s="156" t="s">
        <v>573</v>
      </c>
      <c r="I18" s="161">
        <v>26550</v>
      </c>
      <c r="J18" s="157" t="s">
        <v>196</v>
      </c>
      <c r="K18" s="157" t="s">
        <v>198</v>
      </c>
      <c r="L18" s="156" t="s">
        <v>38</v>
      </c>
      <c r="M18" s="158">
        <v>9</v>
      </c>
      <c r="N18" s="157">
        <v>16</v>
      </c>
      <c r="O18" s="157">
        <v>14</v>
      </c>
      <c r="P18" s="157" t="s">
        <v>601</v>
      </c>
      <c r="Q18" s="157">
        <v>16</v>
      </c>
      <c r="R18" s="132">
        <f>SUM(M18:Q18)</f>
        <v>55</v>
      </c>
    </row>
    <row r="19" spans="2:18" s="100" customFormat="1" ht="39.950000000000003" customHeight="1" x14ac:dyDescent="0.35">
      <c r="B19" s="90"/>
      <c r="C19" s="132">
        <v>12</v>
      </c>
      <c r="D19" s="159">
        <v>2507</v>
      </c>
      <c r="E19" s="160" t="s">
        <v>587</v>
      </c>
      <c r="F19" s="160">
        <v>1115</v>
      </c>
      <c r="G19" s="156" t="s">
        <v>473</v>
      </c>
      <c r="H19" s="156" t="s">
        <v>474</v>
      </c>
      <c r="I19" s="161">
        <v>24977</v>
      </c>
      <c r="J19" s="157" t="s">
        <v>196</v>
      </c>
      <c r="K19" s="157" t="s">
        <v>198</v>
      </c>
      <c r="L19" s="156" t="s">
        <v>66</v>
      </c>
      <c r="M19" s="158">
        <v>11</v>
      </c>
      <c r="N19" s="157">
        <v>17</v>
      </c>
      <c r="O19" s="157" t="s">
        <v>601</v>
      </c>
      <c r="P19" s="157">
        <v>12</v>
      </c>
      <c r="Q19" s="157">
        <v>18</v>
      </c>
      <c r="R19" s="132">
        <f>SUM(M19:Q19)</f>
        <v>58</v>
      </c>
    </row>
    <row r="20" spans="2:18" s="100" customFormat="1" ht="39.950000000000003" customHeight="1" x14ac:dyDescent="0.35">
      <c r="B20" s="90"/>
      <c r="C20" s="132">
        <v>13</v>
      </c>
      <c r="D20" s="159">
        <v>2545</v>
      </c>
      <c r="E20" s="160" t="s">
        <v>587</v>
      </c>
      <c r="F20" s="160">
        <v>4196</v>
      </c>
      <c r="G20" s="156" t="s">
        <v>538</v>
      </c>
      <c r="H20" s="156" t="s">
        <v>539</v>
      </c>
      <c r="I20" s="161">
        <v>24193</v>
      </c>
      <c r="J20" s="157" t="s">
        <v>196</v>
      </c>
      <c r="K20" s="157" t="s">
        <v>198</v>
      </c>
      <c r="L20" s="156" t="s">
        <v>41</v>
      </c>
      <c r="M20" s="158">
        <v>12</v>
      </c>
      <c r="N20" s="157">
        <v>20</v>
      </c>
      <c r="O20" s="157">
        <v>17</v>
      </c>
      <c r="P20" s="157">
        <v>15</v>
      </c>
      <c r="Q20" s="157">
        <v>21</v>
      </c>
      <c r="R20" s="132">
        <f>P20+O20+N20+M20</f>
        <v>64</v>
      </c>
    </row>
    <row r="21" spans="2:18" s="100" customFormat="1" ht="39.950000000000003" customHeight="1" x14ac:dyDescent="0.35">
      <c r="B21" s="90"/>
      <c r="C21" s="132">
        <v>14</v>
      </c>
      <c r="D21" s="159">
        <v>2550</v>
      </c>
      <c r="E21" s="160" t="s">
        <v>587</v>
      </c>
      <c r="F21" s="160">
        <v>3379</v>
      </c>
      <c r="G21" s="156" t="s">
        <v>435</v>
      </c>
      <c r="H21" s="156" t="s">
        <v>436</v>
      </c>
      <c r="I21" s="161">
        <v>31698</v>
      </c>
      <c r="J21" s="157" t="s">
        <v>196</v>
      </c>
      <c r="K21" s="157" t="s">
        <v>198</v>
      </c>
      <c r="L21" s="156" t="s">
        <v>421</v>
      </c>
      <c r="M21" s="158">
        <v>15</v>
      </c>
      <c r="N21" s="157">
        <v>19</v>
      </c>
      <c r="O21" s="157" t="s">
        <v>601</v>
      </c>
      <c r="P21" s="157">
        <v>13</v>
      </c>
      <c r="Q21" s="157">
        <v>19</v>
      </c>
      <c r="R21" s="132">
        <f>SUM(M21:Q21)</f>
        <v>66</v>
      </c>
    </row>
    <row r="22" spans="2:18" s="100" customFormat="1" ht="39.950000000000003" customHeight="1" x14ac:dyDescent="0.35">
      <c r="B22" s="90"/>
      <c r="C22" s="132">
        <v>15</v>
      </c>
      <c r="D22" s="159">
        <v>2537</v>
      </c>
      <c r="E22" s="160" t="s">
        <v>587</v>
      </c>
      <c r="F22" s="160">
        <v>1726</v>
      </c>
      <c r="G22" s="156" t="s">
        <v>324</v>
      </c>
      <c r="H22" s="156" t="s">
        <v>325</v>
      </c>
      <c r="I22" s="161">
        <v>32927</v>
      </c>
      <c r="J22" s="157" t="s">
        <v>196</v>
      </c>
      <c r="K22" s="157" t="s">
        <v>198</v>
      </c>
      <c r="L22" s="156" t="s">
        <v>40</v>
      </c>
      <c r="M22" s="158">
        <v>17</v>
      </c>
      <c r="N22" s="157">
        <v>22</v>
      </c>
      <c r="O22" s="157">
        <v>21</v>
      </c>
      <c r="P22" s="157">
        <v>16</v>
      </c>
      <c r="Q22" s="157">
        <v>20</v>
      </c>
      <c r="R22" s="132">
        <f>Q22+P22+O22+M22</f>
        <v>74</v>
      </c>
    </row>
    <row r="23" spans="2:18" ht="30" customHeight="1" x14ac:dyDescent="0.35">
      <c r="C23" s="132">
        <v>16</v>
      </c>
      <c r="D23" s="159">
        <v>2503</v>
      </c>
      <c r="E23" s="160" t="s">
        <v>587</v>
      </c>
      <c r="F23" s="160">
        <v>2262</v>
      </c>
      <c r="G23" s="156" t="s">
        <v>452</v>
      </c>
      <c r="H23" s="156" t="s">
        <v>453</v>
      </c>
      <c r="I23" s="161">
        <v>27746</v>
      </c>
      <c r="J23" s="157" t="s">
        <v>196</v>
      </c>
      <c r="K23" s="157" t="s">
        <v>198</v>
      </c>
      <c r="L23" s="156" t="s">
        <v>24</v>
      </c>
      <c r="M23" s="158">
        <v>18</v>
      </c>
      <c r="N23" s="157">
        <v>23</v>
      </c>
      <c r="O23" s="157">
        <v>18</v>
      </c>
      <c r="P23" s="157" t="s">
        <v>601</v>
      </c>
      <c r="Q23" s="157">
        <v>25</v>
      </c>
      <c r="R23" s="132">
        <f>SUM(M23:Q23)</f>
        <v>84</v>
      </c>
    </row>
    <row r="24" spans="2:18" ht="30" customHeight="1" x14ac:dyDescent="0.35">
      <c r="C24" s="132">
        <v>17</v>
      </c>
      <c r="D24" s="159">
        <v>2541</v>
      </c>
      <c r="E24" s="160" t="s">
        <v>587</v>
      </c>
      <c r="F24" s="160">
        <v>3175</v>
      </c>
      <c r="G24" s="156" t="s">
        <v>386</v>
      </c>
      <c r="H24" s="156" t="s">
        <v>387</v>
      </c>
      <c r="I24" s="161">
        <v>22769</v>
      </c>
      <c r="J24" s="157" t="s">
        <v>196</v>
      </c>
      <c r="K24" s="157" t="s">
        <v>198</v>
      </c>
      <c r="L24" s="156" t="s">
        <v>41</v>
      </c>
      <c r="M24" s="158">
        <v>19</v>
      </c>
      <c r="N24" s="157">
        <v>25</v>
      </c>
      <c r="O24" s="157">
        <v>22</v>
      </c>
      <c r="P24" s="157">
        <v>22</v>
      </c>
      <c r="Q24" s="157">
        <v>29</v>
      </c>
      <c r="R24" s="132">
        <f>P24+O24+N24+M24</f>
        <v>88</v>
      </c>
    </row>
    <row r="25" spans="2:18" ht="30" customHeight="1" x14ac:dyDescent="0.35">
      <c r="C25" s="132">
        <v>18</v>
      </c>
      <c r="D25" s="159">
        <v>2542</v>
      </c>
      <c r="E25" s="160" t="s">
        <v>587</v>
      </c>
      <c r="F25" s="160">
        <v>3273</v>
      </c>
      <c r="G25" s="156" t="s">
        <v>401</v>
      </c>
      <c r="H25" s="156" t="s">
        <v>402</v>
      </c>
      <c r="I25" s="161">
        <v>22522</v>
      </c>
      <c r="J25" s="157" t="s">
        <v>196</v>
      </c>
      <c r="K25" s="157" t="s">
        <v>198</v>
      </c>
      <c r="L25" s="156" t="s">
        <v>41</v>
      </c>
      <c r="M25" s="158">
        <v>16</v>
      </c>
      <c r="N25" s="157">
        <v>24</v>
      </c>
      <c r="O25" s="157">
        <v>19</v>
      </c>
      <c r="P25" s="157" t="s">
        <v>601</v>
      </c>
      <c r="Q25" s="157">
        <v>32</v>
      </c>
      <c r="R25" s="132">
        <f>SUM(M25:Q25)</f>
        <v>91</v>
      </c>
    </row>
    <row r="26" spans="2:18" ht="30" customHeight="1" x14ac:dyDescent="0.35">
      <c r="C26" s="132">
        <v>19</v>
      </c>
      <c r="D26" s="159">
        <v>2520</v>
      </c>
      <c r="E26" s="160" t="s">
        <v>587</v>
      </c>
      <c r="F26" s="160">
        <v>1293</v>
      </c>
      <c r="G26" s="156" t="s">
        <v>273</v>
      </c>
      <c r="H26" s="156" t="s">
        <v>274</v>
      </c>
      <c r="I26" s="161">
        <v>32100</v>
      </c>
      <c r="J26" s="157" t="s">
        <v>196</v>
      </c>
      <c r="K26" s="157" t="s">
        <v>198</v>
      </c>
      <c r="L26" s="156" t="s">
        <v>55</v>
      </c>
      <c r="M26" s="158">
        <v>21</v>
      </c>
      <c r="N26" s="157">
        <v>26</v>
      </c>
      <c r="O26" s="157">
        <v>27</v>
      </c>
      <c r="P26" s="157">
        <v>28</v>
      </c>
      <c r="Q26" s="157">
        <v>35</v>
      </c>
      <c r="R26" s="132">
        <f>P26+O26+N26+M26</f>
        <v>102</v>
      </c>
    </row>
    <row r="27" spans="2:18" ht="30" customHeight="1" x14ac:dyDescent="0.35">
      <c r="C27" s="132">
        <v>20</v>
      </c>
      <c r="D27" s="159">
        <v>2519</v>
      </c>
      <c r="E27" s="160" t="s">
        <v>587</v>
      </c>
      <c r="F27" s="160">
        <v>1334</v>
      </c>
      <c r="G27" s="156" t="s">
        <v>284</v>
      </c>
      <c r="H27" s="156" t="s">
        <v>285</v>
      </c>
      <c r="I27" s="161">
        <v>23084</v>
      </c>
      <c r="J27" s="157" t="s">
        <v>196</v>
      </c>
      <c r="K27" s="157" t="s">
        <v>198</v>
      </c>
      <c r="L27" s="156" t="s">
        <v>55</v>
      </c>
      <c r="M27" s="158">
        <v>20</v>
      </c>
      <c r="N27" s="157">
        <v>28</v>
      </c>
      <c r="O27" s="157">
        <v>29</v>
      </c>
      <c r="P27" s="157">
        <v>27</v>
      </c>
      <c r="Q27" s="157">
        <v>30</v>
      </c>
      <c r="R27" s="132">
        <f>P27+O27+N27+M27</f>
        <v>104</v>
      </c>
    </row>
    <row r="28" spans="2:18" ht="30" customHeight="1" x14ac:dyDescent="0.35">
      <c r="C28" s="132">
        <v>21</v>
      </c>
      <c r="D28" s="159">
        <v>2500</v>
      </c>
      <c r="E28" s="160" t="s">
        <v>587</v>
      </c>
      <c r="F28" s="160"/>
      <c r="G28" s="156" t="s">
        <v>204</v>
      </c>
      <c r="H28" s="156" t="s">
        <v>200</v>
      </c>
      <c r="I28" s="161">
        <v>28147</v>
      </c>
      <c r="J28" s="157" t="s">
        <v>196</v>
      </c>
      <c r="K28" s="157" t="s">
        <v>198</v>
      </c>
      <c r="L28" s="156" t="s">
        <v>64</v>
      </c>
      <c r="M28" s="158">
        <v>23</v>
      </c>
      <c r="N28" s="157" t="s">
        <v>601</v>
      </c>
      <c r="O28" s="157">
        <v>31</v>
      </c>
      <c r="P28" s="157">
        <v>26</v>
      </c>
      <c r="Q28" s="157">
        <v>31</v>
      </c>
      <c r="R28" s="132">
        <f>SUM(M28:Q28)</f>
        <v>111</v>
      </c>
    </row>
    <row r="29" spans="2:18" s="100" customFormat="1" ht="39.950000000000003" customHeight="1" x14ac:dyDescent="0.35">
      <c r="B29" s="90"/>
      <c r="C29" s="132">
        <v>22</v>
      </c>
      <c r="D29" s="159">
        <v>2531</v>
      </c>
      <c r="E29" s="160" t="s">
        <v>587</v>
      </c>
      <c r="F29" s="160">
        <v>4281</v>
      </c>
      <c r="G29" s="156" t="s">
        <v>509</v>
      </c>
      <c r="H29" s="156" t="s">
        <v>560</v>
      </c>
      <c r="I29" s="161">
        <v>29151</v>
      </c>
      <c r="J29" s="157" t="s">
        <v>196</v>
      </c>
      <c r="K29" s="157" t="s">
        <v>198</v>
      </c>
      <c r="L29" s="156" t="s">
        <v>40</v>
      </c>
      <c r="M29" s="158">
        <v>27</v>
      </c>
      <c r="N29" s="157" t="s">
        <v>601</v>
      </c>
      <c r="O29" s="157">
        <v>28</v>
      </c>
      <c r="P29" s="157">
        <v>25</v>
      </c>
      <c r="Q29" s="157">
        <v>33</v>
      </c>
      <c r="R29" s="132">
        <f>SUM(M29:Q29)</f>
        <v>113</v>
      </c>
    </row>
    <row r="30" spans="2:18" s="100" customFormat="1" ht="39.950000000000003" customHeight="1" x14ac:dyDescent="0.35">
      <c r="B30" s="90"/>
      <c r="C30" s="132">
        <v>23</v>
      </c>
      <c r="D30" s="159">
        <v>2540</v>
      </c>
      <c r="E30" s="160" t="s">
        <v>587</v>
      </c>
      <c r="F30" s="160">
        <v>2274</v>
      </c>
      <c r="G30" s="156" t="s">
        <v>346</v>
      </c>
      <c r="H30" s="156" t="s">
        <v>498</v>
      </c>
      <c r="I30" s="161">
        <v>32559</v>
      </c>
      <c r="J30" s="157" t="s">
        <v>196</v>
      </c>
      <c r="K30" s="157" t="s">
        <v>198</v>
      </c>
      <c r="L30" s="156" t="s">
        <v>41</v>
      </c>
      <c r="M30" s="158">
        <v>24</v>
      </c>
      <c r="N30" s="157">
        <v>29</v>
      </c>
      <c r="O30" s="157">
        <v>30</v>
      </c>
      <c r="P30" s="157">
        <v>30</v>
      </c>
      <c r="Q30" s="157">
        <v>37</v>
      </c>
      <c r="R30" s="132">
        <f>P30+O30+N30+M30</f>
        <v>113</v>
      </c>
    </row>
    <row r="31" spans="2:18" s="100" customFormat="1" ht="39.950000000000003" customHeight="1" x14ac:dyDescent="0.35">
      <c r="B31" s="90"/>
      <c r="C31" s="132">
        <v>24</v>
      </c>
      <c r="D31" s="159">
        <v>2544</v>
      </c>
      <c r="E31" s="160" t="s">
        <v>587</v>
      </c>
      <c r="F31" s="160">
        <v>4357</v>
      </c>
      <c r="G31" s="156" t="s">
        <v>501</v>
      </c>
      <c r="H31" s="156" t="s">
        <v>531</v>
      </c>
      <c r="I31" s="161">
        <v>25722</v>
      </c>
      <c r="J31" s="157" t="s">
        <v>196</v>
      </c>
      <c r="K31" s="157" t="s">
        <v>198</v>
      </c>
      <c r="L31" s="156" t="s">
        <v>41</v>
      </c>
      <c r="M31" s="158">
        <v>29</v>
      </c>
      <c r="N31" s="157">
        <v>33</v>
      </c>
      <c r="O31" s="157">
        <v>33</v>
      </c>
      <c r="P31" s="157">
        <v>33</v>
      </c>
      <c r="Q31" s="157">
        <v>39</v>
      </c>
      <c r="R31" s="132">
        <f>P31+O31+N31+M31</f>
        <v>128</v>
      </c>
    </row>
    <row r="32" spans="2:18" s="100" customFormat="1" ht="39.950000000000003" customHeight="1" x14ac:dyDescent="0.35">
      <c r="B32" s="90"/>
      <c r="C32" s="132"/>
      <c r="D32" s="132"/>
      <c r="E32" s="155"/>
      <c r="F32" s="155"/>
      <c r="G32" s="153"/>
      <c r="H32" s="153"/>
      <c r="I32" s="132"/>
      <c r="J32" s="132"/>
      <c r="K32" s="132"/>
      <c r="L32" s="153"/>
      <c r="M32" s="132"/>
      <c r="N32" s="132"/>
      <c r="O32" s="132"/>
      <c r="P32" s="132"/>
      <c r="Q32" s="132"/>
      <c r="R32" s="132"/>
    </row>
  </sheetData>
  <sortState xmlns:xlrd2="http://schemas.microsoft.com/office/spreadsheetml/2017/richdata2" ref="C8:R32">
    <sortCondition ref="R8:R32"/>
  </sortState>
  <mergeCells count="3">
    <mergeCell ref="C3:R3"/>
    <mergeCell ref="C4:R4"/>
    <mergeCell ref="C5:R5"/>
  </mergeCells>
  <phoneticPr fontId="44" type="noConversion"/>
  <pageMargins left="0.23622047244094491" right="0.23622047244094491" top="0.74803149606299213" bottom="0.74803149606299213" header="0.31496062992125984" footer="0.31496062992125984"/>
  <pageSetup paperSize="9" scale="75" orientation="landscape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showInputMessage="1" showErrorMessage="1" xr:uid="{5F28E873-654E-42B4-9A62-08CCBC64FFCE}">
          <x14:formula1>
            <xm:f>EVENT!#REF!</xm:f>
          </x14:formula1>
          <xm:sqref>E7:E32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B5"/>
  <sheetViews>
    <sheetView showGridLines="0" workbookViewId="0">
      <selection activeCell="D12" sqref="D12"/>
    </sheetView>
  </sheetViews>
  <sheetFormatPr defaultRowHeight="15" x14ac:dyDescent="0.25"/>
  <cols>
    <col min="1" max="1" width="3.5703125" customWidth="1"/>
    <col min="2" max="2" width="16.140625" bestFit="1" customWidth="1"/>
  </cols>
  <sheetData>
    <row r="1" spans="2:2" ht="15.75" thickBot="1" x14ac:dyDescent="0.3"/>
    <row r="2" spans="2:2" ht="15.75" thickBot="1" x14ac:dyDescent="0.3">
      <c r="B2" s="59" t="s">
        <v>68</v>
      </c>
    </row>
    <row r="3" spans="2:2" x14ac:dyDescent="0.25">
      <c r="B3" s="60" t="s">
        <v>207</v>
      </c>
    </row>
    <row r="4" spans="2:2" x14ac:dyDescent="0.25">
      <c r="B4" s="61" t="s">
        <v>208</v>
      </c>
    </row>
    <row r="5" spans="2:2" ht="15.75" thickBot="1" x14ac:dyDescent="0.3">
      <c r="B5" s="62" t="s">
        <v>209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H40"/>
  <sheetViews>
    <sheetView workbookViewId="0">
      <selection activeCell="C1" sqref="C1"/>
    </sheetView>
  </sheetViews>
  <sheetFormatPr defaultColWidth="8.7109375" defaultRowHeight="15" x14ac:dyDescent="0.25"/>
  <cols>
    <col min="1" max="1" width="3.85546875" style="26" customWidth="1"/>
    <col min="2" max="2" width="3" style="25" bestFit="1" customWidth="1"/>
    <col min="3" max="3" width="28.85546875" style="26" bestFit="1" customWidth="1"/>
    <col min="4" max="5" width="8.7109375" style="26"/>
    <col min="6" max="6" width="8.7109375" style="24"/>
    <col min="7" max="16384" width="8.7109375" style="26"/>
  </cols>
  <sheetData>
    <row r="1" spans="2:6" ht="15.75" thickBot="1" x14ac:dyDescent="0.3"/>
    <row r="2" spans="2:6" ht="23.25" thickBot="1" x14ac:dyDescent="0.3">
      <c r="B2" s="27" t="s">
        <v>183</v>
      </c>
      <c r="C2" s="28" t="s">
        <v>50</v>
      </c>
      <c r="D2" s="29" t="s">
        <v>184</v>
      </c>
      <c r="F2" s="30" t="s">
        <v>1</v>
      </c>
    </row>
    <row r="3" spans="2:6" ht="15.75" thickBot="1" x14ac:dyDescent="0.3">
      <c r="B3" s="27">
        <v>19</v>
      </c>
      <c r="C3" s="28" t="s">
        <v>64</v>
      </c>
      <c r="D3" s="31" t="s">
        <v>23</v>
      </c>
      <c r="F3" s="32" t="s">
        <v>143</v>
      </c>
    </row>
    <row r="4" spans="2:6" ht="15.75" thickBot="1" x14ac:dyDescent="0.3">
      <c r="B4" s="33">
        <v>13</v>
      </c>
      <c r="C4" s="34" t="s">
        <v>24</v>
      </c>
      <c r="D4" s="35" t="s">
        <v>25</v>
      </c>
      <c r="F4" s="36" t="s">
        <v>185</v>
      </c>
    </row>
    <row r="5" spans="2:6" ht="15.75" thickBot="1" x14ac:dyDescent="0.3">
      <c r="B5" s="33">
        <v>29</v>
      </c>
      <c r="C5" s="34" t="s">
        <v>65</v>
      </c>
      <c r="D5" s="37" t="s">
        <v>35</v>
      </c>
      <c r="F5" s="36" t="s">
        <v>146</v>
      </c>
    </row>
    <row r="6" spans="2:6" ht="15.75" thickBot="1" x14ac:dyDescent="0.3">
      <c r="B6" s="33">
        <v>1</v>
      </c>
      <c r="C6" s="34" t="s">
        <v>4</v>
      </c>
      <c r="D6" s="37" t="s">
        <v>26</v>
      </c>
      <c r="F6" s="36" t="s">
        <v>142</v>
      </c>
    </row>
    <row r="7" spans="2:6" ht="15.75" thickBot="1" x14ac:dyDescent="0.3">
      <c r="B7" s="33">
        <v>5</v>
      </c>
      <c r="C7" s="34" t="s">
        <v>7</v>
      </c>
      <c r="D7" s="35" t="s">
        <v>27</v>
      </c>
      <c r="F7" s="36" t="s">
        <v>145</v>
      </c>
    </row>
    <row r="8" spans="2:6" ht="15.75" thickBot="1" x14ac:dyDescent="0.3">
      <c r="B8" s="38">
        <v>8</v>
      </c>
      <c r="C8" s="34" t="s">
        <v>9</v>
      </c>
      <c r="D8" s="35" t="s">
        <v>28</v>
      </c>
      <c r="F8" s="36" t="s">
        <v>186</v>
      </c>
    </row>
    <row r="9" spans="2:6" ht="15.75" thickBot="1" x14ac:dyDescent="0.3">
      <c r="B9" s="33">
        <v>23</v>
      </c>
      <c r="C9" s="34" t="s">
        <v>20</v>
      </c>
      <c r="D9" s="39" t="s">
        <v>29</v>
      </c>
      <c r="F9" s="40" t="s">
        <v>144</v>
      </c>
    </row>
    <row r="10" spans="2:6" ht="15.75" thickBot="1" x14ac:dyDescent="0.3">
      <c r="B10" s="33">
        <v>27</v>
      </c>
      <c r="C10" s="34" t="s">
        <v>12</v>
      </c>
      <c r="D10" s="35" t="s">
        <v>30</v>
      </c>
    </row>
    <row r="11" spans="2:6" ht="15.75" thickBot="1" x14ac:dyDescent="0.3">
      <c r="B11" s="38">
        <v>36</v>
      </c>
      <c r="C11" s="41" t="s">
        <v>66</v>
      </c>
      <c r="D11" s="42" t="s">
        <v>33</v>
      </c>
    </row>
    <row r="12" spans="2:6" ht="15.75" thickBot="1" x14ac:dyDescent="0.3">
      <c r="B12" s="33">
        <v>9</v>
      </c>
      <c r="C12" s="34" t="s">
        <v>11</v>
      </c>
      <c r="D12" s="35" t="s">
        <v>28</v>
      </c>
    </row>
    <row r="13" spans="2:6" ht="15.75" thickBot="1" x14ac:dyDescent="0.3">
      <c r="B13" s="33">
        <v>6</v>
      </c>
      <c r="C13" s="34" t="s">
        <v>6</v>
      </c>
      <c r="D13" s="35" t="s">
        <v>27</v>
      </c>
    </row>
    <row r="14" spans="2:6" ht="15.75" thickBot="1" x14ac:dyDescent="0.3">
      <c r="B14" s="33">
        <v>30</v>
      </c>
      <c r="C14" s="34" t="s">
        <v>16</v>
      </c>
      <c r="D14" s="37" t="s">
        <v>35</v>
      </c>
    </row>
    <row r="15" spans="2:6" ht="15.75" thickBot="1" x14ac:dyDescent="0.3">
      <c r="B15" s="33">
        <v>31</v>
      </c>
      <c r="C15" s="34" t="s">
        <v>60</v>
      </c>
      <c r="D15" s="37" t="s">
        <v>35</v>
      </c>
    </row>
    <row r="16" spans="2:6" ht="15.75" thickBot="1" x14ac:dyDescent="0.3">
      <c r="B16" s="38">
        <v>32</v>
      </c>
      <c r="C16" s="34" t="s">
        <v>18</v>
      </c>
      <c r="D16" s="37" t="s">
        <v>35</v>
      </c>
    </row>
    <row r="17" spans="2:4" ht="15.75" thickBot="1" x14ac:dyDescent="0.3">
      <c r="B17" s="33">
        <v>37</v>
      </c>
      <c r="C17" s="41" t="s">
        <v>55</v>
      </c>
      <c r="D17" s="43" t="s">
        <v>32</v>
      </c>
    </row>
    <row r="18" spans="2:4" ht="15.75" thickBot="1" x14ac:dyDescent="0.3">
      <c r="B18" s="33">
        <v>11</v>
      </c>
      <c r="C18" s="34" t="s">
        <v>15</v>
      </c>
      <c r="D18" s="35" t="s">
        <v>37</v>
      </c>
    </row>
    <row r="19" spans="2:4" ht="15.75" thickBot="1" x14ac:dyDescent="0.3">
      <c r="B19" s="33">
        <v>7</v>
      </c>
      <c r="C19" s="34" t="s">
        <v>8</v>
      </c>
      <c r="D19" s="35" t="s">
        <v>27</v>
      </c>
    </row>
    <row r="20" spans="2:4" ht="15.75" thickBot="1" x14ac:dyDescent="0.3">
      <c r="B20" s="33">
        <v>14</v>
      </c>
      <c r="C20" s="34" t="s">
        <v>56</v>
      </c>
      <c r="D20" s="35" t="s">
        <v>25</v>
      </c>
    </row>
    <row r="21" spans="2:4" ht="15.75" thickBot="1" x14ac:dyDescent="0.3">
      <c r="B21" s="38">
        <v>4</v>
      </c>
      <c r="C21" s="44" t="s">
        <v>191</v>
      </c>
      <c r="D21" s="45" t="s">
        <v>26</v>
      </c>
    </row>
    <row r="22" spans="2:4" ht="15.75" thickBot="1" x14ac:dyDescent="0.3">
      <c r="B22" s="38">
        <v>24</v>
      </c>
      <c r="C22" s="34" t="s">
        <v>21</v>
      </c>
      <c r="D22" s="39" t="s">
        <v>29</v>
      </c>
    </row>
    <row r="23" spans="2:4" ht="15.75" thickBot="1" x14ac:dyDescent="0.3">
      <c r="B23" s="38">
        <v>16</v>
      </c>
      <c r="C23" s="34" t="s">
        <v>38</v>
      </c>
      <c r="D23" s="35" t="s">
        <v>39</v>
      </c>
    </row>
    <row r="24" spans="2:4" ht="15.75" thickBot="1" x14ac:dyDescent="0.3">
      <c r="B24" s="33">
        <v>17</v>
      </c>
      <c r="C24" s="34" t="s">
        <v>40</v>
      </c>
      <c r="D24" s="35" t="s">
        <v>39</v>
      </c>
    </row>
    <row r="25" spans="2:4" ht="15.75" thickBot="1" x14ac:dyDescent="0.3">
      <c r="B25" s="38">
        <v>34</v>
      </c>
      <c r="C25" s="46" t="s">
        <v>41</v>
      </c>
      <c r="D25" s="47" t="s">
        <v>62</v>
      </c>
    </row>
    <row r="26" spans="2:4" ht="15.75" thickBot="1" x14ac:dyDescent="0.3">
      <c r="B26" s="33">
        <v>22</v>
      </c>
      <c r="C26" s="44" t="s">
        <v>190</v>
      </c>
      <c r="D26" s="48" t="s">
        <v>23</v>
      </c>
    </row>
    <row r="27" spans="2:4" ht="15.75" thickBot="1" x14ac:dyDescent="0.3">
      <c r="B27" s="38">
        <v>20</v>
      </c>
      <c r="C27" s="34" t="s">
        <v>57</v>
      </c>
      <c r="D27" s="35" t="s">
        <v>23</v>
      </c>
    </row>
    <row r="28" spans="2:4" ht="15.75" thickBot="1" x14ac:dyDescent="0.3">
      <c r="B28" s="33">
        <v>21</v>
      </c>
      <c r="C28" s="34" t="s">
        <v>67</v>
      </c>
      <c r="D28" s="35" t="s">
        <v>23</v>
      </c>
    </row>
    <row r="29" spans="2:4" ht="15.75" thickBot="1" x14ac:dyDescent="0.3">
      <c r="B29" s="33">
        <v>33</v>
      </c>
      <c r="C29" s="34" t="s">
        <v>63</v>
      </c>
      <c r="D29" s="37" t="s">
        <v>35</v>
      </c>
    </row>
    <row r="30" spans="2:4" ht="15.75" thickBot="1" x14ac:dyDescent="0.3">
      <c r="B30" s="33">
        <v>18</v>
      </c>
      <c r="C30" s="34" t="s">
        <v>19</v>
      </c>
      <c r="D30" s="35" t="s">
        <v>39</v>
      </c>
    </row>
    <row r="31" spans="2:4" ht="15.75" thickBot="1" x14ac:dyDescent="0.3">
      <c r="B31" s="33">
        <v>35</v>
      </c>
      <c r="C31" s="49" t="s">
        <v>189</v>
      </c>
      <c r="D31" s="50" t="s">
        <v>62</v>
      </c>
    </row>
    <row r="32" spans="2:4" ht="23.25" thickBot="1" x14ac:dyDescent="0.3">
      <c r="B32" s="33">
        <v>25</v>
      </c>
      <c r="C32" s="34" t="s">
        <v>58</v>
      </c>
      <c r="D32" s="39" t="s">
        <v>29</v>
      </c>
    </row>
    <row r="33" spans="2:8" ht="15.75" thickBot="1" x14ac:dyDescent="0.3">
      <c r="B33" s="38">
        <v>12</v>
      </c>
      <c r="C33" s="34" t="s">
        <v>14</v>
      </c>
      <c r="D33" s="35" t="s">
        <v>37</v>
      </c>
    </row>
    <row r="34" spans="2:8" ht="15.75" thickBot="1" x14ac:dyDescent="0.3">
      <c r="B34" s="33">
        <v>2</v>
      </c>
      <c r="C34" s="34" t="s">
        <v>3</v>
      </c>
      <c r="D34" s="37" t="s">
        <v>26</v>
      </c>
    </row>
    <row r="35" spans="2:8" ht="15.75" thickBot="1" x14ac:dyDescent="0.3">
      <c r="B35" s="38">
        <v>28</v>
      </c>
      <c r="C35" s="51" t="s">
        <v>13</v>
      </c>
      <c r="D35" s="52" t="s">
        <v>30</v>
      </c>
    </row>
    <row r="36" spans="2:8" ht="32.1" customHeight="1" thickBot="1" x14ac:dyDescent="0.3">
      <c r="B36" s="53">
        <v>26</v>
      </c>
      <c r="C36" s="54" t="s">
        <v>2</v>
      </c>
      <c r="D36" s="55" t="s">
        <v>29</v>
      </c>
      <c r="F36" s="254" t="s">
        <v>187</v>
      </c>
      <c r="G36" s="255"/>
      <c r="H36" s="256"/>
    </row>
    <row r="37" spans="2:8" ht="15.75" thickBot="1" x14ac:dyDescent="0.3">
      <c r="B37" s="53">
        <v>15</v>
      </c>
      <c r="C37" s="34" t="s">
        <v>5</v>
      </c>
      <c r="D37" s="35" t="s">
        <v>25</v>
      </c>
      <c r="F37" s="257"/>
      <c r="G37" s="258"/>
      <c r="H37" s="259"/>
    </row>
    <row r="38" spans="2:8" ht="15.75" thickBot="1" x14ac:dyDescent="0.3">
      <c r="B38" s="53">
        <v>10</v>
      </c>
      <c r="C38" s="28" t="s">
        <v>10</v>
      </c>
      <c r="D38" s="31" t="s">
        <v>28</v>
      </c>
      <c r="F38" s="254" t="s">
        <v>188</v>
      </c>
      <c r="G38" s="255"/>
      <c r="H38" s="256"/>
    </row>
    <row r="39" spans="2:8" ht="15.75" thickBot="1" x14ac:dyDescent="0.3">
      <c r="B39" s="53">
        <v>3</v>
      </c>
      <c r="C39" s="51" t="s">
        <v>22</v>
      </c>
      <c r="D39" s="56" t="s">
        <v>26</v>
      </c>
      <c r="F39" s="257"/>
      <c r="G39" s="258"/>
      <c r="H39" s="259"/>
    </row>
    <row r="40" spans="2:8" x14ac:dyDescent="0.25">
      <c r="B40" s="57"/>
      <c r="C40" s="58"/>
    </row>
  </sheetData>
  <mergeCells count="2">
    <mergeCell ref="F36:H37"/>
    <mergeCell ref="F38:H3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N567"/>
  <sheetViews>
    <sheetView showGridLines="0" topLeftCell="C1" zoomScaleNormal="100" workbookViewId="0">
      <pane ySplit="8" topLeftCell="A9" activePane="bottomLeft" state="frozen"/>
      <selection pane="bottomLeft" activeCell="C1" sqref="A1:XFD1048576"/>
    </sheetView>
  </sheetViews>
  <sheetFormatPr defaultColWidth="8.7109375" defaultRowHeight="15" x14ac:dyDescent="0.25"/>
  <cols>
    <col min="1" max="1" width="5.140625" hidden="1" customWidth="1"/>
    <col min="2" max="2" width="6.28515625" style="76" hidden="1" customWidth="1"/>
    <col min="3" max="3" width="10.85546875" style="77" customWidth="1"/>
    <col min="4" max="4" width="19" style="77" bestFit="1" customWidth="1"/>
    <col min="5" max="6" width="11.42578125" style="77" customWidth="1"/>
    <col min="7" max="7" width="21.140625" style="78" bestFit="1" customWidth="1"/>
    <col min="8" max="8" width="27.7109375" style="78" bestFit="1" customWidth="1"/>
    <col min="9" max="9" width="13" style="77" hidden="1" customWidth="1"/>
    <col min="10" max="10" width="8.7109375" style="77"/>
    <col min="11" max="11" width="11.7109375" style="77" bestFit="1" customWidth="1"/>
    <col min="12" max="12" width="50.28515625" style="78" bestFit="1" customWidth="1"/>
    <col min="13" max="13" width="15.140625" style="77" hidden="1" customWidth="1"/>
  </cols>
  <sheetData>
    <row r="2" spans="2:14" ht="14.45" customHeight="1" x14ac:dyDescent="0.25">
      <c r="B2" s="248" t="s">
        <v>582</v>
      </c>
      <c r="C2" s="248"/>
      <c r="D2" s="248"/>
      <c r="E2" s="248"/>
      <c r="F2" s="248"/>
      <c r="G2" s="248"/>
      <c r="H2" s="248"/>
      <c r="I2" s="248"/>
      <c r="J2" s="248"/>
      <c r="K2" s="248"/>
      <c r="L2" s="248"/>
      <c r="M2" s="248"/>
    </row>
    <row r="3" spans="2:14" ht="14.45" customHeight="1" x14ac:dyDescent="0.25">
      <c r="B3" s="248"/>
      <c r="C3" s="248"/>
      <c r="D3" s="248"/>
      <c r="E3" s="248"/>
      <c r="F3" s="248"/>
      <c r="G3" s="248"/>
      <c r="H3" s="248"/>
      <c r="I3" s="248"/>
      <c r="J3" s="248"/>
      <c r="K3" s="248"/>
      <c r="L3" s="248"/>
      <c r="M3" s="248"/>
    </row>
    <row r="4" spans="2:14" ht="24.75" customHeight="1" x14ac:dyDescent="0.35">
      <c r="B4" s="249" t="s">
        <v>210</v>
      </c>
      <c r="C4" s="250"/>
      <c r="D4" s="250"/>
      <c r="E4" s="250"/>
      <c r="F4" s="250"/>
      <c r="G4" s="250"/>
      <c r="H4" s="250"/>
      <c r="I4" s="80"/>
      <c r="J4" s="80"/>
      <c r="K4" s="80"/>
      <c r="L4" s="86" t="s">
        <v>580</v>
      </c>
      <c r="M4" s="81">
        <v>45892</v>
      </c>
      <c r="N4" s="65"/>
    </row>
    <row r="5" spans="2:14" ht="24.75" customHeight="1" x14ac:dyDescent="0.35">
      <c r="B5" s="63"/>
      <c r="C5" s="251" t="s">
        <v>581</v>
      </c>
      <c r="D5" s="251"/>
      <c r="E5" s="251"/>
      <c r="F5" s="251"/>
      <c r="G5" s="251"/>
      <c r="H5" s="251"/>
      <c r="I5" s="251"/>
      <c r="J5" s="251"/>
      <c r="K5" s="251"/>
      <c r="L5" s="251"/>
      <c r="M5" s="81"/>
      <c r="N5" s="65"/>
    </row>
    <row r="6" spans="2:14" ht="24.75" customHeight="1" thickBot="1" x14ac:dyDescent="0.4">
      <c r="B6" s="63"/>
      <c r="C6" s="64"/>
      <c r="D6" s="64"/>
      <c r="E6" s="64"/>
      <c r="F6" s="64"/>
      <c r="G6" s="64"/>
      <c r="H6" s="64"/>
      <c r="I6" s="80"/>
      <c r="J6" s="80"/>
      <c r="K6" s="80"/>
      <c r="L6" s="86"/>
      <c r="M6" s="81"/>
      <c r="N6" s="65"/>
    </row>
    <row r="7" spans="2:14" ht="15.75" thickBot="1" x14ac:dyDescent="0.3">
      <c r="B7" s="66"/>
      <c r="C7" s="82"/>
      <c r="D7" s="83"/>
      <c r="E7" s="83"/>
      <c r="F7" s="83"/>
      <c r="G7" s="84"/>
      <c r="H7" s="84"/>
      <c r="I7" s="83"/>
      <c r="J7" s="83"/>
      <c r="K7" s="83"/>
      <c r="L7" s="87"/>
      <c r="M7" s="67"/>
    </row>
    <row r="8" spans="2:14" s="74" customFormat="1" ht="38.450000000000003" customHeight="1" thickBot="1" x14ac:dyDescent="0.3">
      <c r="B8" s="68" t="s">
        <v>192</v>
      </c>
      <c r="C8" s="68" t="s">
        <v>193</v>
      </c>
      <c r="D8" s="69" t="s">
        <v>68</v>
      </c>
      <c r="E8" s="70" t="s">
        <v>182</v>
      </c>
      <c r="F8" s="70" t="s">
        <v>235</v>
      </c>
      <c r="G8" s="71" t="s">
        <v>0</v>
      </c>
      <c r="H8" s="72" t="s">
        <v>47</v>
      </c>
      <c r="I8" s="73" t="s">
        <v>49</v>
      </c>
      <c r="J8" s="73" t="s">
        <v>48</v>
      </c>
      <c r="K8" s="73" t="s">
        <v>1</v>
      </c>
      <c r="L8" s="88" t="s">
        <v>50</v>
      </c>
      <c r="M8" s="85" t="s">
        <v>51</v>
      </c>
    </row>
    <row r="9" spans="2:14" s="100" customFormat="1" ht="24.95" customHeight="1" x14ac:dyDescent="0.3">
      <c r="B9" s="90"/>
      <c r="C9" s="91">
        <v>1000</v>
      </c>
      <c r="D9" s="92" t="s">
        <v>221</v>
      </c>
      <c r="E9" s="93">
        <v>1440</v>
      </c>
      <c r="F9" s="92"/>
      <c r="G9" s="94" t="e">
        <f>IF(E9="", "", VLOOKUP(E9,#REF!, 2, FALSE))</f>
        <v>#REF!</v>
      </c>
      <c r="H9" s="95" t="e">
        <f>IF(E9="", "", VLOOKUP(E9,#REF!, 3, FALSE))</f>
        <v>#REF!</v>
      </c>
      <c r="I9" s="96" t="e">
        <f>IF(E9="", "", VLOOKUP(E9,#REF!, 5, FALSE))</f>
        <v>#REF!</v>
      </c>
      <c r="J9" s="97" t="e">
        <f>IF(E9="", "", VLOOKUP(E9,#REF!, 4, FALSE))</f>
        <v>#REF!</v>
      </c>
      <c r="K9" s="97" t="e">
        <f>IF(E9="", "", VLOOKUP(E9,#REF!, 13, FALSE))</f>
        <v>#REF!</v>
      </c>
      <c r="L9" s="98" t="e">
        <f>IF(E9="", "", VLOOKUP(E9,#REF!, 10, FALSE))</f>
        <v>#REF!</v>
      </c>
      <c r="M9" s="99" t="e">
        <f>IF(E9="", "", VLOOKUP(E9,#REF!, 11, FALSE))</f>
        <v>#REF!</v>
      </c>
    </row>
    <row r="10" spans="2:14" s="100" customFormat="1" ht="24.95" customHeight="1" x14ac:dyDescent="0.3">
      <c r="B10" s="90"/>
      <c r="C10" s="91">
        <v>1001</v>
      </c>
      <c r="D10" s="92" t="s">
        <v>221</v>
      </c>
      <c r="E10" s="93">
        <v>4249</v>
      </c>
      <c r="F10" s="92"/>
      <c r="G10" s="94" t="e">
        <f>IF(E10="", "", VLOOKUP(E10,#REF!, 2, FALSE))</f>
        <v>#REF!</v>
      </c>
      <c r="H10" s="95" t="e">
        <f>IF(E10="", "", VLOOKUP(E10,#REF!, 3, FALSE))</f>
        <v>#REF!</v>
      </c>
      <c r="I10" s="96" t="e">
        <f>IF(E10="", "", VLOOKUP(E10,#REF!, 5, FALSE))</f>
        <v>#REF!</v>
      </c>
      <c r="J10" s="97" t="e">
        <f>IF(E10="", "", VLOOKUP(E10,#REF!, 4, FALSE))</f>
        <v>#REF!</v>
      </c>
      <c r="K10" s="97" t="e">
        <f>IF(E10="", "", VLOOKUP(E10,#REF!, 13, FALSE))</f>
        <v>#REF!</v>
      </c>
      <c r="L10" s="98" t="e">
        <f>IF(E10="", "", VLOOKUP(E10,#REF!, 10, FALSE))</f>
        <v>#REF!</v>
      </c>
      <c r="M10" s="99" t="e">
        <f>IF(E10="", "", VLOOKUP(E10,#REF!, 11, FALSE))</f>
        <v>#REF!</v>
      </c>
    </row>
    <row r="11" spans="2:14" s="100" customFormat="1" ht="24.95" customHeight="1" x14ac:dyDescent="0.3">
      <c r="B11" s="90"/>
      <c r="C11" s="91">
        <v>1002</v>
      </c>
      <c r="D11" s="92" t="s">
        <v>221</v>
      </c>
      <c r="E11" s="93">
        <v>1622</v>
      </c>
      <c r="F11" s="92"/>
      <c r="G11" s="94" t="e">
        <f>IF(E11="", "", VLOOKUP(E11,#REF!, 2, FALSE))</f>
        <v>#REF!</v>
      </c>
      <c r="H11" s="95" t="e">
        <f>IF(E11="", "", VLOOKUP(E11,#REF!, 3, FALSE))</f>
        <v>#REF!</v>
      </c>
      <c r="I11" s="96" t="e">
        <f>IF(E11="", "", VLOOKUP(E11,#REF!, 5, FALSE))</f>
        <v>#REF!</v>
      </c>
      <c r="J11" s="97" t="e">
        <f>IF(E11="", "", VLOOKUP(E11,#REF!, 4, FALSE))</f>
        <v>#REF!</v>
      </c>
      <c r="K11" s="97" t="e">
        <f>IF(E11="", "", VLOOKUP(E11,#REF!, 13, FALSE))</f>
        <v>#REF!</v>
      </c>
      <c r="L11" s="98" t="e">
        <f>IF(E11="", "", VLOOKUP(E11,#REF!, 10, FALSE))</f>
        <v>#REF!</v>
      </c>
      <c r="M11" s="99" t="e">
        <f>IF(E11="", "", VLOOKUP(E11,#REF!, 11, FALSE))</f>
        <v>#REF!</v>
      </c>
    </row>
    <row r="12" spans="2:14" s="100" customFormat="1" ht="24.95" customHeight="1" x14ac:dyDescent="0.3">
      <c r="B12" s="90"/>
      <c r="C12" s="91"/>
      <c r="D12" s="92"/>
      <c r="E12" s="93"/>
      <c r="F12" s="92"/>
      <c r="G12" s="94"/>
      <c r="H12" s="95"/>
      <c r="I12" s="96"/>
      <c r="J12" s="97"/>
      <c r="K12" s="97"/>
      <c r="L12" s="98"/>
      <c r="M12" s="99"/>
    </row>
    <row r="13" spans="2:14" s="100" customFormat="1" ht="24.95" customHeight="1" x14ac:dyDescent="0.3">
      <c r="B13" s="90"/>
      <c r="C13" s="91"/>
      <c r="D13" s="92"/>
      <c r="E13" s="93"/>
      <c r="F13" s="92"/>
      <c r="G13" s="94"/>
      <c r="H13" s="95"/>
      <c r="I13" s="96"/>
      <c r="J13" s="97"/>
      <c r="K13" s="97"/>
      <c r="L13" s="98"/>
      <c r="M13" s="99"/>
    </row>
    <row r="14" spans="2:14" s="100" customFormat="1" ht="24.95" customHeight="1" x14ac:dyDescent="0.3">
      <c r="B14" s="90"/>
      <c r="C14" s="91">
        <v>1003</v>
      </c>
      <c r="D14" s="92" t="s">
        <v>221</v>
      </c>
      <c r="E14" s="93">
        <v>3444</v>
      </c>
      <c r="F14" s="92"/>
      <c r="G14" s="94" t="e">
        <f>IF(E14="", "", VLOOKUP(E14,#REF!, 2, FALSE))</f>
        <v>#REF!</v>
      </c>
      <c r="H14" s="95" t="e">
        <f>IF(E14="", "", VLOOKUP(E14,#REF!, 3, FALSE))</f>
        <v>#REF!</v>
      </c>
      <c r="I14" s="96" t="e">
        <f>IF(E14="", "", VLOOKUP(E14,#REF!, 5, FALSE))</f>
        <v>#REF!</v>
      </c>
      <c r="J14" s="97" t="e">
        <f>IF(E14="", "", VLOOKUP(E14,#REF!, 4, FALSE))</f>
        <v>#REF!</v>
      </c>
      <c r="K14" s="97" t="e">
        <f>IF(E14="", "", VLOOKUP(E14,#REF!, 13, FALSE))</f>
        <v>#REF!</v>
      </c>
      <c r="L14" s="98" t="e">
        <f>IF(E14="", "", VLOOKUP(E14,#REF!, 10, FALSE))</f>
        <v>#REF!</v>
      </c>
      <c r="M14" s="99" t="e">
        <f>IF(E14="", "", VLOOKUP(E14,#REF!, 11, FALSE))</f>
        <v>#REF!</v>
      </c>
    </row>
    <row r="15" spans="2:14" s="100" customFormat="1" ht="24.95" customHeight="1" x14ac:dyDescent="0.3">
      <c r="B15" s="90"/>
      <c r="C15" s="91">
        <v>1004</v>
      </c>
      <c r="D15" s="92" t="s">
        <v>221</v>
      </c>
      <c r="E15" s="93">
        <v>3443</v>
      </c>
      <c r="F15" s="92"/>
      <c r="G15" s="94" t="e">
        <f>IF(E15="", "", VLOOKUP(E15,#REF!, 2, FALSE))</f>
        <v>#REF!</v>
      </c>
      <c r="H15" s="95" t="e">
        <f>IF(E15="", "", VLOOKUP(E15,#REF!, 3, FALSE))</f>
        <v>#REF!</v>
      </c>
      <c r="I15" s="96" t="e">
        <f>IF(E15="", "", VLOOKUP(E15,#REF!, 5, FALSE))</f>
        <v>#REF!</v>
      </c>
      <c r="J15" s="97" t="e">
        <f>IF(E15="", "", VLOOKUP(E15,#REF!, 4, FALSE))</f>
        <v>#REF!</v>
      </c>
      <c r="K15" s="97" t="e">
        <f>IF(E15="", "", VLOOKUP(E15,#REF!, 13, FALSE))</f>
        <v>#REF!</v>
      </c>
      <c r="L15" s="98" t="e">
        <f>IF(E15="", "", VLOOKUP(E15,#REF!, 10, FALSE))</f>
        <v>#REF!</v>
      </c>
      <c r="M15" s="99" t="e">
        <f>IF(E15="", "", VLOOKUP(E15,#REF!, 11, FALSE))</f>
        <v>#REF!</v>
      </c>
    </row>
    <row r="16" spans="2:14" s="100" customFormat="1" ht="24.95" customHeight="1" x14ac:dyDescent="0.3">
      <c r="B16" s="90"/>
      <c r="C16" s="91"/>
      <c r="D16" s="92"/>
      <c r="E16" s="93"/>
      <c r="F16" s="92"/>
      <c r="G16" s="94"/>
      <c r="H16" s="95"/>
      <c r="I16" s="96"/>
      <c r="J16" s="97"/>
      <c r="K16" s="97"/>
      <c r="L16" s="98"/>
      <c r="M16" s="99"/>
    </row>
    <row r="17" spans="2:13" s="100" customFormat="1" ht="24.95" customHeight="1" x14ac:dyDescent="0.3">
      <c r="B17" s="90"/>
      <c r="C17" s="91"/>
      <c r="D17" s="92"/>
      <c r="E17" s="93"/>
      <c r="F17" s="92"/>
      <c r="G17" s="94"/>
      <c r="H17" s="95"/>
      <c r="I17" s="96"/>
      <c r="J17" s="97"/>
      <c r="K17" s="97"/>
      <c r="L17" s="98"/>
      <c r="M17" s="99"/>
    </row>
    <row r="18" spans="2:13" s="100" customFormat="1" ht="24.95" customHeight="1" x14ac:dyDescent="0.3">
      <c r="B18" s="90"/>
      <c r="C18" s="91">
        <v>1005</v>
      </c>
      <c r="D18" s="92" t="s">
        <v>221</v>
      </c>
      <c r="E18" s="93">
        <v>4256</v>
      </c>
      <c r="F18" s="92"/>
      <c r="G18" s="94" t="e">
        <f>IF(E18="", "", VLOOKUP(E18,#REF!, 2, FALSE))</f>
        <v>#REF!</v>
      </c>
      <c r="H18" s="95" t="e">
        <f>IF(E18="", "", VLOOKUP(E18,#REF!, 3, FALSE))</f>
        <v>#REF!</v>
      </c>
      <c r="I18" s="96" t="e">
        <f>IF(E18="", "", VLOOKUP(E18,#REF!, 5, FALSE))</f>
        <v>#REF!</v>
      </c>
      <c r="J18" s="97" t="e">
        <f>IF(E18="", "", VLOOKUP(E18,#REF!, 4, FALSE))</f>
        <v>#REF!</v>
      </c>
      <c r="K18" s="97" t="e">
        <f>IF(E18="", "", VLOOKUP(E18,#REF!, 13, FALSE))</f>
        <v>#REF!</v>
      </c>
      <c r="L18" s="98" t="e">
        <f>IF(E18="", "", VLOOKUP(E18,#REF!, 10, FALSE))</f>
        <v>#REF!</v>
      </c>
      <c r="M18" s="99" t="e">
        <f>IF(E18="", "", VLOOKUP(E18,#REF!, 11, FALSE))</f>
        <v>#REF!</v>
      </c>
    </row>
    <row r="19" spans="2:13" s="100" customFormat="1" ht="24.95" customHeight="1" x14ac:dyDescent="0.3">
      <c r="B19" s="90"/>
      <c r="C19" s="91">
        <v>1006</v>
      </c>
      <c r="D19" s="92" t="s">
        <v>221</v>
      </c>
      <c r="E19" s="93">
        <v>3004</v>
      </c>
      <c r="F19" s="92"/>
      <c r="G19" s="94" t="e">
        <f>IF(E19="", "", VLOOKUP(E19,#REF!, 2, FALSE))</f>
        <v>#REF!</v>
      </c>
      <c r="H19" s="95" t="e">
        <f>IF(E19="", "", VLOOKUP(E19,#REF!, 3, FALSE))</f>
        <v>#REF!</v>
      </c>
      <c r="I19" s="96" t="e">
        <f>IF(E19="", "", VLOOKUP(E19,#REF!, 5, FALSE))</f>
        <v>#REF!</v>
      </c>
      <c r="J19" s="97" t="e">
        <f>IF(E19="", "", VLOOKUP(E19,#REF!, 4, FALSE))</f>
        <v>#REF!</v>
      </c>
      <c r="K19" s="97" t="e">
        <f>IF(E19="", "", VLOOKUP(E19,#REF!, 13, FALSE))</f>
        <v>#REF!</v>
      </c>
      <c r="L19" s="98" t="e">
        <f>IF(E19="", "", VLOOKUP(E19,#REF!, 10, FALSE))</f>
        <v>#REF!</v>
      </c>
      <c r="M19" s="99" t="e">
        <f>IF(E19="", "", VLOOKUP(E19,#REF!, 11, FALSE))</f>
        <v>#REF!</v>
      </c>
    </row>
    <row r="20" spans="2:13" s="100" customFormat="1" ht="24.95" customHeight="1" x14ac:dyDescent="0.3">
      <c r="B20" s="90"/>
      <c r="C20" s="91">
        <v>1007</v>
      </c>
      <c r="D20" s="92" t="s">
        <v>221</v>
      </c>
      <c r="E20" s="93">
        <v>1466</v>
      </c>
      <c r="F20" s="92"/>
      <c r="G20" s="94" t="e">
        <f>IF(E20="", "", VLOOKUP(E20,#REF!, 2, FALSE))</f>
        <v>#REF!</v>
      </c>
      <c r="H20" s="95" t="e">
        <f>IF(E20="", "", VLOOKUP(E20,#REF!, 3, FALSE))</f>
        <v>#REF!</v>
      </c>
      <c r="I20" s="96" t="e">
        <f>IF(E20="", "", VLOOKUP(E20,#REF!, 5, FALSE))</f>
        <v>#REF!</v>
      </c>
      <c r="J20" s="97" t="e">
        <f>IF(E20="", "", VLOOKUP(E20,#REF!, 4, FALSE))</f>
        <v>#REF!</v>
      </c>
      <c r="K20" s="97" t="e">
        <f>IF(E20="", "", VLOOKUP(E20,#REF!, 13, FALSE))</f>
        <v>#REF!</v>
      </c>
      <c r="L20" s="98" t="e">
        <f>IF(E20="", "", VLOOKUP(E20,#REF!, 10, FALSE))</f>
        <v>#REF!</v>
      </c>
      <c r="M20" s="99" t="e">
        <f>IF(E20="", "", VLOOKUP(E20,#REF!, 11, FALSE))</f>
        <v>#REF!</v>
      </c>
    </row>
    <row r="21" spans="2:13" s="100" customFormat="1" ht="24.95" customHeight="1" x14ac:dyDescent="0.3">
      <c r="B21" s="90"/>
      <c r="C21" s="91">
        <v>1008</v>
      </c>
      <c r="D21" s="92" t="s">
        <v>221</v>
      </c>
      <c r="E21" s="93">
        <v>4259</v>
      </c>
      <c r="F21" s="92"/>
      <c r="G21" s="94" t="e">
        <f>IF(E21="", "", VLOOKUP(E21,#REF!, 2, FALSE))</f>
        <v>#REF!</v>
      </c>
      <c r="H21" s="95" t="e">
        <f>IF(E21="", "", VLOOKUP(E21,#REF!, 3, FALSE))</f>
        <v>#REF!</v>
      </c>
      <c r="I21" s="96" t="e">
        <f>IF(E21="", "", VLOOKUP(E21,#REF!, 5, FALSE))</f>
        <v>#REF!</v>
      </c>
      <c r="J21" s="97" t="e">
        <f>IF(E21="", "", VLOOKUP(E21,#REF!, 4, FALSE))</f>
        <v>#REF!</v>
      </c>
      <c r="K21" s="97" t="e">
        <f>IF(E21="", "", VLOOKUP(E21,#REF!, 13, FALSE))</f>
        <v>#REF!</v>
      </c>
      <c r="L21" s="98" t="e">
        <f>IF(E21="", "", VLOOKUP(E21,#REF!, 10, FALSE))</f>
        <v>#REF!</v>
      </c>
      <c r="M21" s="99" t="e">
        <f>IF(E21="", "", VLOOKUP(E21,#REF!, 11, FALSE))</f>
        <v>#REF!</v>
      </c>
    </row>
    <row r="22" spans="2:13" s="100" customFormat="1" ht="24.95" customHeight="1" x14ac:dyDescent="0.3">
      <c r="B22" s="90"/>
      <c r="C22" s="91"/>
      <c r="D22" s="92"/>
      <c r="E22" s="93"/>
      <c r="F22" s="92"/>
      <c r="G22" s="94"/>
      <c r="H22" s="95"/>
      <c r="I22" s="96"/>
      <c r="J22" s="97"/>
      <c r="K22" s="97"/>
      <c r="L22" s="98"/>
      <c r="M22" s="99"/>
    </row>
    <row r="23" spans="2:13" s="100" customFormat="1" ht="24.95" customHeight="1" x14ac:dyDescent="0.3">
      <c r="B23" s="90"/>
      <c r="C23" s="91"/>
      <c r="D23" s="92"/>
      <c r="E23" s="93"/>
      <c r="F23" s="92"/>
      <c r="G23" s="94"/>
      <c r="H23" s="95"/>
      <c r="I23" s="96"/>
      <c r="J23" s="97"/>
      <c r="K23" s="97"/>
      <c r="L23" s="98"/>
      <c r="M23" s="99"/>
    </row>
    <row r="24" spans="2:13" s="100" customFormat="1" ht="24.95" customHeight="1" x14ac:dyDescent="0.3">
      <c r="B24" s="90"/>
      <c r="C24" s="91">
        <v>1009</v>
      </c>
      <c r="D24" s="92" t="s">
        <v>221</v>
      </c>
      <c r="E24" s="93">
        <v>4267</v>
      </c>
      <c r="F24" s="92"/>
      <c r="G24" s="94" t="e">
        <f>IF(E24="", "", VLOOKUP(E24,#REF!, 2, FALSE))</f>
        <v>#REF!</v>
      </c>
      <c r="H24" s="95" t="e">
        <f>IF(E24="", "", VLOOKUP(E24,#REF!, 3, FALSE))</f>
        <v>#REF!</v>
      </c>
      <c r="I24" s="96" t="e">
        <f>IF(E24="", "", VLOOKUP(E24,#REF!, 5, FALSE))</f>
        <v>#REF!</v>
      </c>
      <c r="J24" s="97" t="e">
        <f>IF(E24="", "", VLOOKUP(E24,#REF!, 4, FALSE))</f>
        <v>#REF!</v>
      </c>
      <c r="K24" s="97" t="e">
        <f>IF(E24="", "", VLOOKUP(E24,#REF!, 13, FALSE))</f>
        <v>#REF!</v>
      </c>
      <c r="L24" s="98" t="e">
        <f>IF(E24="", "", VLOOKUP(E24,#REF!, 10, FALSE))</f>
        <v>#REF!</v>
      </c>
      <c r="M24" s="99" t="e">
        <f>IF(E24="", "", VLOOKUP(E24,#REF!, 11, FALSE))</f>
        <v>#REF!</v>
      </c>
    </row>
    <row r="25" spans="2:13" s="100" customFormat="1" ht="24.95" customHeight="1" x14ac:dyDescent="0.3">
      <c r="B25" s="90"/>
      <c r="C25" s="91">
        <v>1010</v>
      </c>
      <c r="D25" s="92" t="s">
        <v>221</v>
      </c>
      <c r="E25" s="93">
        <v>4239</v>
      </c>
      <c r="F25" s="92"/>
      <c r="G25" s="94" t="e">
        <f>IF(E25="", "", VLOOKUP(E25,#REF!, 2, FALSE))</f>
        <v>#REF!</v>
      </c>
      <c r="H25" s="95" t="e">
        <f>IF(E25="", "", VLOOKUP(E25,#REF!, 3, FALSE))</f>
        <v>#REF!</v>
      </c>
      <c r="I25" s="96" t="e">
        <f>IF(E25="", "", VLOOKUP(E25,#REF!, 5, FALSE))</f>
        <v>#REF!</v>
      </c>
      <c r="J25" s="97" t="e">
        <f>IF(E25="", "", VLOOKUP(E25,#REF!, 4, FALSE))</f>
        <v>#REF!</v>
      </c>
      <c r="K25" s="97" t="e">
        <f>IF(E25="", "", VLOOKUP(E25,#REF!, 13, FALSE))</f>
        <v>#REF!</v>
      </c>
      <c r="L25" s="98" t="e">
        <f>IF(E25="", "", VLOOKUP(E25,#REF!, 10, FALSE))</f>
        <v>#REF!</v>
      </c>
      <c r="M25" s="99" t="e">
        <f>IF(E25="", "", VLOOKUP(E25,#REF!, 11, FALSE))</f>
        <v>#REF!</v>
      </c>
    </row>
    <row r="26" spans="2:13" s="100" customFormat="1" ht="24.95" customHeight="1" x14ac:dyDescent="0.3">
      <c r="B26" s="90"/>
      <c r="C26" s="91">
        <v>1011</v>
      </c>
      <c r="D26" s="92" t="s">
        <v>221</v>
      </c>
      <c r="E26" s="93">
        <v>4240</v>
      </c>
      <c r="F26" s="92"/>
      <c r="G26" s="94" t="e">
        <f>IF(E26="", "", VLOOKUP(E26,#REF!, 2, FALSE))</f>
        <v>#REF!</v>
      </c>
      <c r="H26" s="95" t="e">
        <f>IF(E26="", "", VLOOKUP(E26,#REF!, 3, FALSE))</f>
        <v>#REF!</v>
      </c>
      <c r="I26" s="96" t="e">
        <f>IF(E26="", "", VLOOKUP(E26,#REF!, 5, FALSE))</f>
        <v>#REF!</v>
      </c>
      <c r="J26" s="97" t="e">
        <f>IF(E26="", "", VLOOKUP(E26,#REF!, 4, FALSE))</f>
        <v>#REF!</v>
      </c>
      <c r="K26" s="97" t="e">
        <f>IF(E26="", "", VLOOKUP(E26,#REF!, 13, FALSE))</f>
        <v>#REF!</v>
      </c>
      <c r="L26" s="98" t="e">
        <f>IF(E26="", "", VLOOKUP(E26,#REF!, 10, FALSE))</f>
        <v>#REF!</v>
      </c>
      <c r="M26" s="99" t="e">
        <f>IF(E26="", "", VLOOKUP(E26,#REF!, 11, FALSE))</f>
        <v>#REF!</v>
      </c>
    </row>
    <row r="27" spans="2:13" s="100" customFormat="1" ht="24.95" customHeight="1" x14ac:dyDescent="0.3">
      <c r="B27" s="90"/>
      <c r="C27" s="91"/>
      <c r="D27" s="92"/>
      <c r="E27" s="93"/>
      <c r="F27" s="92"/>
      <c r="G27" s="94"/>
      <c r="H27" s="95"/>
      <c r="I27" s="96"/>
      <c r="J27" s="97"/>
      <c r="K27" s="97"/>
      <c r="L27" s="98"/>
      <c r="M27" s="99"/>
    </row>
    <row r="28" spans="2:13" s="100" customFormat="1" ht="24.95" customHeight="1" x14ac:dyDescent="0.3">
      <c r="B28" s="90"/>
      <c r="C28" s="91"/>
      <c r="D28" s="92"/>
      <c r="E28" s="93"/>
      <c r="F28" s="92"/>
      <c r="G28" s="94"/>
      <c r="H28" s="95"/>
      <c r="I28" s="96"/>
      <c r="J28" s="97"/>
      <c r="K28" s="97"/>
      <c r="L28" s="98"/>
      <c r="M28" s="99"/>
    </row>
    <row r="29" spans="2:13" s="100" customFormat="1" ht="24.95" customHeight="1" x14ac:dyDescent="0.3">
      <c r="B29" s="90"/>
      <c r="C29" s="91">
        <v>1012</v>
      </c>
      <c r="D29" s="92" t="s">
        <v>221</v>
      </c>
      <c r="E29" s="93">
        <v>4260</v>
      </c>
      <c r="F29" s="92"/>
      <c r="G29" s="94" t="e">
        <f>IF(E29="", "", VLOOKUP(E29,#REF!, 2, FALSE))</f>
        <v>#REF!</v>
      </c>
      <c r="H29" s="95" t="e">
        <f>IF(E29="", "", VLOOKUP(E29,#REF!, 3, FALSE))</f>
        <v>#REF!</v>
      </c>
      <c r="I29" s="96" t="e">
        <f>IF(E29="", "", VLOOKUP(E29,#REF!, 5, FALSE))</f>
        <v>#REF!</v>
      </c>
      <c r="J29" s="97" t="e">
        <f>IF(E29="", "", VLOOKUP(E29,#REF!, 4, FALSE))</f>
        <v>#REF!</v>
      </c>
      <c r="K29" s="97" t="e">
        <f>IF(E29="", "", VLOOKUP(E29,#REF!, 13, FALSE))</f>
        <v>#REF!</v>
      </c>
      <c r="L29" s="98" t="e">
        <f>IF(E29="", "", VLOOKUP(E29,#REF!, 10, FALSE))</f>
        <v>#REF!</v>
      </c>
      <c r="M29" s="99" t="e">
        <f>IF(E29="", "", VLOOKUP(E29,#REF!, 11, FALSE))</f>
        <v>#REF!</v>
      </c>
    </row>
    <row r="30" spans="2:13" s="100" customFormat="1" ht="24.95" customHeight="1" x14ac:dyDescent="0.3">
      <c r="B30" s="90"/>
      <c r="C30" s="91"/>
      <c r="D30" s="92"/>
      <c r="E30" s="93"/>
      <c r="F30" s="92"/>
      <c r="G30" s="94"/>
      <c r="H30" s="95"/>
      <c r="I30" s="96"/>
      <c r="J30" s="97"/>
      <c r="K30" s="97"/>
      <c r="L30" s="98"/>
      <c r="M30" s="99"/>
    </row>
    <row r="31" spans="2:13" s="100" customFormat="1" ht="24.95" customHeight="1" x14ac:dyDescent="0.3">
      <c r="B31" s="90"/>
      <c r="C31" s="91"/>
      <c r="D31" s="92"/>
      <c r="E31" s="93"/>
      <c r="F31" s="92"/>
      <c r="G31" s="94"/>
      <c r="H31" s="95"/>
      <c r="I31" s="96"/>
      <c r="J31" s="97"/>
      <c r="K31" s="97"/>
      <c r="L31" s="98"/>
      <c r="M31" s="99"/>
    </row>
    <row r="32" spans="2:13" s="100" customFormat="1" ht="24.95" customHeight="1" x14ac:dyDescent="0.3">
      <c r="B32" s="90"/>
      <c r="C32" s="91">
        <v>1013</v>
      </c>
      <c r="D32" s="92" t="s">
        <v>221</v>
      </c>
      <c r="E32" s="93">
        <v>3134</v>
      </c>
      <c r="F32" s="92"/>
      <c r="G32" s="94" t="e">
        <f>IF(E32="", "", VLOOKUP(E32,#REF!, 2, FALSE))</f>
        <v>#REF!</v>
      </c>
      <c r="H32" s="95" t="e">
        <f>IF(E32="", "", VLOOKUP(E32,#REF!, 3, FALSE))</f>
        <v>#REF!</v>
      </c>
      <c r="I32" s="96" t="e">
        <f>IF(E32="", "", VLOOKUP(E32,#REF!, 5, FALSE))</f>
        <v>#REF!</v>
      </c>
      <c r="J32" s="97" t="e">
        <f>IF(E32="", "", VLOOKUP(E32,#REF!, 4, FALSE))</f>
        <v>#REF!</v>
      </c>
      <c r="K32" s="97" t="e">
        <f>IF(E32="", "", VLOOKUP(E32,#REF!, 13, FALSE))</f>
        <v>#REF!</v>
      </c>
      <c r="L32" s="98" t="e">
        <f>IF(E32="", "", VLOOKUP(E32,#REF!, 10, FALSE))</f>
        <v>#REF!</v>
      </c>
      <c r="M32" s="99" t="e">
        <f>IF(E32="", "", VLOOKUP(E32,#REF!, 11, FALSE))</f>
        <v>#REF!</v>
      </c>
    </row>
    <row r="33" spans="2:13" s="100" customFormat="1" ht="24.95" customHeight="1" x14ac:dyDescent="0.3">
      <c r="B33" s="90"/>
      <c r="C33" s="91"/>
      <c r="D33" s="92"/>
      <c r="E33" s="93"/>
      <c r="F33" s="92"/>
      <c r="G33" s="94"/>
      <c r="H33" s="95"/>
      <c r="I33" s="96"/>
      <c r="J33" s="97"/>
      <c r="K33" s="97"/>
      <c r="L33" s="98"/>
      <c r="M33" s="99"/>
    </row>
    <row r="34" spans="2:13" s="100" customFormat="1" ht="24.95" customHeight="1" x14ac:dyDescent="0.3">
      <c r="B34" s="90"/>
      <c r="C34" s="91"/>
      <c r="D34" s="92"/>
      <c r="E34" s="93"/>
      <c r="F34" s="92"/>
      <c r="G34" s="94"/>
      <c r="H34" s="95"/>
      <c r="I34" s="96"/>
      <c r="J34" s="97"/>
      <c r="K34" s="97"/>
      <c r="L34" s="98"/>
      <c r="M34" s="99"/>
    </row>
    <row r="35" spans="2:13" s="100" customFormat="1" ht="24.95" customHeight="1" x14ac:dyDescent="0.3">
      <c r="B35" s="90"/>
      <c r="C35" s="91">
        <v>1014</v>
      </c>
      <c r="D35" s="92" t="s">
        <v>221</v>
      </c>
      <c r="E35" s="93">
        <v>2514</v>
      </c>
      <c r="F35" s="92"/>
      <c r="G35" s="94" t="e">
        <f>IF(E35="", "", VLOOKUP(E35,#REF!, 2, FALSE))</f>
        <v>#REF!</v>
      </c>
      <c r="H35" s="95" t="e">
        <f>IF(E35="", "", VLOOKUP(E35,#REF!, 3, FALSE))</f>
        <v>#REF!</v>
      </c>
      <c r="I35" s="96" t="e">
        <f>IF(E35="", "", VLOOKUP(E35,#REF!, 5, FALSE))</f>
        <v>#REF!</v>
      </c>
      <c r="J35" s="97" t="e">
        <f>IF(E35="", "", VLOOKUP(E35,#REF!, 4, FALSE))</f>
        <v>#REF!</v>
      </c>
      <c r="K35" s="97" t="e">
        <f>IF(E35="", "", VLOOKUP(E35,#REF!, 13, FALSE))</f>
        <v>#REF!</v>
      </c>
      <c r="L35" s="98" t="e">
        <f>IF(E35="", "", VLOOKUP(E35,#REF!, 10, FALSE))</f>
        <v>#REF!</v>
      </c>
      <c r="M35" s="99" t="e">
        <f>IF(E35="", "", VLOOKUP(E35,#REF!, 11, FALSE))</f>
        <v>#REF!</v>
      </c>
    </row>
    <row r="36" spans="2:13" s="100" customFormat="1" ht="24.95" customHeight="1" x14ac:dyDescent="0.3">
      <c r="B36" s="90"/>
      <c r="C36" s="91">
        <v>1015</v>
      </c>
      <c r="D36" s="92" t="s">
        <v>221</v>
      </c>
      <c r="E36" s="93">
        <v>1737</v>
      </c>
      <c r="F36" s="92"/>
      <c r="G36" s="94" t="e">
        <f>IF(E36="", "", VLOOKUP(E36,#REF!, 2, FALSE))</f>
        <v>#REF!</v>
      </c>
      <c r="H36" s="95" t="e">
        <f>IF(E36="", "", VLOOKUP(E36,#REF!, 3, FALSE))</f>
        <v>#REF!</v>
      </c>
      <c r="I36" s="96" t="e">
        <f>IF(E36="", "", VLOOKUP(E36,#REF!, 5, FALSE))</f>
        <v>#REF!</v>
      </c>
      <c r="J36" s="97" t="e">
        <f>IF(E36="", "", VLOOKUP(E36,#REF!, 4, FALSE))</f>
        <v>#REF!</v>
      </c>
      <c r="K36" s="97" t="e">
        <f>IF(E36="", "", VLOOKUP(E36,#REF!, 13, FALSE))</f>
        <v>#REF!</v>
      </c>
      <c r="L36" s="98" t="e">
        <f>IF(E36="", "", VLOOKUP(E36,#REF!, 10, FALSE))</f>
        <v>#REF!</v>
      </c>
      <c r="M36" s="99" t="e">
        <f>IF(E36="", "", VLOOKUP(E36,#REF!, 11, FALSE))</f>
        <v>#REF!</v>
      </c>
    </row>
    <row r="37" spans="2:13" s="100" customFormat="1" ht="24.95" customHeight="1" x14ac:dyDescent="0.3">
      <c r="B37" s="90"/>
      <c r="C37" s="91">
        <v>1016</v>
      </c>
      <c r="D37" s="92" t="s">
        <v>221</v>
      </c>
      <c r="E37" s="93">
        <v>4327</v>
      </c>
      <c r="F37" s="92"/>
      <c r="G37" s="94" t="e">
        <f>IF(E37="", "", VLOOKUP(E37,#REF!, 2, FALSE))</f>
        <v>#REF!</v>
      </c>
      <c r="H37" s="95" t="e">
        <f>IF(E37="", "", VLOOKUP(E37,#REF!, 3, FALSE))</f>
        <v>#REF!</v>
      </c>
      <c r="I37" s="96" t="e">
        <f>IF(E37="", "", VLOOKUP(E37,#REF!, 5, FALSE))</f>
        <v>#REF!</v>
      </c>
      <c r="J37" s="97" t="e">
        <f>IF(E37="", "", VLOOKUP(E37,#REF!, 4, FALSE))</f>
        <v>#REF!</v>
      </c>
      <c r="K37" s="97" t="e">
        <f>IF(E37="", "", VLOOKUP(E37,#REF!, 13, FALSE))</f>
        <v>#REF!</v>
      </c>
      <c r="L37" s="98" t="e">
        <f>IF(E37="", "", VLOOKUP(E37,#REF!, 10, FALSE))</f>
        <v>#REF!</v>
      </c>
      <c r="M37" s="99" t="e">
        <f>IF(E37="", "", VLOOKUP(E37,#REF!, 11, FALSE))</f>
        <v>#REF!</v>
      </c>
    </row>
    <row r="38" spans="2:13" s="100" customFormat="1" ht="24.95" customHeight="1" x14ac:dyDescent="0.3">
      <c r="B38" s="90"/>
      <c r="C38" s="91"/>
      <c r="D38" s="92"/>
      <c r="E38" s="93"/>
      <c r="F38" s="92"/>
      <c r="G38" s="94"/>
      <c r="H38" s="95"/>
      <c r="I38" s="96"/>
      <c r="J38" s="97"/>
      <c r="K38" s="97"/>
      <c r="L38" s="98"/>
      <c r="M38" s="99"/>
    </row>
    <row r="39" spans="2:13" s="100" customFormat="1" ht="24.95" customHeight="1" x14ac:dyDescent="0.3">
      <c r="B39" s="90"/>
      <c r="C39" s="91"/>
      <c r="D39" s="92"/>
      <c r="E39" s="93"/>
      <c r="F39" s="92"/>
      <c r="G39" s="94"/>
      <c r="H39" s="95"/>
      <c r="I39" s="96"/>
      <c r="J39" s="97"/>
      <c r="K39" s="97"/>
      <c r="L39" s="98"/>
      <c r="M39" s="99"/>
    </row>
    <row r="40" spans="2:13" s="100" customFormat="1" ht="24.95" customHeight="1" x14ac:dyDescent="0.3">
      <c r="B40" s="90"/>
      <c r="C40" s="91">
        <v>1017</v>
      </c>
      <c r="D40" s="92" t="s">
        <v>221</v>
      </c>
      <c r="E40" s="93">
        <v>4277</v>
      </c>
      <c r="F40" s="92" t="s">
        <v>220</v>
      </c>
      <c r="G40" s="94" t="e">
        <f>IF(E40="", "", VLOOKUP(E40,#REF!, 2, FALSE))</f>
        <v>#REF!</v>
      </c>
      <c r="H40" s="95" t="e">
        <f>IF(E40="", "", VLOOKUP(E40,#REF!, 3, FALSE))</f>
        <v>#REF!</v>
      </c>
      <c r="I40" s="96" t="e">
        <f>IF(E40="", "", VLOOKUP(E40,#REF!, 5, FALSE))</f>
        <v>#REF!</v>
      </c>
      <c r="J40" s="97" t="e">
        <f>IF(E40="", "", VLOOKUP(E40,#REF!, 4, FALSE))</f>
        <v>#REF!</v>
      </c>
      <c r="K40" s="97" t="e">
        <f>IF(E40="", "", VLOOKUP(E40,#REF!, 13, FALSE))</f>
        <v>#REF!</v>
      </c>
      <c r="L40" s="98" t="e">
        <f>IF(E40="", "", VLOOKUP(E40,#REF!, 10, FALSE))</f>
        <v>#REF!</v>
      </c>
      <c r="M40" s="99" t="e">
        <f>IF(E40="", "", VLOOKUP(E40,#REF!, 11, FALSE))</f>
        <v>#REF!</v>
      </c>
    </row>
    <row r="41" spans="2:13" s="100" customFormat="1" ht="24.95" customHeight="1" x14ac:dyDescent="0.3">
      <c r="B41" s="90"/>
      <c r="C41" s="91">
        <v>1018</v>
      </c>
      <c r="D41" s="92" t="s">
        <v>221</v>
      </c>
      <c r="E41" s="93">
        <v>3275</v>
      </c>
      <c r="F41" s="92" t="s">
        <v>220</v>
      </c>
      <c r="G41" s="94" t="e">
        <f>IF(E41="", "", VLOOKUP(E41,#REF!, 2, FALSE))</f>
        <v>#REF!</v>
      </c>
      <c r="H41" s="95" t="e">
        <f>IF(E41="", "", VLOOKUP(E41,#REF!, 3, FALSE))</f>
        <v>#REF!</v>
      </c>
      <c r="I41" s="96" t="e">
        <f>IF(E41="", "", VLOOKUP(E41,#REF!, 5, FALSE))</f>
        <v>#REF!</v>
      </c>
      <c r="J41" s="97" t="e">
        <f>IF(E41="", "", VLOOKUP(E41,#REF!, 4, FALSE))</f>
        <v>#REF!</v>
      </c>
      <c r="K41" s="97" t="e">
        <f>IF(E41="", "", VLOOKUP(E41,#REF!, 13, FALSE))</f>
        <v>#REF!</v>
      </c>
      <c r="L41" s="98" t="e">
        <f>IF(E41="", "", VLOOKUP(E41,#REF!, 10, FALSE))</f>
        <v>#REF!</v>
      </c>
      <c r="M41" s="99" t="e">
        <f>IF(E41="", "", VLOOKUP(E41,#REF!, 11, FALSE))</f>
        <v>#REF!</v>
      </c>
    </row>
    <row r="42" spans="2:13" s="100" customFormat="1" ht="24.95" customHeight="1" x14ac:dyDescent="0.3">
      <c r="B42" s="90"/>
      <c r="C42" s="91">
        <v>1019</v>
      </c>
      <c r="D42" s="92" t="s">
        <v>221</v>
      </c>
      <c r="E42" s="93">
        <v>4371</v>
      </c>
      <c r="F42" s="92" t="s">
        <v>220</v>
      </c>
      <c r="G42" s="94" t="e">
        <f>IF(E42="", "", VLOOKUP(E42,#REF!, 2, FALSE))</f>
        <v>#REF!</v>
      </c>
      <c r="H42" s="95" t="e">
        <f>IF(E42="", "", VLOOKUP(E42,#REF!, 3, FALSE))</f>
        <v>#REF!</v>
      </c>
      <c r="I42" s="96" t="e">
        <f>IF(E42="", "", VLOOKUP(E42,#REF!, 5, FALSE))</f>
        <v>#REF!</v>
      </c>
      <c r="J42" s="97" t="e">
        <f>IF(E42="", "", VLOOKUP(E42,#REF!, 4, FALSE))</f>
        <v>#REF!</v>
      </c>
      <c r="K42" s="97" t="e">
        <f>IF(E42="", "", VLOOKUP(E42,#REF!, 13, FALSE))</f>
        <v>#REF!</v>
      </c>
      <c r="L42" s="98" t="e">
        <f>IF(E42="", "", VLOOKUP(E42,#REF!, 10, FALSE))</f>
        <v>#REF!</v>
      </c>
      <c r="M42" s="99" t="e">
        <f>IF(E42="", "", VLOOKUP(E42,#REF!, 11, FALSE))</f>
        <v>#REF!</v>
      </c>
    </row>
    <row r="43" spans="2:13" s="100" customFormat="1" ht="24.95" customHeight="1" x14ac:dyDescent="0.3">
      <c r="B43" s="90"/>
      <c r="C43" s="91">
        <v>1020</v>
      </c>
      <c r="D43" s="92" t="s">
        <v>221</v>
      </c>
      <c r="E43" s="93">
        <v>1122</v>
      </c>
      <c r="F43" s="92" t="s">
        <v>220</v>
      </c>
      <c r="G43" s="94" t="e">
        <f>IF(E43="", "", VLOOKUP(E43,#REF!, 2, FALSE))</f>
        <v>#REF!</v>
      </c>
      <c r="H43" s="95" t="e">
        <f>IF(E43="", "", VLOOKUP(E43,#REF!, 3, FALSE))</f>
        <v>#REF!</v>
      </c>
      <c r="I43" s="96" t="e">
        <f>IF(E43="", "", VLOOKUP(E43,#REF!, 5, FALSE))</f>
        <v>#REF!</v>
      </c>
      <c r="J43" s="97" t="e">
        <f>IF(E43="", "", VLOOKUP(E43,#REF!, 4, FALSE))</f>
        <v>#REF!</v>
      </c>
      <c r="K43" s="97" t="e">
        <f>IF(E43="", "", VLOOKUP(E43,#REF!, 13, FALSE))</f>
        <v>#REF!</v>
      </c>
      <c r="L43" s="98" t="e">
        <f>IF(E43="", "", VLOOKUP(E43,#REF!, 10, FALSE))</f>
        <v>#REF!</v>
      </c>
      <c r="M43" s="99" t="e">
        <f>IF(E43="", "", VLOOKUP(E43,#REF!, 11, FALSE))</f>
        <v>#REF!</v>
      </c>
    </row>
    <row r="44" spans="2:13" s="100" customFormat="1" ht="24.95" customHeight="1" x14ac:dyDescent="0.3">
      <c r="B44" s="90"/>
      <c r="C44" s="91">
        <v>1021</v>
      </c>
      <c r="D44" s="92" t="s">
        <v>221</v>
      </c>
      <c r="E44" s="93">
        <v>3343</v>
      </c>
      <c r="F44" s="92" t="s">
        <v>232</v>
      </c>
      <c r="G44" s="94" t="e">
        <f>IF(E44="", "", VLOOKUP(E44,#REF!, 2, FALSE))</f>
        <v>#REF!</v>
      </c>
      <c r="H44" s="95" t="e">
        <f>IF(E44="", "", VLOOKUP(E44,#REF!, 3, FALSE))</f>
        <v>#REF!</v>
      </c>
      <c r="I44" s="96" t="e">
        <f>IF(E44="", "", VLOOKUP(E44,#REF!, 5, FALSE))</f>
        <v>#REF!</v>
      </c>
      <c r="J44" s="97" t="e">
        <f>IF(E44="", "", VLOOKUP(E44,#REF!, 4, FALSE))</f>
        <v>#REF!</v>
      </c>
      <c r="K44" s="97" t="e">
        <f>IF(E44="", "", VLOOKUP(E44,#REF!, 13, FALSE))</f>
        <v>#REF!</v>
      </c>
      <c r="L44" s="98" t="e">
        <f>IF(E44="", "", VLOOKUP(E44,#REF!, 10, FALSE))</f>
        <v>#REF!</v>
      </c>
      <c r="M44" s="99" t="e">
        <f>IF(E44="", "", VLOOKUP(E44,#REF!, 11, FALSE))</f>
        <v>#REF!</v>
      </c>
    </row>
    <row r="45" spans="2:13" s="100" customFormat="1" ht="24.95" customHeight="1" x14ac:dyDescent="0.3">
      <c r="B45" s="90"/>
      <c r="C45" s="91">
        <v>1022</v>
      </c>
      <c r="D45" s="92" t="s">
        <v>221</v>
      </c>
      <c r="E45" s="93">
        <v>4122</v>
      </c>
      <c r="F45" s="92" t="s">
        <v>232</v>
      </c>
      <c r="G45" s="94" t="e">
        <f>IF(E45="", "", VLOOKUP(E45,#REF!, 2, FALSE))</f>
        <v>#REF!</v>
      </c>
      <c r="H45" s="95" t="e">
        <f>IF(E45="", "", VLOOKUP(E45,#REF!, 3, FALSE))</f>
        <v>#REF!</v>
      </c>
      <c r="I45" s="96" t="e">
        <f>IF(E45="", "", VLOOKUP(E45,#REF!, 5, FALSE))</f>
        <v>#REF!</v>
      </c>
      <c r="J45" s="97" t="e">
        <f>IF(E45="", "", VLOOKUP(E45,#REF!, 4, FALSE))</f>
        <v>#REF!</v>
      </c>
      <c r="K45" s="97" t="e">
        <f>IF(E45="", "", VLOOKUP(E45,#REF!, 13, FALSE))</f>
        <v>#REF!</v>
      </c>
      <c r="L45" s="98" t="e">
        <f>IF(E45="", "", VLOOKUP(E45,#REF!, 10, FALSE))</f>
        <v>#REF!</v>
      </c>
      <c r="M45" s="99" t="e">
        <f>IF(E45="", "", VLOOKUP(E45,#REF!, 11, FALSE))</f>
        <v>#REF!</v>
      </c>
    </row>
    <row r="46" spans="2:13" s="100" customFormat="1" ht="24.95" customHeight="1" x14ac:dyDescent="0.3">
      <c r="B46" s="90"/>
      <c r="C46" s="91">
        <v>1023</v>
      </c>
      <c r="D46" s="92" t="s">
        <v>221</v>
      </c>
      <c r="E46" s="93">
        <v>3389</v>
      </c>
      <c r="F46" s="92" t="s">
        <v>232</v>
      </c>
      <c r="G46" s="94" t="e">
        <f>IF(E46="", "", VLOOKUP(E46,#REF!, 2, FALSE))</f>
        <v>#REF!</v>
      </c>
      <c r="H46" s="95" t="e">
        <f>IF(E46="", "", VLOOKUP(E46,#REF!, 3, FALSE))</f>
        <v>#REF!</v>
      </c>
      <c r="I46" s="96" t="e">
        <f>IF(E46="", "", VLOOKUP(E46,#REF!, 5, FALSE))</f>
        <v>#REF!</v>
      </c>
      <c r="J46" s="97" t="e">
        <f>IF(E46="", "", VLOOKUP(E46,#REF!, 4, FALSE))</f>
        <v>#REF!</v>
      </c>
      <c r="K46" s="97" t="e">
        <f>IF(E46="", "", VLOOKUP(E46,#REF!, 13, FALSE))</f>
        <v>#REF!</v>
      </c>
      <c r="L46" s="98" t="e">
        <f>IF(E46="", "", VLOOKUP(E46,#REF!, 10, FALSE))</f>
        <v>#REF!</v>
      </c>
      <c r="M46" s="99" t="e">
        <f>IF(E46="", "", VLOOKUP(E46,#REF!, 11, FALSE))</f>
        <v>#REF!</v>
      </c>
    </row>
    <row r="47" spans="2:13" s="100" customFormat="1" ht="24.95" customHeight="1" x14ac:dyDescent="0.3">
      <c r="B47" s="90"/>
      <c r="C47" s="91">
        <v>1024</v>
      </c>
      <c r="D47" s="92" t="s">
        <v>221</v>
      </c>
      <c r="E47" s="93">
        <v>1123</v>
      </c>
      <c r="F47" s="92" t="s">
        <v>220</v>
      </c>
      <c r="G47" s="94" t="e">
        <f>IF(E47="", "", VLOOKUP(E47,#REF!, 2, FALSE))</f>
        <v>#REF!</v>
      </c>
      <c r="H47" s="95" t="e">
        <f>IF(E47="", "", VLOOKUP(E47,#REF!, 3, FALSE))</f>
        <v>#REF!</v>
      </c>
      <c r="I47" s="96" t="e">
        <f>IF(E47="", "", VLOOKUP(E47,#REF!, 5, FALSE))</f>
        <v>#REF!</v>
      </c>
      <c r="J47" s="97" t="e">
        <f>IF(E47="", "", VLOOKUP(E47,#REF!, 4, FALSE))</f>
        <v>#REF!</v>
      </c>
      <c r="K47" s="97" t="e">
        <f>IF(E47="", "", VLOOKUP(E47,#REF!, 13, FALSE))</f>
        <v>#REF!</v>
      </c>
      <c r="L47" s="98" t="e">
        <f>IF(E47="", "", VLOOKUP(E47,#REF!, 10, FALSE))</f>
        <v>#REF!</v>
      </c>
      <c r="M47" s="99" t="e">
        <f>IF(E47="", "", VLOOKUP(E47,#REF!, 11, FALSE))</f>
        <v>#REF!</v>
      </c>
    </row>
    <row r="48" spans="2:13" s="100" customFormat="1" ht="24.95" customHeight="1" x14ac:dyDescent="0.3">
      <c r="B48" s="90"/>
      <c r="C48" s="91">
        <v>1025</v>
      </c>
      <c r="D48" s="92" t="s">
        <v>221</v>
      </c>
      <c r="E48" s="93">
        <v>4246</v>
      </c>
      <c r="F48" s="92" t="s">
        <v>232</v>
      </c>
      <c r="G48" s="94" t="e">
        <f>IF(E48="", "", VLOOKUP(E48,#REF!, 2, FALSE))</f>
        <v>#REF!</v>
      </c>
      <c r="H48" s="95" t="e">
        <f>IF(E48="", "", VLOOKUP(E48,#REF!, 3, FALSE))</f>
        <v>#REF!</v>
      </c>
      <c r="I48" s="96" t="e">
        <f>IF(E48="", "", VLOOKUP(E48,#REF!, 5, FALSE))</f>
        <v>#REF!</v>
      </c>
      <c r="J48" s="97" t="e">
        <f>IF(E48="", "", VLOOKUP(E48,#REF!, 4, FALSE))</f>
        <v>#REF!</v>
      </c>
      <c r="K48" s="97" t="e">
        <f>IF(E48="", "", VLOOKUP(E48,#REF!, 13, FALSE))</f>
        <v>#REF!</v>
      </c>
      <c r="L48" s="98" t="e">
        <f>IF(E48="", "", VLOOKUP(E48,#REF!, 10, FALSE))</f>
        <v>#REF!</v>
      </c>
      <c r="M48" s="99" t="e">
        <f>IF(E48="", "", VLOOKUP(E48,#REF!, 11, FALSE))</f>
        <v>#REF!</v>
      </c>
    </row>
    <row r="49" spans="2:13" s="100" customFormat="1" ht="24.95" customHeight="1" x14ac:dyDescent="0.3">
      <c r="B49" s="90"/>
      <c r="C49" s="91">
        <v>1026</v>
      </c>
      <c r="D49" s="92" t="s">
        <v>221</v>
      </c>
      <c r="E49" s="93">
        <v>4273</v>
      </c>
      <c r="F49" s="92" t="s">
        <v>232</v>
      </c>
      <c r="G49" s="94" t="e">
        <f>IF(E49="", "", VLOOKUP(E49,#REF!, 2, FALSE))</f>
        <v>#REF!</v>
      </c>
      <c r="H49" s="95" t="e">
        <f>IF(E49="", "", VLOOKUP(E49,#REF!, 3, FALSE))</f>
        <v>#REF!</v>
      </c>
      <c r="I49" s="96" t="e">
        <f>IF(E49="", "", VLOOKUP(E49,#REF!, 5, FALSE))</f>
        <v>#REF!</v>
      </c>
      <c r="J49" s="97" t="e">
        <f>IF(E49="", "", VLOOKUP(E49,#REF!, 4, FALSE))</f>
        <v>#REF!</v>
      </c>
      <c r="K49" s="97" t="e">
        <f>IF(E49="", "", VLOOKUP(E49,#REF!, 13, FALSE))</f>
        <v>#REF!</v>
      </c>
      <c r="L49" s="98" t="e">
        <f>IF(E49="", "", VLOOKUP(E49,#REF!, 10, FALSE))</f>
        <v>#REF!</v>
      </c>
      <c r="M49" s="99" t="e">
        <f>IF(E49="", "", VLOOKUP(E49,#REF!, 11, FALSE))</f>
        <v>#REF!</v>
      </c>
    </row>
    <row r="50" spans="2:13" s="100" customFormat="1" ht="24.95" customHeight="1" x14ac:dyDescent="0.3">
      <c r="B50" s="90"/>
      <c r="C50" s="91">
        <v>1027</v>
      </c>
      <c r="D50" s="92" t="s">
        <v>221</v>
      </c>
      <c r="E50" s="93">
        <v>3270</v>
      </c>
      <c r="F50" s="92" t="s">
        <v>232</v>
      </c>
      <c r="G50" s="94" t="e">
        <f>IF(E50="", "", VLOOKUP(E50,#REF!, 2, FALSE))</f>
        <v>#REF!</v>
      </c>
      <c r="H50" s="95" t="e">
        <f>IF(E50="", "", VLOOKUP(E50,#REF!, 3, FALSE))</f>
        <v>#REF!</v>
      </c>
      <c r="I50" s="96" t="e">
        <f>IF(E50="", "", VLOOKUP(E50,#REF!, 5, FALSE))</f>
        <v>#REF!</v>
      </c>
      <c r="J50" s="97" t="e">
        <f>IF(E50="", "", VLOOKUP(E50,#REF!, 4, FALSE))</f>
        <v>#REF!</v>
      </c>
      <c r="K50" s="97" t="e">
        <f>IF(E50="", "", VLOOKUP(E50,#REF!, 13, FALSE))</f>
        <v>#REF!</v>
      </c>
      <c r="L50" s="98" t="e">
        <f>IF(E50="", "", VLOOKUP(E50,#REF!, 10, FALSE))</f>
        <v>#REF!</v>
      </c>
      <c r="M50" s="99" t="e">
        <f>IF(E50="", "", VLOOKUP(E50,#REF!, 11, FALSE))</f>
        <v>#REF!</v>
      </c>
    </row>
    <row r="51" spans="2:13" s="100" customFormat="1" ht="24.95" customHeight="1" x14ac:dyDescent="0.3">
      <c r="B51" s="90"/>
      <c r="C51" s="91">
        <v>1028</v>
      </c>
      <c r="D51" s="92" t="s">
        <v>221</v>
      </c>
      <c r="E51" s="93">
        <v>4337</v>
      </c>
      <c r="F51" s="92"/>
      <c r="G51" s="94" t="s">
        <v>203</v>
      </c>
      <c r="H51" s="95" t="s">
        <v>214</v>
      </c>
      <c r="I51" s="96">
        <v>42745</v>
      </c>
      <c r="J51" s="97" t="s">
        <v>194</v>
      </c>
      <c r="K51" s="97" t="s">
        <v>69</v>
      </c>
      <c r="L51" s="98" t="s">
        <v>579</v>
      </c>
      <c r="M51" s="99" t="s">
        <v>23</v>
      </c>
    </row>
    <row r="52" spans="2:13" s="100" customFormat="1" ht="24.95" customHeight="1" x14ac:dyDescent="0.3">
      <c r="B52" s="90"/>
      <c r="C52" s="91"/>
      <c r="D52" s="92"/>
      <c r="E52" s="93"/>
      <c r="F52" s="92"/>
      <c r="G52" s="94"/>
      <c r="H52" s="95"/>
      <c r="I52" s="96"/>
      <c r="J52" s="97"/>
      <c r="K52" s="97"/>
      <c r="L52" s="98"/>
      <c r="M52" s="99"/>
    </row>
    <row r="53" spans="2:13" s="100" customFormat="1" ht="24.95" customHeight="1" x14ac:dyDescent="0.3">
      <c r="B53" s="90"/>
      <c r="C53" s="91">
        <v>1029</v>
      </c>
      <c r="D53" s="92" t="s">
        <v>221</v>
      </c>
      <c r="E53" s="93">
        <v>3545</v>
      </c>
      <c r="F53" s="92"/>
      <c r="G53" s="94" t="e">
        <f>IF(E53="", "", VLOOKUP(E53,#REF!, 2, FALSE))</f>
        <v>#REF!</v>
      </c>
      <c r="H53" s="95" t="e">
        <f>IF(E53="", "", VLOOKUP(E53,#REF!, 3, FALSE))</f>
        <v>#REF!</v>
      </c>
      <c r="I53" s="96" t="e">
        <f>IF(E53="", "", VLOOKUP(E53,#REF!, 5, FALSE))</f>
        <v>#REF!</v>
      </c>
      <c r="J53" s="97" t="e">
        <f>IF(E53="", "", VLOOKUP(E53,#REF!, 4, FALSE))</f>
        <v>#REF!</v>
      </c>
      <c r="K53" s="97" t="e">
        <f>IF(E53="", "", VLOOKUP(E53,#REF!, 13, FALSE))</f>
        <v>#REF!</v>
      </c>
      <c r="L53" s="98" t="e">
        <f>IF(E53="", "", VLOOKUP(E53,#REF!, 10, FALSE))</f>
        <v>#REF!</v>
      </c>
      <c r="M53" s="99" t="e">
        <f>IF(E53="", "", VLOOKUP(E53,#REF!, 11, FALSE))</f>
        <v>#REF!</v>
      </c>
    </row>
    <row r="54" spans="2:13" s="100" customFormat="1" ht="24.95" customHeight="1" x14ac:dyDescent="0.3">
      <c r="B54" s="90"/>
      <c r="C54" s="91">
        <v>1030</v>
      </c>
      <c r="D54" s="92" t="s">
        <v>221</v>
      </c>
      <c r="E54" s="93">
        <v>3546</v>
      </c>
      <c r="F54" s="92"/>
      <c r="G54" s="94" t="e">
        <f>IF(E54="", "", VLOOKUP(E54,#REF!, 2, FALSE))</f>
        <v>#REF!</v>
      </c>
      <c r="H54" s="95" t="e">
        <f>IF(E54="", "", VLOOKUP(E54,#REF!, 3, FALSE))</f>
        <v>#REF!</v>
      </c>
      <c r="I54" s="96" t="e">
        <f>IF(E54="", "", VLOOKUP(E54,#REF!, 5, FALSE))</f>
        <v>#REF!</v>
      </c>
      <c r="J54" s="97" t="e">
        <f>IF(E54="", "", VLOOKUP(E54,#REF!, 4, FALSE))</f>
        <v>#REF!</v>
      </c>
      <c r="K54" s="97" t="e">
        <f>IF(E54="", "", VLOOKUP(E54,#REF!, 13, FALSE))</f>
        <v>#REF!</v>
      </c>
      <c r="L54" s="98" t="e">
        <f>IF(E54="", "", VLOOKUP(E54,#REF!, 10, FALSE))</f>
        <v>#REF!</v>
      </c>
      <c r="M54" s="99" t="e">
        <f>IF(E54="", "", VLOOKUP(E54,#REF!, 11, FALSE))</f>
        <v>#REF!</v>
      </c>
    </row>
    <row r="55" spans="2:13" s="100" customFormat="1" ht="24.95" customHeight="1" x14ac:dyDescent="0.3">
      <c r="B55" s="90"/>
      <c r="C55" s="91">
        <v>1031</v>
      </c>
      <c r="D55" s="92" t="s">
        <v>221</v>
      </c>
      <c r="E55" s="93">
        <v>1179</v>
      </c>
      <c r="F55" s="92"/>
      <c r="G55" s="94" t="e">
        <f>IF(E55="", "", VLOOKUP(E55,#REF!, 2, FALSE))</f>
        <v>#REF!</v>
      </c>
      <c r="H55" s="95" t="e">
        <f>IF(E55="", "", VLOOKUP(E55,#REF!, 3, FALSE))</f>
        <v>#REF!</v>
      </c>
      <c r="I55" s="96" t="e">
        <f>IF(E55="", "", VLOOKUP(E55,#REF!, 5, FALSE))</f>
        <v>#REF!</v>
      </c>
      <c r="J55" s="97" t="e">
        <f>IF(E55="", "", VLOOKUP(E55,#REF!, 4, FALSE))</f>
        <v>#REF!</v>
      </c>
      <c r="K55" s="97" t="e">
        <f>IF(E55="", "", VLOOKUP(E55,#REF!, 13, FALSE))</f>
        <v>#REF!</v>
      </c>
      <c r="L55" s="98" t="e">
        <f>IF(E55="", "", VLOOKUP(E55,#REF!, 10, FALSE))</f>
        <v>#REF!</v>
      </c>
      <c r="M55" s="99" t="e">
        <f>IF(E55="", "", VLOOKUP(E55,#REF!, 11, FALSE))</f>
        <v>#REF!</v>
      </c>
    </row>
    <row r="56" spans="2:13" s="100" customFormat="1" ht="24.95" customHeight="1" x14ac:dyDescent="0.3">
      <c r="B56" s="90"/>
      <c r="C56" s="91">
        <v>1032</v>
      </c>
      <c r="D56" s="92" t="s">
        <v>221</v>
      </c>
      <c r="E56" s="93">
        <v>2510</v>
      </c>
      <c r="F56" s="92"/>
      <c r="G56" s="94" t="e">
        <f>IF(E56="", "", VLOOKUP(E56,#REF!, 2, FALSE))</f>
        <v>#REF!</v>
      </c>
      <c r="H56" s="95" t="e">
        <f>IF(E56="", "", VLOOKUP(E56,#REF!, 3, FALSE))</f>
        <v>#REF!</v>
      </c>
      <c r="I56" s="96" t="e">
        <f>IF(E56="", "", VLOOKUP(E56,#REF!, 5, FALSE))</f>
        <v>#REF!</v>
      </c>
      <c r="J56" s="97" t="e">
        <f>IF(E56="", "", VLOOKUP(E56,#REF!, 4, FALSE))</f>
        <v>#REF!</v>
      </c>
      <c r="K56" s="97" t="e">
        <f>IF(E56="", "", VLOOKUP(E56,#REF!, 13, FALSE))</f>
        <v>#REF!</v>
      </c>
      <c r="L56" s="98" t="e">
        <f>IF(E56="", "", VLOOKUP(E56,#REF!, 10, FALSE))</f>
        <v>#REF!</v>
      </c>
      <c r="M56" s="99" t="e">
        <f>IF(E56="", "", VLOOKUP(E56,#REF!, 11, FALSE))</f>
        <v>#REF!</v>
      </c>
    </row>
    <row r="57" spans="2:13" s="100" customFormat="1" ht="24.95" customHeight="1" x14ac:dyDescent="0.3">
      <c r="B57" s="90"/>
      <c r="C57" s="91">
        <v>1033</v>
      </c>
      <c r="D57" s="92" t="s">
        <v>221</v>
      </c>
      <c r="E57" s="93">
        <v>1187</v>
      </c>
      <c r="F57" s="92"/>
      <c r="G57" s="94" t="e">
        <f>IF(E57="", "", VLOOKUP(E57,#REF!, 2, FALSE))</f>
        <v>#REF!</v>
      </c>
      <c r="H57" s="95" t="e">
        <f>IF(E57="", "", VLOOKUP(E57,#REF!, 3, FALSE))</f>
        <v>#REF!</v>
      </c>
      <c r="I57" s="96" t="e">
        <f>IF(E57="", "", VLOOKUP(E57,#REF!, 5, FALSE))</f>
        <v>#REF!</v>
      </c>
      <c r="J57" s="97" t="e">
        <f>IF(E57="", "", VLOOKUP(E57,#REF!, 4, FALSE))</f>
        <v>#REF!</v>
      </c>
      <c r="K57" s="97" t="e">
        <f>IF(E57="", "", VLOOKUP(E57,#REF!, 13, FALSE))</f>
        <v>#REF!</v>
      </c>
      <c r="L57" s="98" t="e">
        <f>IF(E57="", "", VLOOKUP(E57,#REF!, 10, FALSE))</f>
        <v>#REF!</v>
      </c>
      <c r="M57" s="99" t="e">
        <f>IF(E57="", "", VLOOKUP(E57,#REF!, 11, FALSE))</f>
        <v>#REF!</v>
      </c>
    </row>
    <row r="58" spans="2:13" s="100" customFormat="1" ht="24.95" customHeight="1" x14ac:dyDescent="0.3">
      <c r="B58" s="90"/>
      <c r="C58" s="91">
        <v>1034</v>
      </c>
      <c r="D58" s="92" t="s">
        <v>221</v>
      </c>
      <c r="E58" s="93">
        <v>3613</v>
      </c>
      <c r="F58" s="92"/>
      <c r="G58" s="94" t="e">
        <f>IF(E58="", "", VLOOKUP(E58,#REF!, 2, FALSE))</f>
        <v>#REF!</v>
      </c>
      <c r="H58" s="95" t="e">
        <f>IF(E58="", "", VLOOKUP(E58,#REF!, 3, FALSE))</f>
        <v>#REF!</v>
      </c>
      <c r="I58" s="96" t="e">
        <f>IF(E58="", "", VLOOKUP(E58,#REF!, 5, FALSE))</f>
        <v>#REF!</v>
      </c>
      <c r="J58" s="97" t="e">
        <f>IF(E58="", "", VLOOKUP(E58,#REF!, 4, FALSE))</f>
        <v>#REF!</v>
      </c>
      <c r="K58" s="97" t="e">
        <f>IF(E58="", "", VLOOKUP(E58,#REF!, 13, FALSE))</f>
        <v>#REF!</v>
      </c>
      <c r="L58" s="98" t="e">
        <f>IF(E58="", "", VLOOKUP(E58,#REF!, 10, FALSE))</f>
        <v>#REF!</v>
      </c>
      <c r="M58" s="99" t="e">
        <f>IF(E58="", "", VLOOKUP(E58,#REF!, 11, FALSE))</f>
        <v>#REF!</v>
      </c>
    </row>
    <row r="59" spans="2:13" s="100" customFormat="1" ht="24.95" customHeight="1" x14ac:dyDescent="0.3">
      <c r="B59" s="90"/>
      <c r="C59" s="91"/>
      <c r="D59" s="92"/>
      <c r="E59" s="93"/>
      <c r="F59" s="92"/>
      <c r="G59" s="94"/>
      <c r="H59" s="95"/>
      <c r="I59" s="96"/>
      <c r="J59" s="97"/>
      <c r="K59" s="97"/>
      <c r="L59" s="98"/>
      <c r="M59" s="99"/>
    </row>
    <row r="60" spans="2:13" s="100" customFormat="1" ht="24.95" customHeight="1" x14ac:dyDescent="0.3">
      <c r="B60" s="90"/>
      <c r="C60" s="91"/>
      <c r="D60" s="92"/>
      <c r="E60" s="93"/>
      <c r="F60" s="92"/>
      <c r="G60" s="94"/>
      <c r="H60" s="95"/>
      <c r="I60" s="96"/>
      <c r="J60" s="97"/>
      <c r="K60" s="97"/>
      <c r="L60" s="98"/>
      <c r="M60" s="99"/>
    </row>
    <row r="61" spans="2:13" s="100" customFormat="1" ht="24.95" customHeight="1" x14ac:dyDescent="0.3">
      <c r="B61" s="90"/>
      <c r="C61" s="91">
        <v>1035</v>
      </c>
      <c r="D61" s="92" t="s">
        <v>221</v>
      </c>
      <c r="E61" s="93">
        <v>2888</v>
      </c>
      <c r="F61" s="92"/>
      <c r="G61" s="94" t="e">
        <f>IF(E61="", "", VLOOKUP(E61,#REF!, 2, FALSE))</f>
        <v>#REF!</v>
      </c>
      <c r="H61" s="95" t="e">
        <f>IF(E61="", "", VLOOKUP(E61,#REF!, 3, FALSE))</f>
        <v>#REF!</v>
      </c>
      <c r="I61" s="96" t="e">
        <f>IF(E61="", "", VLOOKUP(E61,#REF!, 5, FALSE))</f>
        <v>#REF!</v>
      </c>
      <c r="J61" s="97" t="e">
        <f>IF(E61="", "", VLOOKUP(E61,#REF!, 4, FALSE))</f>
        <v>#REF!</v>
      </c>
      <c r="K61" s="97" t="e">
        <f>IF(E61="", "", VLOOKUP(E61,#REF!, 13, FALSE))</f>
        <v>#REF!</v>
      </c>
      <c r="L61" s="98" t="e">
        <f>IF(E61="", "", VLOOKUP(E61,#REF!, 10, FALSE))</f>
        <v>#REF!</v>
      </c>
      <c r="M61" s="99" t="e">
        <f>IF(E61="", "", VLOOKUP(E61,#REF!, 11, FALSE))</f>
        <v>#REF!</v>
      </c>
    </row>
    <row r="62" spans="2:13" s="100" customFormat="1" ht="24.95" customHeight="1" x14ac:dyDescent="0.3">
      <c r="B62" s="90"/>
      <c r="C62" s="91">
        <v>1036</v>
      </c>
      <c r="D62" s="92" t="s">
        <v>221</v>
      </c>
      <c r="E62" s="93">
        <v>1169</v>
      </c>
      <c r="F62" s="92"/>
      <c r="G62" s="94" t="e">
        <f>IF(E62="", "", VLOOKUP(E62,#REF!, 2, FALSE))</f>
        <v>#REF!</v>
      </c>
      <c r="H62" s="95" t="e">
        <f>IF(E62="", "", VLOOKUP(E62,#REF!, 3, FALSE))</f>
        <v>#REF!</v>
      </c>
      <c r="I62" s="96" t="e">
        <f>IF(E62="", "", VLOOKUP(E62,#REF!, 5, FALSE))</f>
        <v>#REF!</v>
      </c>
      <c r="J62" s="97" t="e">
        <f>IF(E62="", "", VLOOKUP(E62,#REF!, 4, FALSE))</f>
        <v>#REF!</v>
      </c>
      <c r="K62" s="97" t="e">
        <f>IF(E62="", "", VLOOKUP(E62,#REF!, 13, FALSE))</f>
        <v>#REF!</v>
      </c>
      <c r="L62" s="98" t="e">
        <f>IF(E62="", "", VLOOKUP(E62,#REF!, 10, FALSE))</f>
        <v>#REF!</v>
      </c>
      <c r="M62" s="99" t="e">
        <f>IF(E62="", "", VLOOKUP(E62,#REF!, 11, FALSE))</f>
        <v>#REF!</v>
      </c>
    </row>
    <row r="63" spans="2:13" s="100" customFormat="1" ht="24.95" customHeight="1" x14ac:dyDescent="0.3">
      <c r="B63" s="90"/>
      <c r="C63" s="91"/>
      <c r="D63" s="92"/>
      <c r="E63" s="93"/>
      <c r="F63" s="92"/>
      <c r="G63" s="94"/>
      <c r="H63" s="95"/>
      <c r="I63" s="96"/>
      <c r="J63" s="97"/>
      <c r="K63" s="97"/>
      <c r="L63" s="98"/>
      <c r="M63" s="99"/>
    </row>
    <row r="64" spans="2:13" s="100" customFormat="1" ht="24.95" customHeight="1" x14ac:dyDescent="0.3">
      <c r="B64" s="90"/>
      <c r="C64" s="91"/>
      <c r="D64" s="92"/>
      <c r="E64" s="93"/>
      <c r="F64" s="92"/>
      <c r="G64" s="94"/>
      <c r="H64" s="95"/>
      <c r="I64" s="96"/>
      <c r="J64" s="97"/>
      <c r="K64" s="97"/>
      <c r="L64" s="98"/>
      <c r="M64" s="99"/>
    </row>
    <row r="65" spans="2:13" s="100" customFormat="1" ht="24.95" customHeight="1" x14ac:dyDescent="0.3">
      <c r="B65" s="90"/>
      <c r="C65" s="91">
        <v>1037</v>
      </c>
      <c r="D65" s="92" t="s">
        <v>221</v>
      </c>
      <c r="E65" s="93">
        <v>3687</v>
      </c>
      <c r="F65" s="92"/>
      <c r="G65" s="94" t="e">
        <f>IF(E65="", "", VLOOKUP(E65,#REF!, 2, FALSE))</f>
        <v>#REF!</v>
      </c>
      <c r="H65" s="95" t="e">
        <f>IF(E65="", "", VLOOKUP(E65,#REF!, 3, FALSE))</f>
        <v>#REF!</v>
      </c>
      <c r="I65" s="96" t="e">
        <f>IF(E65="", "", VLOOKUP(E65,#REF!, 5, FALSE))</f>
        <v>#REF!</v>
      </c>
      <c r="J65" s="97" t="e">
        <f>IF(E65="", "", VLOOKUP(E65,#REF!, 4, FALSE))</f>
        <v>#REF!</v>
      </c>
      <c r="K65" s="97" t="e">
        <f>IF(E65="", "", VLOOKUP(E65,#REF!, 13, FALSE))</f>
        <v>#REF!</v>
      </c>
      <c r="L65" s="98" t="e">
        <f>IF(E65="", "", VLOOKUP(E65,#REF!, 10, FALSE))</f>
        <v>#REF!</v>
      </c>
      <c r="M65" s="99" t="e">
        <f>IF(E65="", "", VLOOKUP(E65,#REF!, 11, FALSE))</f>
        <v>#REF!</v>
      </c>
    </row>
    <row r="66" spans="2:13" s="100" customFormat="1" ht="24.95" customHeight="1" x14ac:dyDescent="0.3">
      <c r="B66" s="90"/>
      <c r="C66" s="91">
        <v>1038</v>
      </c>
      <c r="D66" s="92" t="s">
        <v>221</v>
      </c>
      <c r="E66" s="93">
        <v>3697</v>
      </c>
      <c r="F66" s="92"/>
      <c r="G66" s="94" t="e">
        <f>IF(E66="", "", VLOOKUP(E66,#REF!, 2, FALSE))</f>
        <v>#REF!</v>
      </c>
      <c r="H66" s="95" t="e">
        <f>IF(E66="", "", VLOOKUP(E66,#REF!, 3, FALSE))</f>
        <v>#REF!</v>
      </c>
      <c r="I66" s="96" t="e">
        <f>IF(E66="", "", VLOOKUP(E66,#REF!, 5, FALSE))</f>
        <v>#REF!</v>
      </c>
      <c r="J66" s="97" t="e">
        <f>IF(E66="", "", VLOOKUP(E66,#REF!, 4, FALSE))</f>
        <v>#REF!</v>
      </c>
      <c r="K66" s="97" t="e">
        <f>IF(E66="", "", VLOOKUP(E66,#REF!, 13, FALSE))</f>
        <v>#REF!</v>
      </c>
      <c r="L66" s="98" t="e">
        <f>IF(E66="", "", VLOOKUP(E66,#REF!, 10, FALSE))</f>
        <v>#REF!</v>
      </c>
      <c r="M66" s="99" t="e">
        <f>IF(E66="", "", VLOOKUP(E66,#REF!, 11, FALSE))</f>
        <v>#REF!</v>
      </c>
    </row>
    <row r="67" spans="2:13" s="100" customFormat="1" ht="24.95" customHeight="1" x14ac:dyDescent="0.3">
      <c r="B67" s="90"/>
      <c r="C67" s="91">
        <v>1039</v>
      </c>
      <c r="D67" s="92" t="s">
        <v>221</v>
      </c>
      <c r="E67" s="93">
        <v>3700</v>
      </c>
      <c r="F67" s="92"/>
      <c r="G67" s="94" t="e">
        <f>IF(E67="", "", VLOOKUP(E67,#REF!, 2, FALSE))</f>
        <v>#REF!</v>
      </c>
      <c r="H67" s="95" t="e">
        <f>IF(E67="", "", VLOOKUP(E67,#REF!, 3, FALSE))</f>
        <v>#REF!</v>
      </c>
      <c r="I67" s="96" t="e">
        <f>IF(E67="", "", VLOOKUP(E67,#REF!, 5, FALSE))</f>
        <v>#REF!</v>
      </c>
      <c r="J67" s="97" t="e">
        <f>IF(E67="", "", VLOOKUP(E67,#REF!, 4, FALSE))</f>
        <v>#REF!</v>
      </c>
      <c r="K67" s="97" t="e">
        <f>IF(E67="", "", VLOOKUP(E67,#REF!, 13, FALSE))</f>
        <v>#REF!</v>
      </c>
      <c r="L67" s="98" t="e">
        <f>IF(E67="", "", VLOOKUP(E67,#REF!, 10, FALSE))</f>
        <v>#REF!</v>
      </c>
      <c r="M67" s="99" t="e">
        <f>IF(E67="", "", VLOOKUP(E67,#REF!, 11, FALSE))</f>
        <v>#REF!</v>
      </c>
    </row>
    <row r="68" spans="2:13" s="100" customFormat="1" ht="24.95" customHeight="1" x14ac:dyDescent="0.3">
      <c r="B68" s="90"/>
      <c r="C68" s="91">
        <v>1040</v>
      </c>
      <c r="D68" s="92" t="s">
        <v>221</v>
      </c>
      <c r="E68" s="93">
        <v>3686</v>
      </c>
      <c r="F68" s="92"/>
      <c r="G68" s="94" t="e">
        <f>IF(E68="", "", VLOOKUP(E68,#REF!, 2, FALSE))</f>
        <v>#REF!</v>
      </c>
      <c r="H68" s="95" t="e">
        <f>IF(E68="", "", VLOOKUP(E68,#REF!, 3, FALSE))</f>
        <v>#REF!</v>
      </c>
      <c r="I68" s="96" t="e">
        <f>IF(E68="", "", VLOOKUP(E68,#REF!, 5, FALSE))</f>
        <v>#REF!</v>
      </c>
      <c r="J68" s="97" t="e">
        <f>IF(E68="", "", VLOOKUP(E68,#REF!, 4, FALSE))</f>
        <v>#REF!</v>
      </c>
      <c r="K68" s="97" t="e">
        <f>IF(E68="", "", VLOOKUP(E68,#REF!, 13, FALSE))</f>
        <v>#REF!</v>
      </c>
      <c r="L68" s="98" t="e">
        <f>IF(E68="", "", VLOOKUP(E68,#REF!, 10, FALSE))</f>
        <v>#REF!</v>
      </c>
      <c r="M68" s="99" t="e">
        <f>IF(E68="", "", VLOOKUP(E68,#REF!, 11, FALSE))</f>
        <v>#REF!</v>
      </c>
    </row>
    <row r="69" spans="2:13" s="100" customFormat="1" ht="24.95" customHeight="1" x14ac:dyDescent="0.3">
      <c r="B69" s="90"/>
      <c r="C69" s="91"/>
      <c r="D69" s="92"/>
      <c r="E69" s="93"/>
      <c r="F69" s="92"/>
      <c r="G69" s="94"/>
      <c r="H69" s="95"/>
      <c r="I69" s="96"/>
      <c r="J69" s="97"/>
      <c r="K69" s="97"/>
      <c r="L69" s="98"/>
      <c r="M69" s="99"/>
    </row>
    <row r="70" spans="2:13" s="100" customFormat="1" ht="24.95" customHeight="1" x14ac:dyDescent="0.3">
      <c r="B70" s="90"/>
      <c r="C70" s="91"/>
      <c r="D70" s="92"/>
      <c r="E70" s="93"/>
      <c r="F70" s="92"/>
      <c r="G70" s="94"/>
      <c r="H70" s="95"/>
      <c r="I70" s="96"/>
      <c r="J70" s="97"/>
      <c r="K70" s="97"/>
      <c r="L70" s="98"/>
      <c r="M70" s="99"/>
    </row>
    <row r="71" spans="2:13" s="100" customFormat="1" ht="24.95" customHeight="1" x14ac:dyDescent="0.3">
      <c r="B71" s="90"/>
      <c r="C71" s="91">
        <v>2100</v>
      </c>
      <c r="D71" s="92" t="s">
        <v>223</v>
      </c>
      <c r="E71" s="93">
        <v>3442</v>
      </c>
      <c r="F71" s="92"/>
      <c r="G71" s="94" t="e">
        <f>IF(E71="", "", VLOOKUP(E71,#REF!, 2, FALSE))</f>
        <v>#REF!</v>
      </c>
      <c r="H71" s="95" t="e">
        <f>IF(E71="", "", VLOOKUP(E71,#REF!, 3, FALSE))</f>
        <v>#REF!</v>
      </c>
      <c r="I71" s="96" t="e">
        <f>IF(E71="", "", VLOOKUP(E71,#REF!, 5, FALSE))</f>
        <v>#REF!</v>
      </c>
      <c r="J71" s="97" t="e">
        <f>IF(E71="", "", VLOOKUP(E71,#REF!, 4, FALSE))</f>
        <v>#REF!</v>
      </c>
      <c r="K71" s="97" t="e">
        <f>IF(E71="", "", VLOOKUP(E71,#REF!, 13, FALSE))</f>
        <v>#REF!</v>
      </c>
      <c r="L71" s="98" t="e">
        <f>IF(E71="", "", VLOOKUP(E71,#REF!, 10, FALSE))</f>
        <v>#REF!</v>
      </c>
      <c r="M71" s="99" t="e">
        <f>IF(E71="", "", VLOOKUP(E71,#REF!, 11, FALSE))</f>
        <v>#REF!</v>
      </c>
    </row>
    <row r="72" spans="2:13" s="100" customFormat="1" ht="24.95" customHeight="1" x14ac:dyDescent="0.3">
      <c r="B72" s="90"/>
      <c r="C72" s="91">
        <v>2101</v>
      </c>
      <c r="D72" s="92" t="s">
        <v>223</v>
      </c>
      <c r="E72" s="93">
        <v>4381</v>
      </c>
      <c r="F72" s="92"/>
      <c r="G72" s="94" t="e">
        <f>IF(E72="", "", VLOOKUP(E72,#REF!, 2, FALSE))</f>
        <v>#REF!</v>
      </c>
      <c r="H72" s="95" t="e">
        <f>IF(E72="", "", VLOOKUP(E72,#REF!, 3, FALSE))</f>
        <v>#REF!</v>
      </c>
      <c r="I72" s="96" t="e">
        <f>IF(E72="", "", VLOOKUP(E72,#REF!, 5, FALSE))</f>
        <v>#REF!</v>
      </c>
      <c r="J72" s="97" t="e">
        <f>IF(E72="", "", VLOOKUP(E72,#REF!, 4, FALSE))</f>
        <v>#REF!</v>
      </c>
      <c r="K72" s="97" t="e">
        <f>IF(E72="", "", VLOOKUP(E72,#REF!, 13, FALSE))</f>
        <v>#REF!</v>
      </c>
      <c r="L72" s="98" t="e">
        <f>IF(E72="", "", VLOOKUP(E72,#REF!, 10, FALSE))</f>
        <v>#REF!</v>
      </c>
      <c r="M72" s="99" t="e">
        <f>IF(E72="", "", VLOOKUP(E72,#REF!, 11, FALSE))</f>
        <v>#REF!</v>
      </c>
    </row>
    <row r="73" spans="2:13" s="100" customFormat="1" ht="24.95" customHeight="1" x14ac:dyDescent="0.3">
      <c r="B73" s="90"/>
      <c r="C73" s="91">
        <v>2102</v>
      </c>
      <c r="D73" s="92" t="s">
        <v>223</v>
      </c>
      <c r="E73" s="93">
        <v>1353</v>
      </c>
      <c r="F73" s="92"/>
      <c r="G73" s="94" t="e">
        <f>IF(E73="", "", VLOOKUP(E73,#REF!, 2, FALSE))</f>
        <v>#REF!</v>
      </c>
      <c r="H73" s="95" t="e">
        <f>IF(E73="", "", VLOOKUP(E73,#REF!, 3, FALSE))</f>
        <v>#REF!</v>
      </c>
      <c r="I73" s="96" t="e">
        <f>IF(E73="", "", VLOOKUP(E73,#REF!, 5, FALSE))</f>
        <v>#REF!</v>
      </c>
      <c r="J73" s="97" t="e">
        <f>IF(E73="", "", VLOOKUP(E73,#REF!, 4, FALSE))</f>
        <v>#REF!</v>
      </c>
      <c r="K73" s="97" t="e">
        <f>IF(E73="", "", VLOOKUP(E73,#REF!, 13, FALSE))</f>
        <v>#REF!</v>
      </c>
      <c r="L73" s="98" t="e">
        <f>IF(E73="", "", VLOOKUP(E73,#REF!, 10, FALSE))</f>
        <v>#REF!</v>
      </c>
      <c r="M73" s="99" t="e">
        <f>IF(E73="", "", VLOOKUP(E73,#REF!, 11, FALSE))</f>
        <v>#REF!</v>
      </c>
    </row>
    <row r="74" spans="2:13" s="100" customFormat="1" ht="24.95" customHeight="1" x14ac:dyDescent="0.3">
      <c r="B74" s="90"/>
      <c r="C74" s="91"/>
      <c r="D74" s="92"/>
      <c r="E74" s="93"/>
      <c r="F74" s="92"/>
      <c r="G74" s="94"/>
      <c r="H74" s="95"/>
      <c r="I74" s="96"/>
      <c r="J74" s="97"/>
      <c r="K74" s="97"/>
      <c r="L74" s="98"/>
      <c r="M74" s="99"/>
    </row>
    <row r="75" spans="2:13" s="100" customFormat="1" ht="24.95" customHeight="1" x14ac:dyDescent="0.3">
      <c r="B75" s="90"/>
      <c r="C75" s="91"/>
      <c r="D75" s="92"/>
      <c r="E75" s="93"/>
      <c r="F75" s="92"/>
      <c r="G75" s="94"/>
      <c r="H75" s="95"/>
      <c r="I75" s="96"/>
      <c r="J75" s="97"/>
      <c r="K75" s="97"/>
      <c r="L75" s="98"/>
      <c r="M75" s="99"/>
    </row>
    <row r="76" spans="2:13" s="100" customFormat="1" ht="24.95" customHeight="1" x14ac:dyDescent="0.3">
      <c r="B76" s="90"/>
      <c r="C76" s="91">
        <v>2103</v>
      </c>
      <c r="D76" s="92" t="s">
        <v>223</v>
      </c>
      <c r="E76" s="93">
        <v>3122</v>
      </c>
      <c r="F76" s="92"/>
      <c r="G76" s="94" t="e">
        <f>IF(E76="", "", VLOOKUP(E76,#REF!, 2, FALSE))</f>
        <v>#REF!</v>
      </c>
      <c r="H76" s="95" t="e">
        <f>IF(E76="", "", VLOOKUP(E76,#REF!, 3, FALSE))</f>
        <v>#REF!</v>
      </c>
      <c r="I76" s="96" t="e">
        <f>IF(E76="", "", VLOOKUP(E76,#REF!, 5, FALSE))</f>
        <v>#REF!</v>
      </c>
      <c r="J76" s="97" t="e">
        <f>IF(E76="", "", VLOOKUP(E76,#REF!, 4, FALSE))</f>
        <v>#REF!</v>
      </c>
      <c r="K76" s="97" t="e">
        <f>IF(E76="", "", VLOOKUP(E76,#REF!, 13, FALSE))</f>
        <v>#REF!</v>
      </c>
      <c r="L76" s="98" t="e">
        <f>IF(E76="", "", VLOOKUP(E76,#REF!, 10, FALSE))</f>
        <v>#REF!</v>
      </c>
      <c r="M76" s="99" t="e">
        <f>IF(E76="", "", VLOOKUP(E76,#REF!, 11, FALSE))</f>
        <v>#REF!</v>
      </c>
    </row>
    <row r="77" spans="2:13" s="100" customFormat="1" ht="24.95" customHeight="1" x14ac:dyDescent="0.3">
      <c r="B77" s="90"/>
      <c r="C77" s="91"/>
      <c r="D77" s="92"/>
      <c r="E77" s="93"/>
      <c r="F77" s="92"/>
      <c r="G77" s="94"/>
      <c r="H77" s="95"/>
      <c r="I77" s="96"/>
      <c r="J77" s="97"/>
      <c r="K77" s="97"/>
      <c r="L77" s="98"/>
      <c r="M77" s="99"/>
    </row>
    <row r="78" spans="2:13" s="100" customFormat="1" ht="24.95" customHeight="1" x14ac:dyDescent="0.3">
      <c r="B78" s="90"/>
      <c r="C78" s="91"/>
      <c r="D78" s="92"/>
      <c r="E78" s="93"/>
      <c r="F78" s="92"/>
      <c r="G78" s="94"/>
      <c r="H78" s="95"/>
      <c r="I78" s="96"/>
      <c r="J78" s="97"/>
      <c r="K78" s="97"/>
      <c r="L78" s="98"/>
      <c r="M78" s="99"/>
    </row>
    <row r="79" spans="2:13" s="100" customFormat="1" ht="24.95" customHeight="1" x14ac:dyDescent="0.3">
      <c r="B79" s="90"/>
      <c r="C79" s="91">
        <v>2104</v>
      </c>
      <c r="D79" s="92" t="s">
        <v>223</v>
      </c>
      <c r="E79" s="93">
        <v>4238</v>
      </c>
      <c r="F79" s="92"/>
      <c r="G79" s="94" t="e">
        <f>IF(E79="", "", VLOOKUP(E79,#REF!, 2, FALSE))</f>
        <v>#REF!</v>
      </c>
      <c r="H79" s="95" t="e">
        <f>IF(E79="", "", VLOOKUP(E79,#REF!, 3, FALSE))</f>
        <v>#REF!</v>
      </c>
      <c r="I79" s="96" t="e">
        <f>IF(E79="", "", VLOOKUP(E79,#REF!, 5, FALSE))</f>
        <v>#REF!</v>
      </c>
      <c r="J79" s="97" t="e">
        <f>IF(E79="", "", VLOOKUP(E79,#REF!, 4, FALSE))</f>
        <v>#REF!</v>
      </c>
      <c r="K79" s="97" t="e">
        <f>IF(E79="", "", VLOOKUP(E79,#REF!, 13, FALSE))</f>
        <v>#REF!</v>
      </c>
      <c r="L79" s="98" t="e">
        <f>IF(E79="", "", VLOOKUP(E79,#REF!, 10, FALSE))</f>
        <v>#REF!</v>
      </c>
      <c r="M79" s="99" t="e">
        <f>IF(E79="", "", VLOOKUP(E79,#REF!, 11, FALSE))</f>
        <v>#REF!</v>
      </c>
    </row>
    <row r="80" spans="2:13" s="100" customFormat="1" ht="24.95" customHeight="1" x14ac:dyDescent="0.3">
      <c r="B80" s="90"/>
      <c r="C80" s="91">
        <v>2105</v>
      </c>
      <c r="D80" s="92" t="s">
        <v>223</v>
      </c>
      <c r="E80" s="93">
        <v>4086</v>
      </c>
      <c r="F80" s="92"/>
      <c r="G80" s="94" t="e">
        <f>IF(E80="", "", VLOOKUP(E80,#REF!, 2, FALSE))</f>
        <v>#REF!</v>
      </c>
      <c r="H80" s="95" t="e">
        <f>IF(E80="", "", VLOOKUP(E80,#REF!, 3, FALSE))</f>
        <v>#REF!</v>
      </c>
      <c r="I80" s="96" t="e">
        <f>IF(E80="", "", VLOOKUP(E80,#REF!, 5, FALSE))</f>
        <v>#REF!</v>
      </c>
      <c r="J80" s="97" t="e">
        <f>IF(E80="", "", VLOOKUP(E80,#REF!, 4, FALSE))</f>
        <v>#REF!</v>
      </c>
      <c r="K80" s="97" t="e">
        <f>IF(E80="", "", VLOOKUP(E80,#REF!, 13, FALSE))</f>
        <v>#REF!</v>
      </c>
      <c r="L80" s="98" t="e">
        <f>IF(E80="", "", VLOOKUP(E80,#REF!, 10, FALSE))</f>
        <v>#REF!</v>
      </c>
      <c r="M80" s="99" t="e">
        <f>IF(E80="", "", VLOOKUP(E80,#REF!, 11, FALSE))</f>
        <v>#REF!</v>
      </c>
    </row>
    <row r="81" spans="2:13" s="100" customFormat="1" ht="24.95" customHeight="1" x14ac:dyDescent="0.3">
      <c r="B81" s="90"/>
      <c r="C81" s="91">
        <v>2106</v>
      </c>
      <c r="D81" s="92" t="s">
        <v>223</v>
      </c>
      <c r="E81" s="93">
        <v>4087</v>
      </c>
      <c r="F81" s="92"/>
      <c r="G81" s="94" t="e">
        <f>IF(E81="", "", VLOOKUP(E81,#REF!, 2, FALSE))</f>
        <v>#REF!</v>
      </c>
      <c r="H81" s="95" t="e">
        <f>IF(E81="", "", VLOOKUP(E81,#REF!, 3, FALSE))</f>
        <v>#REF!</v>
      </c>
      <c r="I81" s="96" t="e">
        <f>IF(E81="", "", VLOOKUP(E81,#REF!, 5, FALSE))</f>
        <v>#REF!</v>
      </c>
      <c r="J81" s="97" t="e">
        <f>IF(E81="", "", VLOOKUP(E81,#REF!, 4, FALSE))</f>
        <v>#REF!</v>
      </c>
      <c r="K81" s="97" t="e">
        <f>IF(E81="", "", VLOOKUP(E81,#REF!, 13, FALSE))</f>
        <v>#REF!</v>
      </c>
      <c r="L81" s="98" t="e">
        <f>IF(E81="", "", VLOOKUP(E81,#REF!, 10, FALSE))</f>
        <v>#REF!</v>
      </c>
      <c r="M81" s="99" t="e">
        <f>IF(E81="", "", VLOOKUP(E81,#REF!, 11, FALSE))</f>
        <v>#REF!</v>
      </c>
    </row>
    <row r="82" spans="2:13" s="100" customFormat="1" ht="24.95" customHeight="1" x14ac:dyDescent="0.3">
      <c r="B82" s="90"/>
      <c r="C82" s="91"/>
      <c r="D82" s="92"/>
      <c r="E82" s="93"/>
      <c r="F82" s="92"/>
      <c r="G82" s="94"/>
      <c r="H82" s="95"/>
      <c r="I82" s="96"/>
      <c r="J82" s="97"/>
      <c r="K82" s="97"/>
      <c r="L82" s="98"/>
      <c r="M82" s="99"/>
    </row>
    <row r="83" spans="2:13" s="100" customFormat="1" ht="24.95" customHeight="1" x14ac:dyDescent="0.3">
      <c r="B83" s="90"/>
      <c r="C83" s="91"/>
      <c r="D83" s="92"/>
      <c r="E83" s="93"/>
      <c r="F83" s="92"/>
      <c r="G83" s="94"/>
      <c r="H83" s="95"/>
      <c r="I83" s="96"/>
      <c r="J83" s="97"/>
      <c r="K83" s="97"/>
      <c r="L83" s="98"/>
      <c r="M83" s="99"/>
    </row>
    <row r="84" spans="2:13" s="100" customFormat="1" ht="24.95" customHeight="1" x14ac:dyDescent="0.3">
      <c r="B84" s="90"/>
      <c r="C84" s="91">
        <v>2107</v>
      </c>
      <c r="D84" s="92" t="s">
        <v>222</v>
      </c>
      <c r="E84" s="93">
        <v>1499</v>
      </c>
      <c r="F84" s="92"/>
      <c r="G84" s="94" t="e">
        <f>IF(E84="", "", VLOOKUP(E84,#REF!, 2, FALSE))</f>
        <v>#REF!</v>
      </c>
      <c r="H84" s="95" t="e">
        <f>IF(E84="", "", VLOOKUP(E84,#REF!, 3, FALSE))</f>
        <v>#REF!</v>
      </c>
      <c r="I84" s="96" t="e">
        <f>IF(E84="", "", VLOOKUP(E84,#REF!, 5, FALSE))</f>
        <v>#REF!</v>
      </c>
      <c r="J84" s="97" t="e">
        <f>IF(E84="", "", VLOOKUP(E84,#REF!, 4, FALSE))</f>
        <v>#REF!</v>
      </c>
      <c r="K84" s="97" t="e">
        <f>IF(E84="", "", VLOOKUP(E84,#REF!, 13, FALSE))</f>
        <v>#REF!</v>
      </c>
      <c r="L84" s="98" t="e">
        <f>IF(E84="", "", VLOOKUP(E84,#REF!, 10, FALSE))</f>
        <v>#REF!</v>
      </c>
      <c r="M84" s="99" t="e">
        <f>IF(E84="", "", VLOOKUP(E84,#REF!, 11, FALSE))</f>
        <v>#REF!</v>
      </c>
    </row>
    <row r="85" spans="2:13" s="100" customFormat="1" ht="24.95" customHeight="1" x14ac:dyDescent="0.3">
      <c r="B85" s="90"/>
      <c r="C85" s="91"/>
      <c r="D85" s="92"/>
      <c r="E85" s="93"/>
      <c r="F85" s="92"/>
      <c r="G85" s="94"/>
      <c r="H85" s="95"/>
      <c r="I85" s="96"/>
      <c r="J85" s="97"/>
      <c r="K85" s="97"/>
      <c r="L85" s="98"/>
      <c r="M85" s="99"/>
    </row>
    <row r="86" spans="2:13" s="100" customFormat="1" ht="24.95" customHeight="1" x14ac:dyDescent="0.3">
      <c r="B86" s="90"/>
      <c r="C86" s="91"/>
      <c r="D86" s="92"/>
      <c r="E86" s="93"/>
      <c r="F86" s="92"/>
      <c r="G86" s="94"/>
      <c r="H86" s="95"/>
      <c r="I86" s="96"/>
      <c r="J86" s="97"/>
      <c r="K86" s="97"/>
      <c r="L86" s="98"/>
      <c r="M86" s="99"/>
    </row>
    <row r="87" spans="2:13" s="100" customFormat="1" ht="24.95" customHeight="1" x14ac:dyDescent="0.3">
      <c r="B87" s="90"/>
      <c r="C87" s="91">
        <v>2108</v>
      </c>
      <c r="D87" s="92" t="s">
        <v>223</v>
      </c>
      <c r="E87" s="93">
        <v>3848</v>
      </c>
      <c r="F87" s="92"/>
      <c r="G87" s="94" t="e">
        <f>IF(E87="", "", VLOOKUP(E87,#REF!, 2, FALSE))</f>
        <v>#REF!</v>
      </c>
      <c r="H87" s="95" t="e">
        <f>IF(E87="", "", VLOOKUP(E87,#REF!, 3, FALSE))</f>
        <v>#REF!</v>
      </c>
      <c r="I87" s="96" t="e">
        <f>IF(E87="", "", VLOOKUP(E87,#REF!, 5, FALSE))</f>
        <v>#REF!</v>
      </c>
      <c r="J87" s="97" t="e">
        <f>IF(E87="", "", VLOOKUP(E87,#REF!, 4, FALSE))</f>
        <v>#REF!</v>
      </c>
      <c r="K87" s="97" t="e">
        <f>IF(E87="", "", VLOOKUP(E87,#REF!, 13, FALSE))</f>
        <v>#REF!</v>
      </c>
      <c r="L87" s="98" t="e">
        <f>IF(E87="", "", VLOOKUP(E87,#REF!, 10, FALSE))</f>
        <v>#REF!</v>
      </c>
      <c r="M87" s="99" t="e">
        <f>IF(E87="", "", VLOOKUP(E87,#REF!, 11, FALSE))</f>
        <v>#REF!</v>
      </c>
    </row>
    <row r="88" spans="2:13" s="100" customFormat="1" ht="24.95" customHeight="1" x14ac:dyDescent="0.3">
      <c r="B88" s="90"/>
      <c r="C88" s="91">
        <v>2109</v>
      </c>
      <c r="D88" s="92" t="s">
        <v>223</v>
      </c>
      <c r="E88" s="93">
        <v>1294</v>
      </c>
      <c r="F88" s="92"/>
      <c r="G88" s="94" t="e">
        <f>IF(E88="", "", VLOOKUP(E88,#REF!, 2, FALSE))</f>
        <v>#REF!</v>
      </c>
      <c r="H88" s="95" t="e">
        <f>IF(E88="", "", VLOOKUP(E88,#REF!, 3, FALSE))</f>
        <v>#REF!</v>
      </c>
      <c r="I88" s="96" t="e">
        <f>IF(E88="", "", VLOOKUP(E88,#REF!, 5, FALSE))</f>
        <v>#REF!</v>
      </c>
      <c r="J88" s="97" t="e">
        <f>IF(E88="", "", VLOOKUP(E88,#REF!, 4, FALSE))</f>
        <v>#REF!</v>
      </c>
      <c r="K88" s="97" t="e">
        <f>IF(E88="", "", VLOOKUP(E88,#REF!, 13, FALSE))</f>
        <v>#REF!</v>
      </c>
      <c r="L88" s="98" t="e">
        <f>IF(E88="", "", VLOOKUP(E88,#REF!, 10, FALSE))</f>
        <v>#REF!</v>
      </c>
      <c r="M88" s="99" t="e">
        <f>IF(E88="", "", VLOOKUP(E88,#REF!, 11, FALSE))</f>
        <v>#REF!</v>
      </c>
    </row>
    <row r="89" spans="2:13" s="100" customFormat="1" ht="24.95" customHeight="1" x14ac:dyDescent="0.3">
      <c r="B89" s="90"/>
      <c r="C89" s="91"/>
      <c r="D89" s="92"/>
      <c r="E89" s="93"/>
      <c r="F89" s="92"/>
      <c r="G89" s="94"/>
      <c r="H89" s="95"/>
      <c r="I89" s="96"/>
      <c r="J89" s="97"/>
      <c r="K89" s="97"/>
      <c r="L89" s="98"/>
      <c r="M89" s="99"/>
    </row>
    <row r="90" spans="2:13" s="100" customFormat="1" ht="24.95" customHeight="1" x14ac:dyDescent="0.3">
      <c r="B90" s="90"/>
      <c r="C90" s="91"/>
      <c r="D90" s="92"/>
      <c r="E90" s="93"/>
      <c r="F90" s="92"/>
      <c r="G90" s="94"/>
      <c r="H90" s="95"/>
      <c r="I90" s="96"/>
      <c r="J90" s="97"/>
      <c r="K90" s="97"/>
      <c r="L90" s="98"/>
      <c r="M90" s="99"/>
    </row>
    <row r="91" spans="2:13" s="100" customFormat="1" ht="24.95" customHeight="1" x14ac:dyDescent="0.3">
      <c r="B91" s="90"/>
      <c r="C91" s="91">
        <v>2110</v>
      </c>
      <c r="D91" s="92" t="s">
        <v>223</v>
      </c>
      <c r="E91" s="93">
        <v>4314</v>
      </c>
      <c r="F91" s="92"/>
      <c r="G91" s="94" t="e">
        <f>IF(E91="", "", VLOOKUP(E91,#REF!, 2, FALSE))</f>
        <v>#REF!</v>
      </c>
      <c r="H91" s="95" t="e">
        <f>IF(E91="", "", VLOOKUP(E91,#REF!, 3, FALSE))</f>
        <v>#REF!</v>
      </c>
      <c r="I91" s="96" t="e">
        <f>IF(E91="", "", VLOOKUP(E91,#REF!, 5, FALSE))</f>
        <v>#REF!</v>
      </c>
      <c r="J91" s="97" t="e">
        <f>IF(E91="", "", VLOOKUP(E91,#REF!, 4, FALSE))</f>
        <v>#REF!</v>
      </c>
      <c r="K91" s="97" t="e">
        <f>IF(E91="", "", VLOOKUP(E91,#REF!, 13, FALSE))</f>
        <v>#REF!</v>
      </c>
      <c r="L91" s="98" t="e">
        <f>IF(E91="", "", VLOOKUP(E91,#REF!, 10, FALSE))</f>
        <v>#REF!</v>
      </c>
      <c r="M91" s="99" t="e">
        <f>IF(E91="", "", VLOOKUP(E91,#REF!, 11, FALSE))</f>
        <v>#REF!</v>
      </c>
    </row>
    <row r="92" spans="2:13" s="100" customFormat="1" ht="24.95" customHeight="1" x14ac:dyDescent="0.3">
      <c r="B92" s="90"/>
      <c r="C92" s="91"/>
      <c r="D92" s="92"/>
      <c r="E92" s="93"/>
      <c r="F92" s="92"/>
      <c r="G92" s="94"/>
      <c r="H92" s="95"/>
      <c r="I92" s="96"/>
      <c r="J92" s="97"/>
      <c r="K92" s="97"/>
      <c r="L92" s="98"/>
      <c r="M92" s="99"/>
    </row>
    <row r="93" spans="2:13" s="100" customFormat="1" ht="24.95" customHeight="1" x14ac:dyDescent="0.3">
      <c r="B93" s="90"/>
      <c r="C93" s="91"/>
      <c r="D93" s="92"/>
      <c r="E93" s="93"/>
      <c r="F93" s="92"/>
      <c r="G93" s="94"/>
      <c r="H93" s="95"/>
      <c r="I93" s="96"/>
      <c r="J93" s="97"/>
      <c r="K93" s="97"/>
      <c r="L93" s="98"/>
      <c r="M93" s="99"/>
    </row>
    <row r="94" spans="2:13" s="100" customFormat="1" ht="24.95" customHeight="1" x14ac:dyDescent="0.3">
      <c r="B94" s="90"/>
      <c r="C94" s="91">
        <v>2111</v>
      </c>
      <c r="D94" s="92" t="s">
        <v>223</v>
      </c>
      <c r="E94" s="93">
        <v>4055</v>
      </c>
      <c r="F94" s="92"/>
      <c r="G94" s="94" t="e">
        <f>IF(E94="", "", VLOOKUP(E94,#REF!, 2, FALSE))</f>
        <v>#REF!</v>
      </c>
      <c r="H94" s="95" t="e">
        <f>IF(E94="", "", VLOOKUP(E94,#REF!, 3, FALSE))</f>
        <v>#REF!</v>
      </c>
      <c r="I94" s="96" t="e">
        <f>IF(E94="", "", VLOOKUP(E94,#REF!, 5, FALSE))</f>
        <v>#REF!</v>
      </c>
      <c r="J94" s="97" t="e">
        <f>IF(E94="", "", VLOOKUP(E94,#REF!, 4, FALSE))</f>
        <v>#REF!</v>
      </c>
      <c r="K94" s="97" t="e">
        <f>IF(E94="", "", VLOOKUP(E94,#REF!, 13, FALSE))</f>
        <v>#REF!</v>
      </c>
      <c r="L94" s="98" t="e">
        <f>IF(E94="", "", VLOOKUP(E94,#REF!, 10, FALSE))</f>
        <v>#REF!</v>
      </c>
      <c r="M94" s="99" t="e">
        <f>IF(E94="", "", VLOOKUP(E94,#REF!, 11, FALSE))</f>
        <v>#REF!</v>
      </c>
    </row>
    <row r="95" spans="2:13" s="100" customFormat="1" ht="24.95" customHeight="1" x14ac:dyDescent="0.3">
      <c r="B95" s="90"/>
      <c r="C95" s="91">
        <v>2112</v>
      </c>
      <c r="D95" s="92" t="s">
        <v>223</v>
      </c>
      <c r="E95" s="93">
        <v>1736</v>
      </c>
      <c r="F95" s="92"/>
      <c r="G95" s="94" t="e">
        <f>IF(E95="", "", VLOOKUP(E95,#REF!, 2, FALSE))</f>
        <v>#REF!</v>
      </c>
      <c r="H95" s="95" t="e">
        <f>IF(E95="", "", VLOOKUP(E95,#REF!, 3, FALSE))</f>
        <v>#REF!</v>
      </c>
      <c r="I95" s="96" t="e">
        <f>IF(E95="", "", VLOOKUP(E95,#REF!, 5, FALSE))</f>
        <v>#REF!</v>
      </c>
      <c r="J95" s="97" t="e">
        <f>IF(E95="", "", VLOOKUP(E95,#REF!, 4, FALSE))</f>
        <v>#REF!</v>
      </c>
      <c r="K95" s="97" t="e">
        <f>IF(E95="", "", VLOOKUP(E95,#REF!, 13, FALSE))</f>
        <v>#REF!</v>
      </c>
      <c r="L95" s="98" t="e">
        <f>IF(E95="", "", VLOOKUP(E95,#REF!, 10, FALSE))</f>
        <v>#REF!</v>
      </c>
      <c r="M95" s="99" t="e">
        <f>IF(E95="", "", VLOOKUP(E95,#REF!, 11, FALSE))</f>
        <v>#REF!</v>
      </c>
    </row>
    <row r="96" spans="2:13" s="100" customFormat="1" ht="24.95" customHeight="1" x14ac:dyDescent="0.3">
      <c r="B96" s="90"/>
      <c r="C96" s="91">
        <v>2113</v>
      </c>
      <c r="D96" s="92" t="s">
        <v>223</v>
      </c>
      <c r="E96" s="93">
        <v>2564</v>
      </c>
      <c r="F96" s="92"/>
      <c r="G96" s="94" t="e">
        <f>IF(E96="", "", VLOOKUP(E96,#REF!, 2, FALSE))</f>
        <v>#REF!</v>
      </c>
      <c r="H96" s="95" t="e">
        <f>IF(E96="", "", VLOOKUP(E96,#REF!, 3, FALSE))</f>
        <v>#REF!</v>
      </c>
      <c r="I96" s="96" t="e">
        <f>IF(E96="", "", VLOOKUP(E96,#REF!, 5, FALSE))</f>
        <v>#REF!</v>
      </c>
      <c r="J96" s="97" t="e">
        <f>IF(E96="", "", VLOOKUP(E96,#REF!, 4, FALSE))</f>
        <v>#REF!</v>
      </c>
      <c r="K96" s="97" t="e">
        <f>IF(E96="", "", VLOOKUP(E96,#REF!, 13, FALSE))</f>
        <v>#REF!</v>
      </c>
      <c r="L96" s="98" t="e">
        <f>IF(E96="", "", VLOOKUP(E96,#REF!, 10, FALSE))</f>
        <v>#REF!</v>
      </c>
      <c r="M96" s="99" t="e">
        <f>IF(E96="", "", VLOOKUP(E96,#REF!, 11, FALSE))</f>
        <v>#REF!</v>
      </c>
    </row>
    <row r="97" spans="2:13" s="100" customFormat="1" ht="24.95" customHeight="1" x14ac:dyDescent="0.3">
      <c r="B97" s="90"/>
      <c r="C97" s="91"/>
      <c r="D97" s="92"/>
      <c r="E97" s="93"/>
      <c r="F97" s="92"/>
      <c r="G97" s="94"/>
      <c r="H97" s="95"/>
      <c r="I97" s="96"/>
      <c r="J97" s="97"/>
      <c r="K97" s="97"/>
      <c r="L97" s="98"/>
      <c r="M97" s="99"/>
    </row>
    <row r="98" spans="2:13" s="100" customFormat="1" ht="24.95" customHeight="1" x14ac:dyDescent="0.3">
      <c r="B98" s="90"/>
      <c r="C98" s="91"/>
      <c r="D98" s="92"/>
      <c r="E98" s="93"/>
      <c r="F98" s="92"/>
      <c r="G98" s="94"/>
      <c r="H98" s="95"/>
      <c r="I98" s="96"/>
      <c r="J98" s="97"/>
      <c r="K98" s="97"/>
      <c r="L98" s="98"/>
      <c r="M98" s="99"/>
    </row>
    <row r="99" spans="2:13" s="100" customFormat="1" ht="24.95" customHeight="1" x14ac:dyDescent="0.3">
      <c r="B99" s="90"/>
      <c r="C99" s="91"/>
      <c r="D99" s="92"/>
      <c r="E99" s="93"/>
      <c r="F99" s="92"/>
      <c r="G99" s="94"/>
      <c r="H99" s="95"/>
      <c r="I99" s="96"/>
      <c r="J99" s="97"/>
      <c r="K99" s="97"/>
      <c r="L99" s="98"/>
      <c r="M99" s="99"/>
    </row>
    <row r="100" spans="2:13" s="100" customFormat="1" ht="24.95" customHeight="1" x14ac:dyDescent="0.3">
      <c r="B100" s="90"/>
      <c r="C100" s="91"/>
      <c r="D100" s="92"/>
      <c r="E100" s="93"/>
      <c r="F100" s="92"/>
      <c r="G100" s="94"/>
      <c r="H100" s="95"/>
      <c r="I100" s="96"/>
      <c r="J100" s="97"/>
      <c r="K100" s="97"/>
      <c r="L100" s="98"/>
      <c r="M100" s="99"/>
    </row>
    <row r="101" spans="2:13" s="100" customFormat="1" ht="24.95" customHeight="1" x14ac:dyDescent="0.3">
      <c r="B101" s="90"/>
      <c r="C101" s="91"/>
      <c r="D101" s="92"/>
      <c r="E101" s="93"/>
      <c r="F101" s="92"/>
      <c r="G101" s="94"/>
      <c r="H101" s="95"/>
      <c r="I101" s="96"/>
      <c r="J101" s="97"/>
      <c r="K101" s="97"/>
      <c r="L101" s="98"/>
      <c r="M101" s="99"/>
    </row>
    <row r="102" spans="2:13" s="100" customFormat="1" ht="24.95" customHeight="1" x14ac:dyDescent="0.3">
      <c r="B102" s="90"/>
      <c r="C102" s="91">
        <v>2114</v>
      </c>
      <c r="D102" s="92" t="s">
        <v>223</v>
      </c>
      <c r="E102" s="93">
        <v>4362</v>
      </c>
      <c r="F102" s="92"/>
      <c r="G102" s="94" t="e">
        <f>IF(E102="", "", VLOOKUP(E102,#REF!, 2, FALSE))</f>
        <v>#REF!</v>
      </c>
      <c r="H102" s="95" t="e">
        <f>IF(E102="", "", VLOOKUP(E102,#REF!, 3, FALSE))</f>
        <v>#REF!</v>
      </c>
      <c r="I102" s="96" t="e">
        <f>IF(E102="", "", VLOOKUP(E102,#REF!, 5, FALSE))</f>
        <v>#REF!</v>
      </c>
      <c r="J102" s="97" t="e">
        <f>IF(E102="", "", VLOOKUP(E102,#REF!, 4, FALSE))</f>
        <v>#REF!</v>
      </c>
      <c r="K102" s="97" t="e">
        <f>IF(E102="", "", VLOOKUP(E102,#REF!, 13, FALSE))</f>
        <v>#REF!</v>
      </c>
      <c r="L102" s="98" t="e">
        <f>IF(E102="", "", VLOOKUP(E102,#REF!, 10, FALSE))</f>
        <v>#REF!</v>
      </c>
      <c r="M102" s="99" t="e">
        <f>IF(E102="", "", VLOOKUP(E102,#REF!, 11, FALSE))</f>
        <v>#REF!</v>
      </c>
    </row>
    <row r="103" spans="2:13" s="100" customFormat="1" ht="24.95" customHeight="1" x14ac:dyDescent="0.3">
      <c r="B103" s="90"/>
      <c r="C103" s="91">
        <v>2115</v>
      </c>
      <c r="D103" s="92" t="s">
        <v>223</v>
      </c>
      <c r="E103" s="93">
        <v>2450</v>
      </c>
      <c r="F103" s="92" t="s">
        <v>220</v>
      </c>
      <c r="G103" s="94" t="e">
        <f>IF(E103="", "", VLOOKUP(E103,#REF!, 2, FALSE))</f>
        <v>#REF!</v>
      </c>
      <c r="H103" s="95" t="e">
        <f>IF(E103="", "", VLOOKUP(E103,#REF!, 3, FALSE))</f>
        <v>#REF!</v>
      </c>
      <c r="I103" s="96" t="e">
        <f>IF(E103="", "", VLOOKUP(E103,#REF!, 5, FALSE))</f>
        <v>#REF!</v>
      </c>
      <c r="J103" s="97" t="e">
        <f>IF(E103="", "", VLOOKUP(E103,#REF!, 4, FALSE))</f>
        <v>#REF!</v>
      </c>
      <c r="K103" s="97" t="e">
        <f>IF(E103="", "", VLOOKUP(E103,#REF!, 13, FALSE))</f>
        <v>#REF!</v>
      </c>
      <c r="L103" s="98" t="e">
        <f>IF(E103="", "", VLOOKUP(E103,#REF!, 10, FALSE))</f>
        <v>#REF!</v>
      </c>
      <c r="M103" s="99" t="e">
        <f>IF(E103="", "", VLOOKUP(E103,#REF!, 11, FALSE))</f>
        <v>#REF!</v>
      </c>
    </row>
    <row r="104" spans="2:13" s="100" customFormat="1" ht="24.95" customHeight="1" x14ac:dyDescent="0.3">
      <c r="B104" s="90"/>
      <c r="C104" s="91">
        <v>2116</v>
      </c>
      <c r="D104" s="92" t="s">
        <v>223</v>
      </c>
      <c r="E104" s="93">
        <v>2174</v>
      </c>
      <c r="F104" s="92" t="s">
        <v>220</v>
      </c>
      <c r="G104" s="94" t="e">
        <f>IF(E104="", "", VLOOKUP(E104,#REF!, 2, FALSE))</f>
        <v>#REF!</v>
      </c>
      <c r="H104" s="95" t="e">
        <f>IF(E104="", "", VLOOKUP(E104,#REF!, 3, FALSE))</f>
        <v>#REF!</v>
      </c>
      <c r="I104" s="96" t="e">
        <f>IF(E104="", "", VLOOKUP(E104,#REF!, 5, FALSE))</f>
        <v>#REF!</v>
      </c>
      <c r="J104" s="97" t="e">
        <f>IF(E104="", "", VLOOKUP(E104,#REF!, 4, FALSE))</f>
        <v>#REF!</v>
      </c>
      <c r="K104" s="97" t="e">
        <f>IF(E104="", "", VLOOKUP(E104,#REF!, 13, FALSE))</f>
        <v>#REF!</v>
      </c>
      <c r="L104" s="98" t="e">
        <f>IF(E104="", "", VLOOKUP(E104,#REF!, 10, FALSE))</f>
        <v>#REF!</v>
      </c>
      <c r="M104" s="99" t="e">
        <f>IF(E104="", "", VLOOKUP(E104,#REF!, 11, FALSE))</f>
        <v>#REF!</v>
      </c>
    </row>
    <row r="105" spans="2:13" s="100" customFormat="1" ht="24.95" customHeight="1" x14ac:dyDescent="0.3">
      <c r="B105" s="90"/>
      <c r="C105" s="91">
        <v>2117</v>
      </c>
      <c r="D105" s="92" t="s">
        <v>223</v>
      </c>
      <c r="E105" s="93">
        <v>1526</v>
      </c>
      <c r="F105" s="92" t="s">
        <v>220</v>
      </c>
      <c r="G105" s="94" t="e">
        <f>IF(E105="", "", VLOOKUP(E105,#REF!, 2, FALSE))</f>
        <v>#REF!</v>
      </c>
      <c r="H105" s="95" t="e">
        <f>IF(E105="", "", VLOOKUP(E105,#REF!, 3, FALSE))</f>
        <v>#REF!</v>
      </c>
      <c r="I105" s="96" t="e">
        <f>IF(E105="", "", VLOOKUP(E105,#REF!, 5, FALSE))</f>
        <v>#REF!</v>
      </c>
      <c r="J105" s="97" t="e">
        <f>IF(E105="", "", VLOOKUP(E105,#REF!, 4, FALSE))</f>
        <v>#REF!</v>
      </c>
      <c r="K105" s="97" t="e">
        <f>IF(E105="", "", VLOOKUP(E105,#REF!, 13, FALSE))</f>
        <v>#REF!</v>
      </c>
      <c r="L105" s="98" t="e">
        <f>IF(E105="", "", VLOOKUP(E105,#REF!, 10, FALSE))</f>
        <v>#REF!</v>
      </c>
      <c r="M105" s="99" t="e">
        <f>IF(E105="", "", VLOOKUP(E105,#REF!, 11, FALSE))</f>
        <v>#REF!</v>
      </c>
    </row>
    <row r="106" spans="2:13" s="100" customFormat="1" ht="24.95" customHeight="1" x14ac:dyDescent="0.3">
      <c r="B106" s="90"/>
      <c r="C106" s="91">
        <v>2118</v>
      </c>
      <c r="D106" s="92" t="s">
        <v>223</v>
      </c>
      <c r="E106" s="93">
        <v>2980</v>
      </c>
      <c r="F106" s="92" t="s">
        <v>220</v>
      </c>
      <c r="G106" s="94" t="e">
        <f>IF(E106="", "", VLOOKUP(E106,#REF!, 2, FALSE))</f>
        <v>#REF!</v>
      </c>
      <c r="H106" s="95" t="e">
        <f>IF(E106="", "", VLOOKUP(E106,#REF!, 3, FALSE))</f>
        <v>#REF!</v>
      </c>
      <c r="I106" s="96" t="e">
        <f>IF(E106="", "", VLOOKUP(E106,#REF!, 5, FALSE))</f>
        <v>#REF!</v>
      </c>
      <c r="J106" s="97" t="e">
        <f>IF(E106="", "", VLOOKUP(E106,#REF!, 4, FALSE))</f>
        <v>#REF!</v>
      </c>
      <c r="K106" s="97" t="e">
        <f>IF(E106="", "", VLOOKUP(E106,#REF!, 13, FALSE))</f>
        <v>#REF!</v>
      </c>
      <c r="L106" s="98" t="e">
        <f>IF(E106="", "", VLOOKUP(E106,#REF!, 10, FALSE))</f>
        <v>#REF!</v>
      </c>
      <c r="M106" s="99" t="e">
        <f>IF(E106="", "", VLOOKUP(E106,#REF!, 11, FALSE))</f>
        <v>#REF!</v>
      </c>
    </row>
    <row r="107" spans="2:13" s="100" customFormat="1" ht="24.95" customHeight="1" x14ac:dyDescent="0.3">
      <c r="B107" s="90"/>
      <c r="C107" s="91">
        <v>2119</v>
      </c>
      <c r="D107" s="92" t="s">
        <v>223</v>
      </c>
      <c r="E107" s="93">
        <v>4368</v>
      </c>
      <c r="F107" s="92"/>
      <c r="G107" s="94" t="e">
        <f>IF(E107="", "", VLOOKUP(E107,#REF!, 2, FALSE))</f>
        <v>#REF!</v>
      </c>
      <c r="H107" s="95" t="e">
        <f>IF(E107="", "", VLOOKUP(E107,#REF!, 3, FALSE))</f>
        <v>#REF!</v>
      </c>
      <c r="I107" s="96" t="e">
        <f>IF(E107="", "", VLOOKUP(E107,#REF!, 5, FALSE))</f>
        <v>#REF!</v>
      </c>
      <c r="J107" s="97" t="e">
        <f>IF(E107="", "", VLOOKUP(E107,#REF!, 4, FALSE))</f>
        <v>#REF!</v>
      </c>
      <c r="K107" s="97" t="e">
        <f>IF(E107="", "", VLOOKUP(E107,#REF!, 13, FALSE))</f>
        <v>#REF!</v>
      </c>
      <c r="L107" s="98" t="e">
        <f>IF(E107="", "", VLOOKUP(E107,#REF!, 10, FALSE))</f>
        <v>#REF!</v>
      </c>
      <c r="M107" s="99" t="e">
        <f>IF(E107="", "", VLOOKUP(E107,#REF!, 11, FALSE))</f>
        <v>#REF!</v>
      </c>
    </row>
    <row r="108" spans="2:13" s="100" customFormat="1" ht="24.95" customHeight="1" x14ac:dyDescent="0.3">
      <c r="B108" s="90"/>
      <c r="C108" s="91">
        <v>2120</v>
      </c>
      <c r="D108" s="92" t="s">
        <v>223</v>
      </c>
      <c r="E108" s="93">
        <v>4345</v>
      </c>
      <c r="F108" s="92"/>
      <c r="G108" s="94" t="e">
        <f>IF(E108="", "", VLOOKUP(E108,#REF!, 2, FALSE))</f>
        <v>#REF!</v>
      </c>
      <c r="H108" s="95" t="e">
        <f>IF(E108="", "", VLOOKUP(E108,#REF!, 3, FALSE))</f>
        <v>#REF!</v>
      </c>
      <c r="I108" s="96" t="e">
        <f>IF(E108="", "", VLOOKUP(E108,#REF!, 5, FALSE))</f>
        <v>#REF!</v>
      </c>
      <c r="J108" s="97" t="e">
        <f>IF(E108="", "", VLOOKUP(E108,#REF!, 4, FALSE))</f>
        <v>#REF!</v>
      </c>
      <c r="K108" s="97" t="e">
        <f>IF(E108="", "", VLOOKUP(E108,#REF!, 13, FALSE))</f>
        <v>#REF!</v>
      </c>
      <c r="L108" s="98" t="e">
        <f>IF(E108="", "", VLOOKUP(E108,#REF!, 10, FALSE))</f>
        <v>#REF!</v>
      </c>
      <c r="M108" s="99" t="e">
        <f>IF(E108="", "", VLOOKUP(E108,#REF!, 11, FALSE))</f>
        <v>#REF!</v>
      </c>
    </row>
    <row r="109" spans="2:13" s="100" customFormat="1" ht="24.95" customHeight="1" x14ac:dyDescent="0.3">
      <c r="B109" s="90"/>
      <c r="C109" s="91">
        <v>2121</v>
      </c>
      <c r="D109" s="92" t="s">
        <v>223</v>
      </c>
      <c r="E109" s="93">
        <v>1537</v>
      </c>
      <c r="F109" s="92" t="s">
        <v>220</v>
      </c>
      <c r="G109" s="94" t="e">
        <f>IF(E109="", "", VLOOKUP(E109,#REF!, 2, FALSE))</f>
        <v>#REF!</v>
      </c>
      <c r="H109" s="95" t="e">
        <f>IF(E109="", "", VLOOKUP(E109,#REF!, 3, FALSE))</f>
        <v>#REF!</v>
      </c>
      <c r="I109" s="96" t="e">
        <f>IF(E109="", "", VLOOKUP(E109,#REF!, 5, FALSE))</f>
        <v>#REF!</v>
      </c>
      <c r="J109" s="97" t="e">
        <f>IF(E109="", "", VLOOKUP(E109,#REF!, 4, FALSE))</f>
        <v>#REF!</v>
      </c>
      <c r="K109" s="97" t="e">
        <f>IF(E109="", "", VLOOKUP(E109,#REF!, 13, FALSE))</f>
        <v>#REF!</v>
      </c>
      <c r="L109" s="98" t="e">
        <f>IF(E109="", "", VLOOKUP(E109,#REF!, 10, FALSE))</f>
        <v>#REF!</v>
      </c>
      <c r="M109" s="99" t="e">
        <f>IF(E109="", "", VLOOKUP(E109,#REF!, 11, FALSE))</f>
        <v>#REF!</v>
      </c>
    </row>
    <row r="110" spans="2:13" s="100" customFormat="1" ht="24.95" customHeight="1" x14ac:dyDescent="0.3">
      <c r="B110" s="90"/>
      <c r="C110" s="91">
        <v>2122</v>
      </c>
      <c r="D110" s="92" t="s">
        <v>223</v>
      </c>
      <c r="E110" s="93">
        <v>3540</v>
      </c>
      <c r="F110" s="92" t="s">
        <v>220</v>
      </c>
      <c r="G110" s="94" t="e">
        <f>IF(E110="", "", VLOOKUP(E110,#REF!, 2, FALSE))</f>
        <v>#REF!</v>
      </c>
      <c r="H110" s="95" t="e">
        <f>IF(E110="", "", VLOOKUP(E110,#REF!, 3, FALSE))</f>
        <v>#REF!</v>
      </c>
      <c r="I110" s="96" t="e">
        <f>IF(E110="", "", VLOOKUP(E110,#REF!, 5, FALSE))</f>
        <v>#REF!</v>
      </c>
      <c r="J110" s="97" t="e">
        <f>IF(E110="", "", VLOOKUP(E110,#REF!, 4, FALSE))</f>
        <v>#REF!</v>
      </c>
      <c r="K110" s="97" t="e">
        <f>IF(E110="", "", VLOOKUP(E110,#REF!, 13, FALSE))</f>
        <v>#REF!</v>
      </c>
      <c r="L110" s="98" t="e">
        <f>IF(E110="", "", VLOOKUP(E110,#REF!, 10, FALSE))</f>
        <v>#REF!</v>
      </c>
      <c r="M110" s="99" t="e">
        <f>IF(E110="", "", VLOOKUP(E110,#REF!, 11, FALSE))</f>
        <v>#REF!</v>
      </c>
    </row>
    <row r="111" spans="2:13" s="100" customFormat="1" ht="24.95" customHeight="1" x14ac:dyDescent="0.3">
      <c r="B111" s="90"/>
      <c r="C111" s="91"/>
      <c r="D111" s="92"/>
      <c r="E111" s="93"/>
      <c r="F111" s="92"/>
      <c r="G111" s="94"/>
      <c r="H111" s="95"/>
      <c r="I111" s="96"/>
      <c r="J111" s="97"/>
      <c r="K111" s="97"/>
      <c r="L111" s="98"/>
      <c r="M111" s="99"/>
    </row>
    <row r="112" spans="2:13" s="100" customFormat="1" ht="24.95" customHeight="1" x14ac:dyDescent="0.3">
      <c r="B112" s="90"/>
      <c r="C112" s="91"/>
      <c r="D112" s="92"/>
      <c r="E112" s="93"/>
      <c r="F112" s="92"/>
      <c r="G112" s="94"/>
      <c r="H112" s="95"/>
      <c r="I112" s="96"/>
      <c r="J112" s="97"/>
      <c r="K112" s="97"/>
      <c r="L112" s="98"/>
      <c r="M112" s="99"/>
    </row>
    <row r="113" spans="2:13" s="100" customFormat="1" ht="24.95" customHeight="1" x14ac:dyDescent="0.3">
      <c r="B113" s="90"/>
      <c r="C113" s="91">
        <v>2123</v>
      </c>
      <c r="D113" s="92" t="s">
        <v>223</v>
      </c>
      <c r="E113" s="93">
        <v>4334</v>
      </c>
      <c r="F113" s="92"/>
      <c r="G113" s="94" t="s">
        <v>206</v>
      </c>
      <c r="H113" s="95" t="s">
        <v>201</v>
      </c>
      <c r="I113" s="96">
        <v>42367</v>
      </c>
      <c r="J113" s="97" t="s">
        <v>194</v>
      </c>
      <c r="K113" s="97" t="s">
        <v>70</v>
      </c>
      <c r="L113" s="98" t="s">
        <v>579</v>
      </c>
      <c r="M113" s="99" t="s">
        <v>23</v>
      </c>
    </row>
    <row r="114" spans="2:13" s="100" customFormat="1" ht="24.95" customHeight="1" x14ac:dyDescent="0.3">
      <c r="B114" s="90"/>
      <c r="C114" s="91"/>
      <c r="D114" s="92"/>
      <c r="E114" s="93"/>
      <c r="F114" s="92"/>
      <c r="G114" s="94"/>
      <c r="H114" s="95"/>
      <c r="I114" s="96"/>
      <c r="J114" s="97"/>
      <c r="K114" s="97"/>
      <c r="L114" s="98"/>
      <c r="M114" s="99"/>
    </row>
    <row r="115" spans="2:13" s="100" customFormat="1" ht="24.95" customHeight="1" x14ac:dyDescent="0.3">
      <c r="B115" s="90"/>
      <c r="C115" s="91"/>
      <c r="D115" s="92"/>
      <c r="E115" s="93"/>
      <c r="F115" s="92"/>
      <c r="G115" s="94"/>
      <c r="H115" s="95"/>
      <c r="I115" s="96"/>
      <c r="J115" s="97"/>
      <c r="K115" s="97"/>
      <c r="L115" s="98"/>
      <c r="M115" s="99"/>
    </row>
    <row r="116" spans="2:13" s="100" customFormat="1" ht="24.95" customHeight="1" x14ac:dyDescent="0.3">
      <c r="B116" s="90"/>
      <c r="C116" s="91">
        <v>2124</v>
      </c>
      <c r="D116" s="92" t="s">
        <v>223</v>
      </c>
      <c r="E116" s="93">
        <v>1189</v>
      </c>
      <c r="F116" s="92"/>
      <c r="G116" s="94" t="e">
        <f>IF(E116="", "", VLOOKUP(E116,#REF!, 2, FALSE))</f>
        <v>#REF!</v>
      </c>
      <c r="H116" s="95" t="e">
        <f>IF(E116="", "", VLOOKUP(E116,#REF!, 3, FALSE))</f>
        <v>#REF!</v>
      </c>
      <c r="I116" s="96" t="e">
        <f>IF(E116="", "", VLOOKUP(E116,#REF!, 5, FALSE))</f>
        <v>#REF!</v>
      </c>
      <c r="J116" s="97" t="e">
        <f>IF(E116="", "", VLOOKUP(E116,#REF!, 4, FALSE))</f>
        <v>#REF!</v>
      </c>
      <c r="K116" s="97" t="e">
        <f>IF(E116="", "", VLOOKUP(E116,#REF!, 13, FALSE))</f>
        <v>#REF!</v>
      </c>
      <c r="L116" s="98" t="e">
        <f>IF(E116="", "", VLOOKUP(E116,#REF!, 10, FALSE))</f>
        <v>#REF!</v>
      </c>
      <c r="M116" s="99" t="e">
        <f>IF(E116="", "", VLOOKUP(E116,#REF!, 11, FALSE))</f>
        <v>#REF!</v>
      </c>
    </row>
    <row r="117" spans="2:13" s="100" customFormat="1" ht="24.95" customHeight="1" x14ac:dyDescent="0.3">
      <c r="B117" s="90"/>
      <c r="C117" s="91">
        <v>2125</v>
      </c>
      <c r="D117" s="92" t="s">
        <v>223</v>
      </c>
      <c r="E117" s="93">
        <v>2403</v>
      </c>
      <c r="F117" s="92"/>
      <c r="G117" s="94" t="e">
        <f>IF(E117="", "", VLOOKUP(E117,#REF!, 2, FALSE))</f>
        <v>#REF!</v>
      </c>
      <c r="H117" s="95" t="e">
        <f>IF(E117="", "", VLOOKUP(E117,#REF!, 3, FALSE))</f>
        <v>#REF!</v>
      </c>
      <c r="I117" s="96" t="e">
        <f>IF(E117="", "", VLOOKUP(E117,#REF!, 5, FALSE))</f>
        <v>#REF!</v>
      </c>
      <c r="J117" s="97" t="e">
        <f>IF(E117="", "", VLOOKUP(E117,#REF!, 4, FALSE))</f>
        <v>#REF!</v>
      </c>
      <c r="K117" s="97" t="e">
        <f>IF(E117="", "", VLOOKUP(E117,#REF!, 13, FALSE))</f>
        <v>#REF!</v>
      </c>
      <c r="L117" s="98" t="e">
        <f>IF(E117="", "", VLOOKUP(E117,#REF!, 10, FALSE))</f>
        <v>#REF!</v>
      </c>
      <c r="M117" s="99" t="e">
        <f>IF(E117="", "", VLOOKUP(E117,#REF!, 11, FALSE))</f>
        <v>#REF!</v>
      </c>
    </row>
    <row r="118" spans="2:13" s="100" customFormat="1" ht="24.95" customHeight="1" x14ac:dyDescent="0.3">
      <c r="B118" s="90"/>
      <c r="C118" s="91">
        <v>2126</v>
      </c>
      <c r="D118" s="92" t="s">
        <v>223</v>
      </c>
      <c r="E118" s="93">
        <v>1775</v>
      </c>
      <c r="F118" s="92"/>
      <c r="G118" s="94" t="e">
        <f>IF(E118="", "", VLOOKUP(E118,#REF!, 2, FALSE))</f>
        <v>#REF!</v>
      </c>
      <c r="H118" s="95" t="e">
        <f>IF(E118="", "", VLOOKUP(E118,#REF!, 3, FALSE))</f>
        <v>#REF!</v>
      </c>
      <c r="I118" s="96" t="e">
        <f>IF(E118="", "", VLOOKUP(E118,#REF!, 5, FALSE))</f>
        <v>#REF!</v>
      </c>
      <c r="J118" s="97" t="e">
        <f>IF(E118="", "", VLOOKUP(E118,#REF!, 4, FALSE))</f>
        <v>#REF!</v>
      </c>
      <c r="K118" s="97" t="e">
        <f>IF(E118="", "", VLOOKUP(E118,#REF!, 13, FALSE))</f>
        <v>#REF!</v>
      </c>
      <c r="L118" s="98" t="e">
        <f>IF(E118="", "", VLOOKUP(E118,#REF!, 10, FALSE))</f>
        <v>#REF!</v>
      </c>
      <c r="M118" s="99" t="e">
        <f>IF(E118="", "", VLOOKUP(E118,#REF!, 11, FALSE))</f>
        <v>#REF!</v>
      </c>
    </row>
    <row r="119" spans="2:13" s="100" customFormat="1" ht="24.95" customHeight="1" x14ac:dyDescent="0.3">
      <c r="B119" s="90"/>
      <c r="C119" s="91">
        <v>2127</v>
      </c>
      <c r="D119" s="92" t="s">
        <v>223</v>
      </c>
      <c r="E119" s="93">
        <v>1182</v>
      </c>
      <c r="F119" s="92"/>
      <c r="G119" s="94" t="e">
        <f>IF(E119="", "", VLOOKUP(E119,#REF!, 2, FALSE))</f>
        <v>#REF!</v>
      </c>
      <c r="H119" s="95" t="e">
        <f>IF(E119="", "", VLOOKUP(E119,#REF!, 3, FALSE))</f>
        <v>#REF!</v>
      </c>
      <c r="I119" s="96" t="e">
        <f>IF(E119="", "", VLOOKUP(E119,#REF!, 5, FALSE))</f>
        <v>#REF!</v>
      </c>
      <c r="J119" s="97" t="e">
        <f>IF(E119="", "", VLOOKUP(E119,#REF!, 4, FALSE))</f>
        <v>#REF!</v>
      </c>
      <c r="K119" s="97" t="e">
        <f>IF(E119="", "", VLOOKUP(E119,#REF!, 13, FALSE))</f>
        <v>#REF!</v>
      </c>
      <c r="L119" s="98" t="e">
        <f>IF(E119="", "", VLOOKUP(E119,#REF!, 10, FALSE))</f>
        <v>#REF!</v>
      </c>
      <c r="M119" s="99" t="e">
        <f>IF(E119="", "", VLOOKUP(E119,#REF!, 11, FALSE))</f>
        <v>#REF!</v>
      </c>
    </row>
    <row r="120" spans="2:13" s="100" customFormat="1" ht="24.95" customHeight="1" x14ac:dyDescent="0.3">
      <c r="B120" s="90"/>
      <c r="C120" s="91">
        <v>2128</v>
      </c>
      <c r="D120" s="92" t="s">
        <v>223</v>
      </c>
      <c r="E120" s="93">
        <v>4116</v>
      </c>
      <c r="F120" s="92"/>
      <c r="G120" s="94" t="e">
        <f>IF(E120="", "", VLOOKUP(E120,#REF!, 2, FALSE))</f>
        <v>#REF!</v>
      </c>
      <c r="H120" s="95" t="e">
        <f>IF(E120="", "", VLOOKUP(E120,#REF!, 3, FALSE))</f>
        <v>#REF!</v>
      </c>
      <c r="I120" s="96" t="e">
        <f>IF(E120="", "", VLOOKUP(E120,#REF!, 5, FALSE))</f>
        <v>#REF!</v>
      </c>
      <c r="J120" s="97" t="e">
        <f>IF(E120="", "", VLOOKUP(E120,#REF!, 4, FALSE))</f>
        <v>#REF!</v>
      </c>
      <c r="K120" s="97" t="e">
        <f>IF(E120="", "", VLOOKUP(E120,#REF!, 13, FALSE))</f>
        <v>#REF!</v>
      </c>
      <c r="L120" s="98" t="e">
        <f>IF(E120="", "", VLOOKUP(E120,#REF!, 10, FALSE))</f>
        <v>#REF!</v>
      </c>
      <c r="M120" s="99" t="e">
        <f>IF(E120="", "", VLOOKUP(E120,#REF!, 11, FALSE))</f>
        <v>#REF!</v>
      </c>
    </row>
    <row r="121" spans="2:13" s="100" customFormat="1" ht="24.95" customHeight="1" x14ac:dyDescent="0.3">
      <c r="B121" s="90"/>
      <c r="C121" s="91"/>
      <c r="D121" s="92"/>
      <c r="E121" s="93"/>
      <c r="F121" s="92"/>
      <c r="G121" s="94"/>
      <c r="H121" s="95"/>
      <c r="I121" s="96"/>
      <c r="J121" s="97"/>
      <c r="K121" s="97"/>
      <c r="L121" s="98"/>
      <c r="M121" s="99"/>
    </row>
    <row r="122" spans="2:13" s="100" customFormat="1" ht="24.95" customHeight="1" x14ac:dyDescent="0.3">
      <c r="B122" s="90"/>
      <c r="C122" s="91"/>
      <c r="D122" s="92"/>
      <c r="E122" s="93"/>
      <c r="F122" s="92"/>
      <c r="G122" s="94"/>
      <c r="H122" s="95"/>
      <c r="I122" s="96"/>
      <c r="J122" s="97"/>
      <c r="K122" s="97"/>
      <c r="L122" s="98"/>
      <c r="M122" s="99"/>
    </row>
    <row r="123" spans="2:13" s="100" customFormat="1" ht="24.95" customHeight="1" x14ac:dyDescent="0.3">
      <c r="B123" s="90"/>
      <c r="C123" s="91">
        <v>2129</v>
      </c>
      <c r="D123" s="92" t="s">
        <v>223</v>
      </c>
      <c r="E123" s="93">
        <v>1575</v>
      </c>
      <c r="F123" s="92" t="s">
        <v>220</v>
      </c>
      <c r="G123" s="94" t="e">
        <f>IF(E123="", "", VLOOKUP(E123,#REF!, 2, FALSE))</f>
        <v>#REF!</v>
      </c>
      <c r="H123" s="95" t="e">
        <f>IF(E123="", "", VLOOKUP(E123,#REF!, 3, FALSE))</f>
        <v>#REF!</v>
      </c>
      <c r="I123" s="96" t="e">
        <f>IF(E123="", "", VLOOKUP(E123,#REF!, 5, FALSE))</f>
        <v>#REF!</v>
      </c>
      <c r="J123" s="97" t="e">
        <f>IF(E123="", "", VLOOKUP(E123,#REF!, 4, FALSE))</f>
        <v>#REF!</v>
      </c>
      <c r="K123" s="97" t="e">
        <f>IF(E123="", "", VLOOKUP(E123,#REF!, 13, FALSE))</f>
        <v>#REF!</v>
      </c>
      <c r="L123" s="98" t="e">
        <f>IF(E123="", "", VLOOKUP(E123,#REF!, 10, FALSE))</f>
        <v>#REF!</v>
      </c>
      <c r="M123" s="99" t="e">
        <f>IF(E123="", "", VLOOKUP(E123,#REF!, 11, FALSE))</f>
        <v>#REF!</v>
      </c>
    </row>
    <row r="124" spans="2:13" s="100" customFormat="1" ht="24.95" customHeight="1" x14ac:dyDescent="0.3">
      <c r="B124" s="90"/>
      <c r="C124" s="91">
        <v>2130</v>
      </c>
      <c r="D124" s="92" t="s">
        <v>223</v>
      </c>
      <c r="E124" s="93">
        <v>1161</v>
      </c>
      <c r="F124" s="92" t="s">
        <v>220</v>
      </c>
      <c r="G124" s="94" t="e">
        <f>IF(E124="", "", VLOOKUP(E124,#REF!, 2, FALSE))</f>
        <v>#REF!</v>
      </c>
      <c r="H124" s="95" t="e">
        <f>IF(E124="", "", VLOOKUP(E124,#REF!, 3, FALSE))</f>
        <v>#REF!</v>
      </c>
      <c r="I124" s="96" t="e">
        <f>IF(E124="", "", VLOOKUP(E124,#REF!, 5, FALSE))</f>
        <v>#REF!</v>
      </c>
      <c r="J124" s="97" t="e">
        <f>IF(E124="", "", VLOOKUP(E124,#REF!, 4, FALSE))</f>
        <v>#REF!</v>
      </c>
      <c r="K124" s="97" t="e">
        <f>IF(E124="", "", VLOOKUP(E124,#REF!, 13, FALSE))</f>
        <v>#REF!</v>
      </c>
      <c r="L124" s="98" t="e">
        <f>IF(E124="", "", VLOOKUP(E124,#REF!, 10, FALSE))</f>
        <v>#REF!</v>
      </c>
      <c r="M124" s="99" t="e">
        <f>IF(E124="", "", VLOOKUP(E124,#REF!, 11, FALSE))</f>
        <v>#REF!</v>
      </c>
    </row>
    <row r="125" spans="2:13" s="100" customFormat="1" ht="24.95" customHeight="1" x14ac:dyDescent="0.3">
      <c r="B125" s="90"/>
      <c r="C125" s="91">
        <v>2131</v>
      </c>
      <c r="D125" s="92" t="s">
        <v>223</v>
      </c>
      <c r="E125" s="93">
        <v>1164</v>
      </c>
      <c r="F125" s="92" t="s">
        <v>220</v>
      </c>
      <c r="G125" s="94" t="e">
        <f>IF(E125="", "", VLOOKUP(E125,#REF!, 2, FALSE))</f>
        <v>#REF!</v>
      </c>
      <c r="H125" s="95" t="e">
        <f>IF(E125="", "", VLOOKUP(E125,#REF!, 3, FALSE))</f>
        <v>#REF!</v>
      </c>
      <c r="I125" s="96" t="e">
        <f>IF(E125="", "", VLOOKUP(E125,#REF!, 5, FALSE))</f>
        <v>#REF!</v>
      </c>
      <c r="J125" s="97" t="e">
        <f>IF(E125="", "", VLOOKUP(E125,#REF!, 4, FALSE))</f>
        <v>#REF!</v>
      </c>
      <c r="K125" s="97" t="e">
        <f>IF(E125="", "", VLOOKUP(E125,#REF!, 13, FALSE))</f>
        <v>#REF!</v>
      </c>
      <c r="L125" s="98" t="e">
        <f>IF(E125="", "", VLOOKUP(E125,#REF!, 10, FALSE))</f>
        <v>#REF!</v>
      </c>
      <c r="M125" s="99" t="e">
        <f>IF(E125="", "", VLOOKUP(E125,#REF!, 11, FALSE))</f>
        <v>#REF!</v>
      </c>
    </row>
    <row r="126" spans="2:13" s="100" customFormat="1" ht="24.95" customHeight="1" x14ac:dyDescent="0.3">
      <c r="B126" s="90"/>
      <c r="C126" s="91">
        <v>2132</v>
      </c>
      <c r="D126" s="92" t="s">
        <v>223</v>
      </c>
      <c r="E126" s="93">
        <v>4305</v>
      </c>
      <c r="F126" s="92" t="s">
        <v>220</v>
      </c>
      <c r="G126" s="94" t="e">
        <f>IF(E126="", "", VLOOKUP(E126,#REF!, 2, FALSE))</f>
        <v>#REF!</v>
      </c>
      <c r="H126" s="95" t="e">
        <f>IF(E126="", "", VLOOKUP(E126,#REF!, 3, FALSE))</f>
        <v>#REF!</v>
      </c>
      <c r="I126" s="96" t="e">
        <f>IF(E126="", "", VLOOKUP(E126,#REF!, 5, FALSE))</f>
        <v>#REF!</v>
      </c>
      <c r="J126" s="97" t="e">
        <f>IF(E126="", "", VLOOKUP(E126,#REF!, 4, FALSE))</f>
        <v>#REF!</v>
      </c>
      <c r="K126" s="97" t="e">
        <f>IF(E126="", "", VLOOKUP(E126,#REF!, 13, FALSE))</f>
        <v>#REF!</v>
      </c>
      <c r="L126" s="98" t="e">
        <f>IF(E126="", "", VLOOKUP(E126,#REF!, 10, FALSE))</f>
        <v>#REF!</v>
      </c>
      <c r="M126" s="99" t="e">
        <f>IF(E126="", "", VLOOKUP(E126,#REF!, 11, FALSE))</f>
        <v>#REF!</v>
      </c>
    </row>
    <row r="127" spans="2:13" s="100" customFormat="1" ht="24.95" customHeight="1" x14ac:dyDescent="0.3">
      <c r="B127" s="90"/>
      <c r="C127" s="91">
        <v>2133</v>
      </c>
      <c r="D127" s="92" t="s">
        <v>222</v>
      </c>
      <c r="E127" s="93">
        <v>2968</v>
      </c>
      <c r="F127" s="92" t="s">
        <v>220</v>
      </c>
      <c r="G127" s="94" t="e">
        <f>IF(E127="", "", VLOOKUP(E127,#REF!, 2, FALSE))</f>
        <v>#REF!</v>
      </c>
      <c r="H127" s="95" t="e">
        <f>IF(E127="", "", VLOOKUP(E127,#REF!, 3, FALSE))</f>
        <v>#REF!</v>
      </c>
      <c r="I127" s="96" t="e">
        <f>IF(E127="", "", VLOOKUP(E127,#REF!, 5, FALSE))</f>
        <v>#REF!</v>
      </c>
      <c r="J127" s="97" t="e">
        <f>IF(E127="", "", VLOOKUP(E127,#REF!, 4, FALSE))</f>
        <v>#REF!</v>
      </c>
      <c r="K127" s="97" t="e">
        <f>IF(E127="", "", VLOOKUP(E127,#REF!, 13, FALSE))</f>
        <v>#REF!</v>
      </c>
      <c r="L127" s="98" t="e">
        <f>IF(E127="", "", VLOOKUP(E127,#REF!, 10, FALSE))</f>
        <v>#REF!</v>
      </c>
      <c r="M127" s="99" t="e">
        <f>IF(E127="", "", VLOOKUP(E127,#REF!, 11, FALSE))</f>
        <v>#REF!</v>
      </c>
    </row>
    <row r="128" spans="2:13" s="100" customFormat="1" ht="24.95" customHeight="1" x14ac:dyDescent="0.3">
      <c r="B128" s="90"/>
      <c r="C128" s="91">
        <v>2134</v>
      </c>
      <c r="D128" s="92" t="s">
        <v>223</v>
      </c>
      <c r="E128" s="93">
        <v>1593</v>
      </c>
      <c r="F128" s="92"/>
      <c r="G128" s="94" t="e">
        <f>IF(E128="", "", VLOOKUP(E128,#REF!, 2, FALSE))</f>
        <v>#REF!</v>
      </c>
      <c r="H128" s="95" t="e">
        <f>IF(E128="", "", VLOOKUP(E128,#REF!, 3, FALSE))</f>
        <v>#REF!</v>
      </c>
      <c r="I128" s="96" t="e">
        <f>IF(E128="", "", VLOOKUP(E128,#REF!, 5, FALSE))</f>
        <v>#REF!</v>
      </c>
      <c r="J128" s="97" t="e">
        <f>IF(E128="", "", VLOOKUP(E128,#REF!, 4, FALSE))</f>
        <v>#REF!</v>
      </c>
      <c r="K128" s="97" t="e">
        <f>IF(E128="", "", VLOOKUP(E128,#REF!, 13, FALSE))</f>
        <v>#REF!</v>
      </c>
      <c r="L128" s="98" t="e">
        <f>IF(E128="", "", VLOOKUP(E128,#REF!, 10, FALSE))</f>
        <v>#REF!</v>
      </c>
      <c r="M128" s="99" t="e">
        <f>IF(E128="", "", VLOOKUP(E128,#REF!, 11, FALSE))</f>
        <v>#REF!</v>
      </c>
    </row>
    <row r="129" spans="2:13" s="100" customFormat="1" ht="24.95" customHeight="1" x14ac:dyDescent="0.3">
      <c r="B129" s="90"/>
      <c r="C129" s="91">
        <v>2135</v>
      </c>
      <c r="D129" s="92" t="s">
        <v>223</v>
      </c>
      <c r="E129" s="93">
        <v>1590</v>
      </c>
      <c r="F129" s="92" t="s">
        <v>220</v>
      </c>
      <c r="G129" s="94" t="e">
        <f>IF(E129="", "", VLOOKUP(E129,#REF!, 2, FALSE))</f>
        <v>#REF!</v>
      </c>
      <c r="H129" s="95" t="e">
        <f>IF(E129="", "", VLOOKUP(E129,#REF!, 3, FALSE))</f>
        <v>#REF!</v>
      </c>
      <c r="I129" s="96" t="e">
        <f>IF(E129="", "", VLOOKUP(E129,#REF!, 5, FALSE))</f>
        <v>#REF!</v>
      </c>
      <c r="J129" s="97" t="e">
        <f>IF(E129="", "", VLOOKUP(E129,#REF!, 4, FALSE))</f>
        <v>#REF!</v>
      </c>
      <c r="K129" s="97" t="e">
        <f>IF(E129="", "", VLOOKUP(E129,#REF!, 13, FALSE))</f>
        <v>#REF!</v>
      </c>
      <c r="L129" s="98" t="e">
        <f>IF(E129="", "", VLOOKUP(E129,#REF!, 10, FALSE))</f>
        <v>#REF!</v>
      </c>
      <c r="M129" s="99" t="e">
        <f>IF(E129="", "", VLOOKUP(E129,#REF!, 11, FALSE))</f>
        <v>#REF!</v>
      </c>
    </row>
    <row r="130" spans="2:13" s="100" customFormat="1" ht="24.95" customHeight="1" x14ac:dyDescent="0.3">
      <c r="B130" s="90"/>
      <c r="C130" s="91"/>
      <c r="D130" s="92"/>
      <c r="E130" s="93"/>
      <c r="F130" s="92"/>
      <c r="G130" s="94"/>
      <c r="H130" s="95"/>
      <c r="I130" s="96"/>
      <c r="J130" s="97"/>
      <c r="K130" s="97"/>
      <c r="L130" s="98"/>
      <c r="M130" s="99"/>
    </row>
    <row r="131" spans="2:13" s="100" customFormat="1" ht="24.95" customHeight="1" x14ac:dyDescent="0.3">
      <c r="B131" s="90"/>
      <c r="C131" s="91"/>
      <c r="D131" s="92"/>
      <c r="E131" s="93"/>
      <c r="F131" s="92"/>
      <c r="G131" s="94"/>
      <c r="H131" s="95"/>
      <c r="I131" s="96"/>
      <c r="J131" s="97"/>
      <c r="K131" s="97"/>
      <c r="L131" s="98"/>
      <c r="M131" s="99"/>
    </row>
    <row r="132" spans="2:13" s="100" customFormat="1" ht="24.95" customHeight="1" x14ac:dyDescent="0.3">
      <c r="B132" s="90"/>
      <c r="C132" s="91">
        <v>2136</v>
      </c>
      <c r="D132" s="92" t="s">
        <v>223</v>
      </c>
      <c r="E132" s="93">
        <v>4291</v>
      </c>
      <c r="F132" s="92"/>
      <c r="G132" s="94" t="e">
        <f>IF(E132="", "", VLOOKUP(E132,#REF!, 2, FALSE))</f>
        <v>#REF!</v>
      </c>
      <c r="H132" s="95" t="e">
        <f>IF(E132="", "", VLOOKUP(E132,#REF!, 3, FALSE))</f>
        <v>#REF!</v>
      </c>
      <c r="I132" s="96" t="e">
        <f>IF(E132="", "", VLOOKUP(E132,#REF!, 5, FALSE))</f>
        <v>#REF!</v>
      </c>
      <c r="J132" s="97" t="e">
        <f>IF(E132="", "", VLOOKUP(E132,#REF!, 4, FALSE))</f>
        <v>#REF!</v>
      </c>
      <c r="K132" s="97" t="e">
        <f>IF(E132="", "", VLOOKUP(E132,#REF!, 13, FALSE))</f>
        <v>#REF!</v>
      </c>
      <c r="L132" s="98" t="e">
        <f>IF(E132="", "", VLOOKUP(E132,#REF!, 10, FALSE))</f>
        <v>#REF!</v>
      </c>
      <c r="M132" s="99" t="e">
        <f>IF(E132="", "", VLOOKUP(E132,#REF!, 11, FALSE))</f>
        <v>#REF!</v>
      </c>
    </row>
    <row r="133" spans="2:13" s="100" customFormat="1" ht="24.95" customHeight="1" x14ac:dyDescent="0.3">
      <c r="B133" s="90"/>
      <c r="C133" s="91"/>
      <c r="D133" s="92"/>
      <c r="E133" s="93"/>
      <c r="F133" s="92"/>
      <c r="G133" s="94"/>
      <c r="H133" s="95"/>
      <c r="I133" s="96"/>
      <c r="J133" s="97"/>
      <c r="K133" s="97"/>
      <c r="L133" s="98"/>
      <c r="M133" s="99"/>
    </row>
    <row r="134" spans="2:13" s="100" customFormat="1" ht="24.95" customHeight="1" x14ac:dyDescent="0.3">
      <c r="B134" s="90"/>
      <c r="C134" s="91"/>
      <c r="D134" s="92"/>
      <c r="E134" s="93"/>
      <c r="F134" s="92"/>
      <c r="G134" s="94"/>
      <c r="H134" s="95"/>
      <c r="I134" s="96"/>
      <c r="J134" s="97"/>
      <c r="K134" s="97"/>
      <c r="L134" s="98"/>
      <c r="M134" s="99"/>
    </row>
    <row r="135" spans="2:13" s="100" customFormat="1" ht="24.95" customHeight="1" x14ac:dyDescent="0.3">
      <c r="B135" s="90"/>
      <c r="C135" s="91">
        <v>2137</v>
      </c>
      <c r="D135" s="92" t="s">
        <v>223</v>
      </c>
      <c r="E135" s="93">
        <v>2731</v>
      </c>
      <c r="F135" s="92"/>
      <c r="G135" s="94" t="e">
        <f>IF(E135="", "", VLOOKUP(E135,#REF!, 2, FALSE))</f>
        <v>#REF!</v>
      </c>
      <c r="H135" s="95" t="e">
        <f>IF(E135="", "", VLOOKUP(E135,#REF!, 3, FALSE))</f>
        <v>#REF!</v>
      </c>
      <c r="I135" s="96" t="e">
        <f>IF(E135="", "", VLOOKUP(E135,#REF!, 5, FALSE))</f>
        <v>#REF!</v>
      </c>
      <c r="J135" s="97" t="e">
        <f>IF(E135="", "", VLOOKUP(E135,#REF!, 4, FALSE))</f>
        <v>#REF!</v>
      </c>
      <c r="K135" s="97" t="e">
        <f>IF(E135="", "", VLOOKUP(E135,#REF!, 13, FALSE))</f>
        <v>#REF!</v>
      </c>
      <c r="L135" s="98" t="e">
        <f>IF(E135="", "", VLOOKUP(E135,#REF!, 10, FALSE))</f>
        <v>#REF!</v>
      </c>
      <c r="M135" s="99" t="e">
        <f>IF(E135="", "", VLOOKUP(E135,#REF!, 11, FALSE))</f>
        <v>#REF!</v>
      </c>
    </row>
    <row r="136" spans="2:13" s="100" customFormat="1" ht="24.95" customHeight="1" x14ac:dyDescent="0.3">
      <c r="B136" s="90"/>
      <c r="C136" s="91"/>
      <c r="D136" s="92"/>
      <c r="E136" s="93"/>
      <c r="F136" s="92"/>
      <c r="G136" s="94"/>
      <c r="H136" s="95"/>
      <c r="I136" s="96"/>
      <c r="J136" s="97"/>
      <c r="K136" s="97"/>
      <c r="L136" s="98"/>
      <c r="M136" s="99"/>
    </row>
    <row r="137" spans="2:13" s="100" customFormat="1" ht="24.95" customHeight="1" x14ac:dyDescent="0.3">
      <c r="B137" s="90"/>
      <c r="C137" s="91"/>
      <c r="D137" s="92"/>
      <c r="E137" s="101"/>
      <c r="F137" s="102"/>
      <c r="G137" s="94"/>
      <c r="H137" s="95"/>
      <c r="I137" s="96"/>
      <c r="J137" s="97"/>
      <c r="K137" s="97"/>
      <c r="L137" s="98"/>
      <c r="M137" s="99"/>
    </row>
    <row r="138" spans="2:13" s="100" customFormat="1" ht="24.95" customHeight="1" x14ac:dyDescent="0.3">
      <c r="B138" s="90"/>
      <c r="C138" s="91">
        <v>1200</v>
      </c>
      <c r="D138" s="92" t="s">
        <v>225</v>
      </c>
      <c r="E138" s="93">
        <v>3993</v>
      </c>
      <c r="F138" s="92"/>
      <c r="G138" s="94" t="e">
        <f>IF(E138="", "", VLOOKUP(E138,#REF!, 2, FALSE))</f>
        <v>#REF!</v>
      </c>
      <c r="H138" s="95" t="e">
        <f>IF(E138="", "", VLOOKUP(E138,#REF!, 3, FALSE))</f>
        <v>#REF!</v>
      </c>
      <c r="I138" s="96" t="e">
        <f>IF(E138="", "", VLOOKUP(E138,#REF!, 5, FALSE))</f>
        <v>#REF!</v>
      </c>
      <c r="J138" s="97" t="e">
        <f>IF(E138="", "", VLOOKUP(E138,#REF!, 4, FALSE))</f>
        <v>#REF!</v>
      </c>
      <c r="K138" s="97" t="e">
        <f>IF(E138="", "", VLOOKUP(E138,#REF!, 13, FALSE))</f>
        <v>#REF!</v>
      </c>
      <c r="L138" s="98" t="e">
        <f>IF(E138="", "", VLOOKUP(E138,#REF!, 10, FALSE))</f>
        <v>#REF!</v>
      </c>
      <c r="M138" s="99" t="e">
        <f>IF(E138="", "", VLOOKUP(E138,#REF!, 11, FALSE))</f>
        <v>#REF!</v>
      </c>
    </row>
    <row r="139" spans="2:13" s="100" customFormat="1" ht="24.95" customHeight="1" x14ac:dyDescent="0.3">
      <c r="B139" s="90"/>
      <c r="C139" s="91">
        <v>1201</v>
      </c>
      <c r="D139" s="92" t="s">
        <v>225</v>
      </c>
      <c r="E139" s="93">
        <v>3440</v>
      </c>
      <c r="F139" s="92"/>
      <c r="G139" s="94" t="e">
        <f>IF(E139="", "", VLOOKUP(E139,#REF!, 2, FALSE))</f>
        <v>#REF!</v>
      </c>
      <c r="H139" s="95" t="e">
        <f>IF(E139="", "", VLOOKUP(E139,#REF!, 3, FALSE))</f>
        <v>#REF!</v>
      </c>
      <c r="I139" s="96" t="e">
        <f>IF(E139="", "", VLOOKUP(E139,#REF!, 5, FALSE))</f>
        <v>#REF!</v>
      </c>
      <c r="J139" s="97" t="e">
        <f>IF(E139="", "", VLOOKUP(E139,#REF!, 4, FALSE))</f>
        <v>#REF!</v>
      </c>
      <c r="K139" s="97" t="e">
        <f>IF(E139="", "", VLOOKUP(E139,#REF!, 13, FALSE))</f>
        <v>#REF!</v>
      </c>
      <c r="L139" s="98" t="e">
        <f>IF(E139="", "", VLOOKUP(E139,#REF!, 10, FALSE))</f>
        <v>#REF!</v>
      </c>
      <c r="M139" s="99" t="e">
        <f>IF(E139="", "", VLOOKUP(E139,#REF!, 11, FALSE))</f>
        <v>#REF!</v>
      </c>
    </row>
    <row r="140" spans="2:13" s="100" customFormat="1" ht="24.95" customHeight="1" x14ac:dyDescent="0.3">
      <c r="B140" s="90"/>
      <c r="C140" s="91">
        <v>1202</v>
      </c>
      <c r="D140" s="92" t="s">
        <v>225</v>
      </c>
      <c r="E140" s="93">
        <v>3887</v>
      </c>
      <c r="F140" s="92"/>
      <c r="G140" s="94" t="e">
        <f>IF(E140="", "", VLOOKUP(E140,#REF!, 2, FALSE))</f>
        <v>#REF!</v>
      </c>
      <c r="H140" s="95" t="e">
        <f>IF(E140="", "", VLOOKUP(E140,#REF!, 3, FALSE))</f>
        <v>#REF!</v>
      </c>
      <c r="I140" s="96" t="e">
        <f>IF(E140="", "", VLOOKUP(E140,#REF!, 5, FALSE))</f>
        <v>#REF!</v>
      </c>
      <c r="J140" s="97" t="e">
        <f>IF(E140="", "", VLOOKUP(E140,#REF!, 4, FALSE))</f>
        <v>#REF!</v>
      </c>
      <c r="K140" s="97" t="e">
        <f>IF(E140="", "", VLOOKUP(E140,#REF!, 13, FALSE))</f>
        <v>#REF!</v>
      </c>
      <c r="L140" s="98" t="e">
        <f>IF(E140="", "", VLOOKUP(E140,#REF!, 10, FALSE))</f>
        <v>#REF!</v>
      </c>
      <c r="M140" s="99" t="e">
        <f>IF(E140="", "", VLOOKUP(E140,#REF!, 11, FALSE))</f>
        <v>#REF!</v>
      </c>
    </row>
    <row r="141" spans="2:13" s="100" customFormat="1" ht="24.95" customHeight="1" x14ac:dyDescent="0.3">
      <c r="B141" s="90"/>
      <c r="C141" s="91">
        <v>1203</v>
      </c>
      <c r="D141" s="92" t="s">
        <v>225</v>
      </c>
      <c r="E141" s="93">
        <v>2399</v>
      </c>
      <c r="F141" s="92"/>
      <c r="G141" s="94" t="e">
        <f>IF(E141="", "", VLOOKUP(E141,#REF!, 2, FALSE))</f>
        <v>#REF!</v>
      </c>
      <c r="H141" s="95" t="e">
        <f>IF(E141="", "", VLOOKUP(E141,#REF!, 3, FALSE))</f>
        <v>#REF!</v>
      </c>
      <c r="I141" s="96" t="e">
        <f>IF(E141="", "", VLOOKUP(E141,#REF!, 5, FALSE))</f>
        <v>#REF!</v>
      </c>
      <c r="J141" s="97" t="e">
        <f>IF(E141="", "", VLOOKUP(E141,#REF!, 4, FALSE))</f>
        <v>#REF!</v>
      </c>
      <c r="K141" s="97" t="e">
        <f>IF(E141="", "", VLOOKUP(E141,#REF!, 13, FALSE))</f>
        <v>#REF!</v>
      </c>
      <c r="L141" s="98" t="e">
        <f>IF(E141="", "", VLOOKUP(E141,#REF!, 10, FALSE))</f>
        <v>#REF!</v>
      </c>
      <c r="M141" s="99" t="e">
        <f>IF(E141="", "", VLOOKUP(E141,#REF!, 11, FALSE))</f>
        <v>#REF!</v>
      </c>
    </row>
    <row r="142" spans="2:13" s="100" customFormat="1" ht="24.95" customHeight="1" x14ac:dyDescent="0.3">
      <c r="B142" s="90"/>
      <c r="C142" s="91">
        <v>1204</v>
      </c>
      <c r="D142" s="92" t="s">
        <v>225</v>
      </c>
      <c r="E142" s="101">
        <v>3439</v>
      </c>
      <c r="F142" s="102"/>
      <c r="G142" s="94" t="e">
        <f>IF(E142="", "", VLOOKUP(E142,#REF!, 2, FALSE))</f>
        <v>#REF!</v>
      </c>
      <c r="H142" s="95" t="e">
        <f>IF(E142="", "", VLOOKUP(E142,#REF!, 3, FALSE))</f>
        <v>#REF!</v>
      </c>
      <c r="I142" s="96" t="e">
        <f>IF(E142="", "", VLOOKUP(E142,#REF!, 5, FALSE))</f>
        <v>#REF!</v>
      </c>
      <c r="J142" s="97" t="e">
        <f>IF(E142="", "", VLOOKUP(E142,#REF!, 4, FALSE))</f>
        <v>#REF!</v>
      </c>
      <c r="K142" s="97" t="e">
        <f>IF(E142="", "", VLOOKUP(E142,#REF!, 13, FALSE))</f>
        <v>#REF!</v>
      </c>
      <c r="L142" s="98" t="e">
        <f>IF(E142="", "", VLOOKUP(E142,#REF!, 10, FALSE))</f>
        <v>#REF!</v>
      </c>
      <c r="M142" s="99" t="e">
        <f>IF(E142="", "", VLOOKUP(E142,#REF!, 11, FALSE))</f>
        <v>#REF!</v>
      </c>
    </row>
    <row r="143" spans="2:13" s="100" customFormat="1" ht="24.95" customHeight="1" x14ac:dyDescent="0.3">
      <c r="B143" s="90"/>
      <c r="C143" s="91">
        <v>1205</v>
      </c>
      <c r="D143" s="92" t="s">
        <v>225</v>
      </c>
      <c r="E143" s="101">
        <v>1371</v>
      </c>
      <c r="F143" s="102"/>
      <c r="G143" s="94" t="e">
        <f>IF(E143="", "", VLOOKUP(E143,#REF!, 2, FALSE))</f>
        <v>#REF!</v>
      </c>
      <c r="H143" s="95" t="e">
        <f>IF(E143="", "", VLOOKUP(E143,#REF!, 3, FALSE))</f>
        <v>#REF!</v>
      </c>
      <c r="I143" s="96" t="e">
        <f>IF(E143="", "", VLOOKUP(E143,#REF!, 5, FALSE))</f>
        <v>#REF!</v>
      </c>
      <c r="J143" s="97" t="e">
        <f>IF(E143="", "", VLOOKUP(E143,#REF!, 4, FALSE))</f>
        <v>#REF!</v>
      </c>
      <c r="K143" s="97" t="e">
        <f>IF(E143="", "", VLOOKUP(E143,#REF!, 13, FALSE))</f>
        <v>#REF!</v>
      </c>
      <c r="L143" s="98" t="e">
        <f>IF(E143="", "", VLOOKUP(E143,#REF!, 10, FALSE))</f>
        <v>#REF!</v>
      </c>
      <c r="M143" s="99" t="e">
        <f>IF(E143="", "", VLOOKUP(E143,#REF!, 11, FALSE))</f>
        <v>#REF!</v>
      </c>
    </row>
    <row r="144" spans="2:13" s="100" customFormat="1" ht="24.95" customHeight="1" x14ac:dyDescent="0.3">
      <c r="B144" s="90"/>
      <c r="C144" s="91"/>
      <c r="D144" s="92"/>
      <c r="E144" s="101"/>
      <c r="F144" s="102"/>
      <c r="G144" s="94"/>
      <c r="H144" s="95"/>
      <c r="I144" s="96"/>
      <c r="J144" s="97"/>
      <c r="K144" s="97"/>
      <c r="L144" s="98"/>
      <c r="M144" s="99"/>
    </row>
    <row r="145" spans="2:13" s="100" customFormat="1" ht="24.95" customHeight="1" x14ac:dyDescent="0.3">
      <c r="B145" s="90"/>
      <c r="C145" s="91"/>
      <c r="D145" s="92"/>
      <c r="E145" s="101"/>
      <c r="F145" s="102"/>
      <c r="G145" s="94"/>
      <c r="H145" s="95"/>
      <c r="I145" s="96"/>
      <c r="J145" s="97"/>
      <c r="K145" s="97"/>
      <c r="L145" s="98"/>
      <c r="M145" s="99"/>
    </row>
    <row r="146" spans="2:13" s="100" customFormat="1" ht="24.95" customHeight="1" x14ac:dyDescent="0.3">
      <c r="B146" s="90"/>
      <c r="C146" s="91">
        <v>1206</v>
      </c>
      <c r="D146" s="92" t="s">
        <v>225</v>
      </c>
      <c r="E146" s="93">
        <v>1458</v>
      </c>
      <c r="F146" s="92"/>
      <c r="G146" s="94" t="e">
        <f>IF(E146="", "", VLOOKUP(E146,#REF!, 2, FALSE))</f>
        <v>#REF!</v>
      </c>
      <c r="H146" s="95" t="e">
        <f>IF(E146="", "", VLOOKUP(E146,#REF!, 3, FALSE))</f>
        <v>#REF!</v>
      </c>
      <c r="I146" s="96" t="e">
        <f>IF(E146="", "", VLOOKUP(E146,#REF!, 5, FALSE))</f>
        <v>#REF!</v>
      </c>
      <c r="J146" s="97" t="e">
        <f>IF(E146="", "", VLOOKUP(E146,#REF!, 4, FALSE))</f>
        <v>#REF!</v>
      </c>
      <c r="K146" s="97" t="e">
        <f>IF(E146="", "", VLOOKUP(E146,#REF!, 13, FALSE))</f>
        <v>#REF!</v>
      </c>
      <c r="L146" s="98" t="e">
        <f>IF(E146="", "", VLOOKUP(E146,#REF!, 10, FALSE))</f>
        <v>#REF!</v>
      </c>
      <c r="M146" s="99" t="e">
        <f>IF(E146="", "", VLOOKUP(E146,#REF!, 11, FALSE))</f>
        <v>#REF!</v>
      </c>
    </row>
    <row r="147" spans="2:13" s="100" customFormat="1" ht="24.95" customHeight="1" x14ac:dyDescent="0.3">
      <c r="B147" s="90"/>
      <c r="C147" s="91">
        <v>1207</v>
      </c>
      <c r="D147" s="92" t="s">
        <v>225</v>
      </c>
      <c r="E147" s="93">
        <v>1459</v>
      </c>
      <c r="F147" s="92"/>
      <c r="G147" s="94" t="e">
        <f>IF(E147="", "", VLOOKUP(E147,#REF!, 2, FALSE))</f>
        <v>#REF!</v>
      </c>
      <c r="H147" s="95" t="e">
        <f>IF(E147="", "", VLOOKUP(E147,#REF!, 3, FALSE))</f>
        <v>#REF!</v>
      </c>
      <c r="I147" s="96" t="e">
        <f>IF(E147="", "", VLOOKUP(E147,#REF!, 5, FALSE))</f>
        <v>#REF!</v>
      </c>
      <c r="J147" s="97" t="e">
        <f>IF(E147="", "", VLOOKUP(E147,#REF!, 4, FALSE))</f>
        <v>#REF!</v>
      </c>
      <c r="K147" s="97" t="e">
        <f>IF(E147="", "", VLOOKUP(E147,#REF!, 13, FALSE))</f>
        <v>#REF!</v>
      </c>
      <c r="L147" s="98" t="e">
        <f>IF(E147="", "", VLOOKUP(E147,#REF!, 10, FALSE))</f>
        <v>#REF!</v>
      </c>
      <c r="M147" s="99" t="e">
        <f>IF(E147="", "", VLOOKUP(E147,#REF!, 11, FALSE))</f>
        <v>#REF!</v>
      </c>
    </row>
    <row r="148" spans="2:13" s="100" customFormat="1" ht="24.95" customHeight="1" x14ac:dyDescent="0.3">
      <c r="B148" s="90"/>
      <c r="C148" s="91">
        <v>1208</v>
      </c>
      <c r="D148" s="92" t="s">
        <v>225</v>
      </c>
      <c r="E148" s="93">
        <v>3123</v>
      </c>
      <c r="F148" s="92"/>
      <c r="G148" s="94" t="e">
        <f>IF(E148="", "", VLOOKUP(E148,#REF!, 2, FALSE))</f>
        <v>#REF!</v>
      </c>
      <c r="H148" s="95" t="e">
        <f>IF(E148="", "", VLOOKUP(E148,#REF!, 3, FALSE))</f>
        <v>#REF!</v>
      </c>
      <c r="I148" s="96" t="e">
        <f>IF(E148="", "", VLOOKUP(E148,#REF!, 5, FALSE))</f>
        <v>#REF!</v>
      </c>
      <c r="J148" s="97" t="e">
        <f>IF(E148="", "", VLOOKUP(E148,#REF!, 4, FALSE))</f>
        <v>#REF!</v>
      </c>
      <c r="K148" s="97" t="e">
        <f>IF(E148="", "", VLOOKUP(E148,#REF!, 13, FALSE))</f>
        <v>#REF!</v>
      </c>
      <c r="L148" s="98" t="e">
        <f>IF(E148="", "", VLOOKUP(E148,#REF!, 10, FALSE))</f>
        <v>#REF!</v>
      </c>
      <c r="M148" s="99" t="e">
        <f>IF(E148="", "", VLOOKUP(E148,#REF!, 11, FALSE))</f>
        <v>#REF!</v>
      </c>
    </row>
    <row r="149" spans="2:13" s="100" customFormat="1" ht="24.95" customHeight="1" x14ac:dyDescent="0.3">
      <c r="B149" s="90"/>
      <c r="C149" s="91"/>
      <c r="D149" s="92"/>
      <c r="E149" s="93"/>
      <c r="F149" s="92"/>
      <c r="G149" s="94"/>
      <c r="H149" s="95"/>
      <c r="I149" s="96"/>
      <c r="J149" s="97"/>
      <c r="K149" s="97"/>
      <c r="L149" s="98"/>
      <c r="M149" s="99"/>
    </row>
    <row r="150" spans="2:13" s="100" customFormat="1" ht="24.95" customHeight="1" x14ac:dyDescent="0.3">
      <c r="B150" s="90"/>
      <c r="C150" s="91"/>
      <c r="D150" s="92"/>
      <c r="E150" s="93"/>
      <c r="F150" s="92"/>
      <c r="G150" s="94"/>
      <c r="H150" s="95"/>
      <c r="I150" s="96"/>
      <c r="J150" s="97"/>
      <c r="K150" s="97"/>
      <c r="L150" s="98"/>
      <c r="M150" s="99"/>
    </row>
    <row r="151" spans="2:13" s="100" customFormat="1" ht="24.95" customHeight="1" x14ac:dyDescent="0.3">
      <c r="B151" s="90"/>
      <c r="C151" s="91">
        <v>1209</v>
      </c>
      <c r="D151" s="92" t="s">
        <v>225</v>
      </c>
      <c r="E151" s="101">
        <v>2644</v>
      </c>
      <c r="F151" s="102"/>
      <c r="G151" s="94" t="e">
        <f>IF(E151="", "", VLOOKUP(E151,#REF!, 2, FALSE))</f>
        <v>#REF!</v>
      </c>
      <c r="H151" s="95" t="e">
        <f>IF(E151="", "", VLOOKUP(E151,#REF!, 3, FALSE))</f>
        <v>#REF!</v>
      </c>
      <c r="I151" s="96" t="e">
        <f>IF(E151="", "", VLOOKUP(E151,#REF!, 5, FALSE))</f>
        <v>#REF!</v>
      </c>
      <c r="J151" s="97" t="e">
        <f>IF(E151="", "", VLOOKUP(E151,#REF!, 4, FALSE))</f>
        <v>#REF!</v>
      </c>
      <c r="K151" s="97" t="e">
        <f>IF(E151="", "", VLOOKUP(E151,#REF!, 13, FALSE))</f>
        <v>#REF!</v>
      </c>
      <c r="L151" s="98" t="e">
        <f>IF(E151="", "", VLOOKUP(E151,#REF!, 10, FALSE))</f>
        <v>#REF!</v>
      </c>
      <c r="M151" s="99" t="e">
        <f>IF(E151="", "", VLOOKUP(E151,#REF!, 11, FALSE))</f>
        <v>#REF!</v>
      </c>
    </row>
    <row r="152" spans="2:13" s="100" customFormat="1" ht="24.95" customHeight="1" x14ac:dyDescent="0.3">
      <c r="B152" s="90"/>
      <c r="C152" s="91"/>
      <c r="D152" s="92"/>
      <c r="E152" s="93"/>
      <c r="F152" s="92"/>
      <c r="G152" s="94"/>
      <c r="H152" s="95"/>
      <c r="I152" s="96"/>
      <c r="J152" s="97"/>
      <c r="K152" s="97"/>
      <c r="L152" s="98"/>
      <c r="M152" s="99"/>
    </row>
    <row r="153" spans="2:13" s="100" customFormat="1" ht="24.95" customHeight="1" x14ac:dyDescent="0.3">
      <c r="B153" s="90"/>
      <c r="C153" s="91"/>
      <c r="D153" s="92"/>
      <c r="E153" s="93"/>
      <c r="F153" s="92"/>
      <c r="G153" s="94"/>
      <c r="H153" s="95"/>
      <c r="I153" s="96"/>
      <c r="J153" s="97"/>
      <c r="K153" s="97"/>
      <c r="L153" s="98"/>
      <c r="M153" s="99"/>
    </row>
    <row r="154" spans="2:13" s="100" customFormat="1" ht="24.95" customHeight="1" x14ac:dyDescent="0.3">
      <c r="B154" s="90"/>
      <c r="C154" s="91">
        <v>1210</v>
      </c>
      <c r="D154" s="92" t="s">
        <v>225</v>
      </c>
      <c r="E154" s="93">
        <v>4218</v>
      </c>
      <c r="F154" s="92"/>
      <c r="G154" s="94" t="e">
        <f>IF(E154="", "", VLOOKUP(E154,#REF!, 2, FALSE))</f>
        <v>#REF!</v>
      </c>
      <c r="H154" s="95" t="e">
        <f>IF(E154="", "", VLOOKUP(E154,#REF!, 3, FALSE))</f>
        <v>#REF!</v>
      </c>
      <c r="I154" s="96" t="e">
        <f>IF(E154="", "", VLOOKUP(E154,#REF!, 5, FALSE))</f>
        <v>#REF!</v>
      </c>
      <c r="J154" s="97" t="e">
        <f>IF(E154="", "", VLOOKUP(E154,#REF!, 4, FALSE))</f>
        <v>#REF!</v>
      </c>
      <c r="K154" s="97" t="e">
        <f>IF(E154="", "", VLOOKUP(E154,#REF!, 13, FALSE))</f>
        <v>#REF!</v>
      </c>
      <c r="L154" s="98" t="e">
        <f>IF(E154="", "", VLOOKUP(E154,#REF!, 10, FALSE))</f>
        <v>#REF!</v>
      </c>
      <c r="M154" s="99" t="e">
        <f>IF(E154="", "", VLOOKUP(E154,#REF!, 11, FALSE))</f>
        <v>#REF!</v>
      </c>
    </row>
    <row r="155" spans="2:13" s="100" customFormat="1" ht="24.95" customHeight="1" x14ac:dyDescent="0.3">
      <c r="B155" s="90"/>
      <c r="C155" s="91">
        <v>1211</v>
      </c>
      <c r="D155" s="92" t="s">
        <v>223</v>
      </c>
      <c r="E155" s="93">
        <v>3737</v>
      </c>
      <c r="F155" s="92"/>
      <c r="G155" s="94" t="e">
        <f>IF(E155="", "", VLOOKUP(E155,#REF!, 2, FALSE))</f>
        <v>#REF!</v>
      </c>
      <c r="H155" s="95" t="e">
        <f>IF(E155="", "", VLOOKUP(E155,#REF!, 3, FALSE))</f>
        <v>#REF!</v>
      </c>
      <c r="I155" s="96" t="e">
        <f>IF(E155="", "", VLOOKUP(E155,#REF!, 5, FALSE))</f>
        <v>#REF!</v>
      </c>
      <c r="J155" s="97" t="e">
        <f>IF(E155="", "", VLOOKUP(E155,#REF!, 4, FALSE))</f>
        <v>#REF!</v>
      </c>
      <c r="K155" s="97" t="e">
        <f>IF(E155="", "", VLOOKUP(E155,#REF!, 13, FALSE))</f>
        <v>#REF!</v>
      </c>
      <c r="L155" s="98" t="e">
        <f>IF(E155="", "", VLOOKUP(E155,#REF!, 10, FALSE))</f>
        <v>#REF!</v>
      </c>
      <c r="M155" s="99" t="e">
        <f>IF(E155="", "", VLOOKUP(E155,#REF!, 11, FALSE))</f>
        <v>#REF!</v>
      </c>
    </row>
    <row r="156" spans="2:13" s="100" customFormat="1" ht="24.95" customHeight="1" x14ac:dyDescent="0.3">
      <c r="B156" s="90"/>
      <c r="C156" s="91"/>
      <c r="D156" s="92"/>
      <c r="E156" s="103"/>
      <c r="F156" s="92"/>
      <c r="G156" s="94"/>
      <c r="H156" s="95"/>
      <c r="I156" s="96"/>
      <c r="J156" s="97"/>
      <c r="K156" s="97"/>
      <c r="L156" s="98"/>
      <c r="M156" s="99"/>
    </row>
    <row r="157" spans="2:13" s="100" customFormat="1" ht="24.95" customHeight="1" x14ac:dyDescent="0.3">
      <c r="B157" s="90"/>
      <c r="C157" s="91"/>
      <c r="D157" s="92"/>
      <c r="E157" s="104"/>
      <c r="F157" s="102"/>
      <c r="G157" s="94"/>
      <c r="H157" s="95"/>
      <c r="I157" s="96"/>
      <c r="J157" s="97"/>
      <c r="K157" s="97"/>
      <c r="L157" s="98"/>
      <c r="M157" s="99"/>
    </row>
    <row r="158" spans="2:13" s="100" customFormat="1" ht="24.95" customHeight="1" x14ac:dyDescent="0.3">
      <c r="B158" s="90"/>
      <c r="C158" s="91">
        <v>1212</v>
      </c>
      <c r="D158" s="92" t="s">
        <v>225</v>
      </c>
      <c r="E158" s="103">
        <v>1216</v>
      </c>
      <c r="F158" s="105"/>
      <c r="G158" s="94" t="e">
        <f>IF(E158="", "", VLOOKUP(E158,#REF!, 2, FALSE))</f>
        <v>#REF!</v>
      </c>
      <c r="H158" s="95" t="e">
        <f>IF(E158="", "", VLOOKUP(E158,#REF!, 3, FALSE))</f>
        <v>#REF!</v>
      </c>
      <c r="I158" s="96" t="e">
        <f>IF(E158="", "", VLOOKUP(E158,#REF!, 5, FALSE))</f>
        <v>#REF!</v>
      </c>
      <c r="J158" s="97" t="e">
        <f>IF(E158="", "", VLOOKUP(E158,#REF!, 4, FALSE))</f>
        <v>#REF!</v>
      </c>
      <c r="K158" s="97" t="e">
        <f>IF(E158="", "", VLOOKUP(E158,#REF!, 13, FALSE))</f>
        <v>#REF!</v>
      </c>
      <c r="L158" s="98" t="e">
        <f>IF(E158="", "", VLOOKUP(E158,#REF!, 10, FALSE))</f>
        <v>#REF!</v>
      </c>
      <c r="M158" s="99" t="e">
        <f>IF(E158="", "", VLOOKUP(E158,#REF!, 11, FALSE))</f>
        <v>#REF!</v>
      </c>
    </row>
    <row r="159" spans="2:13" s="100" customFormat="1" ht="24.95" customHeight="1" x14ac:dyDescent="0.3">
      <c r="B159" s="90"/>
      <c r="C159" s="91">
        <v>1213</v>
      </c>
      <c r="D159" s="92" t="s">
        <v>225</v>
      </c>
      <c r="E159" s="101">
        <v>1835</v>
      </c>
      <c r="F159" s="102"/>
      <c r="G159" s="94" t="e">
        <f>IF(E159="", "", VLOOKUP(E159,#REF!, 2, FALSE))</f>
        <v>#REF!</v>
      </c>
      <c r="H159" s="95" t="e">
        <f>IF(E159="", "", VLOOKUP(E159,#REF!, 3, FALSE))</f>
        <v>#REF!</v>
      </c>
      <c r="I159" s="96" t="e">
        <f>IF(E159="", "", VLOOKUP(E159,#REF!, 5, FALSE))</f>
        <v>#REF!</v>
      </c>
      <c r="J159" s="97" t="e">
        <f>IF(E159="", "", VLOOKUP(E159,#REF!, 4, FALSE))</f>
        <v>#REF!</v>
      </c>
      <c r="K159" s="97" t="e">
        <f>IF(E159="", "", VLOOKUP(E159,#REF!, 13, FALSE))</f>
        <v>#REF!</v>
      </c>
      <c r="L159" s="98" t="e">
        <f>IF(E159="", "", VLOOKUP(E159,#REF!, 10, FALSE))</f>
        <v>#REF!</v>
      </c>
      <c r="M159" s="99" t="e">
        <f>IF(E159="", "", VLOOKUP(E159,#REF!, 11, FALSE))</f>
        <v>#REF!</v>
      </c>
    </row>
    <row r="160" spans="2:13" s="100" customFormat="1" ht="24.95" customHeight="1" x14ac:dyDescent="0.3">
      <c r="B160" s="90"/>
      <c r="C160" s="91">
        <v>1214</v>
      </c>
      <c r="D160" s="92" t="s">
        <v>225</v>
      </c>
      <c r="E160" s="101">
        <v>3279</v>
      </c>
      <c r="F160" s="102"/>
      <c r="G160" s="94" t="e">
        <f>IF(E160="", "", VLOOKUP(E160,#REF!, 2, FALSE))</f>
        <v>#REF!</v>
      </c>
      <c r="H160" s="95" t="e">
        <f>IF(E160="", "", VLOOKUP(E160,#REF!, 3, FALSE))</f>
        <v>#REF!</v>
      </c>
      <c r="I160" s="96" t="e">
        <f>IF(E160="", "", VLOOKUP(E160,#REF!, 5, FALSE))</f>
        <v>#REF!</v>
      </c>
      <c r="J160" s="97" t="e">
        <f>IF(E160="", "", VLOOKUP(E160,#REF!, 4, FALSE))</f>
        <v>#REF!</v>
      </c>
      <c r="K160" s="97" t="e">
        <f>IF(E160="", "", VLOOKUP(E160,#REF!, 13, FALSE))</f>
        <v>#REF!</v>
      </c>
      <c r="L160" s="98" t="e">
        <f>IF(E160="", "", VLOOKUP(E160,#REF!, 10, FALSE))</f>
        <v>#REF!</v>
      </c>
      <c r="M160" s="99" t="e">
        <f>IF(E160="", "", VLOOKUP(E160,#REF!, 11, FALSE))</f>
        <v>#REF!</v>
      </c>
    </row>
    <row r="161" spans="2:13" s="100" customFormat="1" ht="24.95" customHeight="1" x14ac:dyDescent="0.3">
      <c r="B161" s="90"/>
      <c r="C161" s="91"/>
      <c r="D161" s="92"/>
      <c r="E161" s="101"/>
      <c r="F161" s="102"/>
      <c r="G161" s="94"/>
      <c r="H161" s="95"/>
      <c r="I161" s="96"/>
      <c r="J161" s="97"/>
      <c r="K161" s="97"/>
      <c r="L161" s="98"/>
      <c r="M161" s="99"/>
    </row>
    <row r="162" spans="2:13" s="100" customFormat="1" ht="24.95" customHeight="1" x14ac:dyDescent="0.3">
      <c r="B162" s="90"/>
      <c r="C162" s="91"/>
      <c r="D162" s="92"/>
      <c r="E162" s="101"/>
      <c r="F162" s="102"/>
      <c r="G162" s="94"/>
      <c r="H162" s="95"/>
      <c r="I162" s="96"/>
      <c r="J162" s="97"/>
      <c r="K162" s="97"/>
      <c r="L162" s="98"/>
      <c r="M162" s="99"/>
    </row>
    <row r="163" spans="2:13" s="100" customFormat="1" ht="24.95" customHeight="1" x14ac:dyDescent="0.3">
      <c r="B163" s="90"/>
      <c r="C163" s="91">
        <v>1215</v>
      </c>
      <c r="D163" s="92" t="s">
        <v>225</v>
      </c>
      <c r="E163" s="101">
        <v>1216</v>
      </c>
      <c r="F163" s="102"/>
      <c r="G163" s="94" t="e">
        <f>IF(E163="", "", VLOOKUP(E163,#REF!, 2, FALSE))</f>
        <v>#REF!</v>
      </c>
      <c r="H163" s="95" t="e">
        <f>IF(E163="", "", VLOOKUP(E163,#REF!, 3, FALSE))</f>
        <v>#REF!</v>
      </c>
      <c r="I163" s="96" t="e">
        <f>IF(E163="", "", VLOOKUP(E163,#REF!, 5, FALSE))</f>
        <v>#REF!</v>
      </c>
      <c r="J163" s="97" t="e">
        <f>IF(E163="", "", VLOOKUP(E163,#REF!, 4, FALSE))</f>
        <v>#REF!</v>
      </c>
      <c r="K163" s="97" t="e">
        <f>IF(E163="", "", VLOOKUP(E163,#REF!, 13, FALSE))</f>
        <v>#REF!</v>
      </c>
      <c r="L163" s="98" t="e">
        <f>IF(E163="", "", VLOOKUP(E163,#REF!, 10, FALSE))</f>
        <v>#REF!</v>
      </c>
      <c r="M163" s="99" t="e">
        <f>IF(E163="", "", VLOOKUP(E163,#REF!, 11, FALSE))</f>
        <v>#REF!</v>
      </c>
    </row>
    <row r="164" spans="2:13" s="100" customFormat="1" ht="24.95" customHeight="1" x14ac:dyDescent="0.3">
      <c r="B164" s="90"/>
      <c r="C164" s="91"/>
      <c r="D164" s="92"/>
      <c r="E164" s="101"/>
      <c r="F164" s="102"/>
      <c r="G164" s="94"/>
      <c r="H164" s="95"/>
      <c r="I164" s="96"/>
      <c r="J164" s="97"/>
      <c r="K164" s="97"/>
      <c r="L164" s="98"/>
      <c r="M164" s="99"/>
    </row>
    <row r="165" spans="2:13" s="100" customFormat="1" ht="24.95" customHeight="1" x14ac:dyDescent="0.3">
      <c r="B165" s="90"/>
      <c r="C165" s="91"/>
      <c r="D165" s="92"/>
      <c r="E165" s="101"/>
      <c r="F165" s="102"/>
      <c r="G165" s="94"/>
      <c r="H165" s="95"/>
      <c r="I165" s="96"/>
      <c r="J165" s="97"/>
      <c r="K165" s="97"/>
      <c r="L165" s="98"/>
      <c r="M165" s="99"/>
    </row>
    <row r="166" spans="2:13" s="100" customFormat="1" ht="24.95" customHeight="1" x14ac:dyDescent="0.3">
      <c r="B166" s="90"/>
      <c r="C166" s="91">
        <v>1216</v>
      </c>
      <c r="D166" s="92" t="s">
        <v>225</v>
      </c>
      <c r="E166" s="101">
        <v>1497</v>
      </c>
      <c r="F166" s="102"/>
      <c r="G166" s="94" t="e">
        <f>IF(E166="", "", VLOOKUP(E166,#REF!, 2, FALSE))</f>
        <v>#REF!</v>
      </c>
      <c r="H166" s="95" t="e">
        <f>IF(E166="", "", VLOOKUP(E166,#REF!, 3, FALSE))</f>
        <v>#REF!</v>
      </c>
      <c r="I166" s="96" t="e">
        <f>IF(E166="", "", VLOOKUP(E166,#REF!, 5, FALSE))</f>
        <v>#REF!</v>
      </c>
      <c r="J166" s="97" t="e">
        <f>IF(E166="", "", VLOOKUP(E166,#REF!, 4, FALSE))</f>
        <v>#REF!</v>
      </c>
      <c r="K166" s="97" t="e">
        <f>IF(E166="", "", VLOOKUP(E166,#REF!, 13, FALSE))</f>
        <v>#REF!</v>
      </c>
      <c r="L166" s="98" t="e">
        <f>IF(E166="", "", VLOOKUP(E166,#REF!, 10, FALSE))</f>
        <v>#REF!</v>
      </c>
      <c r="M166" s="99" t="e">
        <f>IF(E166="", "", VLOOKUP(E166,#REF!, 11, FALSE))</f>
        <v>#REF!</v>
      </c>
    </row>
    <row r="167" spans="2:13" s="100" customFormat="1" ht="24.95" customHeight="1" x14ac:dyDescent="0.3">
      <c r="B167" s="90"/>
      <c r="C167" s="91">
        <v>1217</v>
      </c>
      <c r="D167" s="92" t="s">
        <v>225</v>
      </c>
      <c r="E167" s="101">
        <v>3914</v>
      </c>
      <c r="F167" s="102"/>
      <c r="G167" s="94" t="e">
        <f>IF(E167="", "", VLOOKUP(E167,#REF!, 2, FALSE))</f>
        <v>#REF!</v>
      </c>
      <c r="H167" s="95" t="e">
        <f>IF(E167="", "", VLOOKUP(E167,#REF!, 3, FALSE))</f>
        <v>#REF!</v>
      </c>
      <c r="I167" s="96" t="e">
        <f>IF(E167="", "", VLOOKUP(E167,#REF!, 5, FALSE))</f>
        <v>#REF!</v>
      </c>
      <c r="J167" s="97" t="e">
        <f>IF(E167="", "", VLOOKUP(E167,#REF!, 4, FALSE))</f>
        <v>#REF!</v>
      </c>
      <c r="K167" s="97" t="e">
        <f>IF(E167="", "", VLOOKUP(E167,#REF!, 13, FALSE))</f>
        <v>#REF!</v>
      </c>
      <c r="L167" s="98" t="e">
        <f>IF(E167="", "", VLOOKUP(E167,#REF!, 10, FALSE))</f>
        <v>#REF!</v>
      </c>
      <c r="M167" s="99" t="e">
        <f>IF(E167="", "", VLOOKUP(E167,#REF!, 11, FALSE))</f>
        <v>#REF!</v>
      </c>
    </row>
    <row r="168" spans="2:13" s="100" customFormat="1" ht="24.95" customHeight="1" x14ac:dyDescent="0.3">
      <c r="B168" s="90"/>
      <c r="C168" s="91"/>
      <c r="D168" s="92"/>
      <c r="E168" s="101"/>
      <c r="F168" s="102"/>
      <c r="G168" s="94"/>
      <c r="H168" s="95"/>
      <c r="I168" s="96"/>
      <c r="J168" s="97"/>
      <c r="K168" s="97"/>
      <c r="L168" s="98"/>
      <c r="M168" s="99"/>
    </row>
    <row r="169" spans="2:13" s="100" customFormat="1" ht="24.95" customHeight="1" x14ac:dyDescent="0.3">
      <c r="B169" s="90"/>
      <c r="C169" s="91"/>
      <c r="D169" s="92"/>
      <c r="E169" s="101"/>
      <c r="F169" s="102"/>
      <c r="G169" s="94"/>
      <c r="H169" s="95"/>
      <c r="I169" s="96"/>
      <c r="J169" s="97"/>
      <c r="K169" s="97"/>
      <c r="L169" s="98"/>
      <c r="M169" s="99"/>
    </row>
    <row r="170" spans="2:13" s="100" customFormat="1" ht="24.95" customHeight="1" x14ac:dyDescent="0.3">
      <c r="B170" s="90"/>
      <c r="C170" s="91">
        <v>1218</v>
      </c>
      <c r="D170" s="92" t="s">
        <v>225</v>
      </c>
      <c r="E170" s="101">
        <v>1311</v>
      </c>
      <c r="F170" s="102"/>
      <c r="G170" s="94" t="e">
        <f>IF(E170="", "", VLOOKUP(E170,#REF!, 2, FALSE))</f>
        <v>#REF!</v>
      </c>
      <c r="H170" s="95" t="e">
        <f>IF(E170="", "", VLOOKUP(E170,#REF!, 3, FALSE))</f>
        <v>#REF!</v>
      </c>
      <c r="I170" s="96" t="e">
        <f>IF(E170="", "", VLOOKUP(E170,#REF!, 5, FALSE))</f>
        <v>#REF!</v>
      </c>
      <c r="J170" s="97" t="e">
        <f>IF(E170="", "", VLOOKUP(E170,#REF!, 4, FALSE))</f>
        <v>#REF!</v>
      </c>
      <c r="K170" s="97" t="e">
        <f>IF(E170="", "", VLOOKUP(E170,#REF!, 13, FALSE))</f>
        <v>#REF!</v>
      </c>
      <c r="L170" s="98" t="e">
        <f>IF(E170="", "", VLOOKUP(E170,#REF!, 10, FALSE))</f>
        <v>#REF!</v>
      </c>
      <c r="M170" s="99" t="e">
        <f>IF(E170="", "", VLOOKUP(E170,#REF!, 11, FALSE))</f>
        <v>#REF!</v>
      </c>
    </row>
    <row r="171" spans="2:13" s="100" customFormat="1" ht="24.95" customHeight="1" x14ac:dyDescent="0.3">
      <c r="B171" s="90"/>
      <c r="C171" s="91">
        <v>1219</v>
      </c>
      <c r="D171" s="92" t="s">
        <v>225</v>
      </c>
      <c r="E171" s="101">
        <v>3132</v>
      </c>
      <c r="F171" s="102"/>
      <c r="G171" s="94" t="e">
        <f>IF(E171="", "", VLOOKUP(E171,#REF!, 2, FALSE))</f>
        <v>#REF!</v>
      </c>
      <c r="H171" s="95" t="e">
        <f>IF(E171="", "", VLOOKUP(E171,#REF!, 3, FALSE))</f>
        <v>#REF!</v>
      </c>
      <c r="I171" s="96" t="e">
        <f>IF(E171="", "", VLOOKUP(E171,#REF!, 5, FALSE))</f>
        <v>#REF!</v>
      </c>
      <c r="J171" s="97" t="e">
        <f>IF(E171="", "", VLOOKUP(E171,#REF!, 4, FALSE))</f>
        <v>#REF!</v>
      </c>
      <c r="K171" s="97" t="e">
        <f>IF(E171="", "", VLOOKUP(E171,#REF!, 13, FALSE))</f>
        <v>#REF!</v>
      </c>
      <c r="L171" s="98" t="e">
        <f>IF(E171="", "", VLOOKUP(E171,#REF!, 10, FALSE))</f>
        <v>#REF!</v>
      </c>
      <c r="M171" s="99" t="e">
        <f>IF(E171="", "", VLOOKUP(E171,#REF!, 11, FALSE))</f>
        <v>#REF!</v>
      </c>
    </row>
    <row r="172" spans="2:13" s="100" customFormat="1" ht="24.95" customHeight="1" x14ac:dyDescent="0.3">
      <c r="B172" s="90"/>
      <c r="C172" s="91"/>
      <c r="D172" s="92"/>
      <c r="E172" s="93"/>
      <c r="F172" s="92"/>
      <c r="G172" s="94"/>
      <c r="H172" s="95"/>
      <c r="I172" s="96"/>
      <c r="J172" s="97"/>
      <c r="K172" s="97"/>
      <c r="L172" s="98"/>
      <c r="M172" s="99"/>
    </row>
    <row r="173" spans="2:13" s="100" customFormat="1" ht="24.95" customHeight="1" x14ac:dyDescent="0.3">
      <c r="B173" s="90"/>
      <c r="C173" s="91"/>
      <c r="D173" s="92"/>
      <c r="E173" s="93"/>
      <c r="F173" s="92"/>
      <c r="G173" s="94"/>
      <c r="H173" s="95"/>
      <c r="I173" s="96"/>
      <c r="J173" s="97"/>
      <c r="K173" s="97"/>
      <c r="L173" s="98"/>
      <c r="M173" s="99"/>
    </row>
    <row r="174" spans="2:13" s="100" customFormat="1" ht="24.95" customHeight="1" x14ac:dyDescent="0.3">
      <c r="B174" s="90"/>
      <c r="C174" s="91">
        <v>1220</v>
      </c>
      <c r="D174" s="92" t="s">
        <v>225</v>
      </c>
      <c r="E174" s="101">
        <v>4312</v>
      </c>
      <c r="F174" s="102"/>
      <c r="G174" s="94" t="e">
        <f>IF(E174="", "", VLOOKUP(E174,#REF!, 2, FALSE))</f>
        <v>#REF!</v>
      </c>
      <c r="H174" s="95" t="e">
        <f>IF(E174="", "", VLOOKUP(E174,#REF!, 3, FALSE))</f>
        <v>#REF!</v>
      </c>
      <c r="I174" s="96" t="e">
        <f>IF(E174="", "", VLOOKUP(E174,#REF!, 5, FALSE))</f>
        <v>#REF!</v>
      </c>
      <c r="J174" s="97" t="e">
        <f>IF(E174="", "", VLOOKUP(E174,#REF!, 4, FALSE))</f>
        <v>#REF!</v>
      </c>
      <c r="K174" s="97" t="e">
        <f>IF(E174="", "", VLOOKUP(E174,#REF!, 13, FALSE))</f>
        <v>#REF!</v>
      </c>
      <c r="L174" s="98" t="e">
        <f>IF(E174="", "", VLOOKUP(E174,#REF!, 10, FALSE))</f>
        <v>#REF!</v>
      </c>
      <c r="M174" s="99" t="e">
        <f>IF(E174="", "", VLOOKUP(E174,#REF!, 11, FALSE))</f>
        <v>#REF!</v>
      </c>
    </row>
    <row r="175" spans="2:13" s="100" customFormat="1" ht="24.95" customHeight="1" x14ac:dyDescent="0.3">
      <c r="B175" s="90"/>
      <c r="C175" s="91"/>
      <c r="D175" s="92"/>
      <c r="E175" s="101"/>
      <c r="F175" s="102"/>
      <c r="G175" s="94"/>
      <c r="H175" s="95"/>
      <c r="I175" s="96"/>
      <c r="J175" s="97"/>
      <c r="K175" s="97"/>
      <c r="L175" s="98"/>
      <c r="M175" s="99"/>
    </row>
    <row r="176" spans="2:13" s="100" customFormat="1" ht="24.95" customHeight="1" x14ac:dyDescent="0.3">
      <c r="B176" s="90"/>
      <c r="C176" s="91"/>
      <c r="D176" s="92"/>
      <c r="E176" s="101"/>
      <c r="F176" s="102"/>
      <c r="G176" s="94"/>
      <c r="H176" s="95"/>
      <c r="I176" s="96"/>
      <c r="J176" s="97"/>
      <c r="K176" s="97"/>
      <c r="L176" s="98"/>
      <c r="M176" s="99"/>
    </row>
    <row r="177" spans="2:13" s="100" customFormat="1" ht="24.95" customHeight="1" x14ac:dyDescent="0.3">
      <c r="B177" s="90"/>
      <c r="C177" s="91">
        <v>1221</v>
      </c>
      <c r="D177" s="92" t="s">
        <v>225</v>
      </c>
      <c r="E177" s="101">
        <v>4287</v>
      </c>
      <c r="F177" s="102" t="s">
        <v>220</v>
      </c>
      <c r="G177" s="94" t="e">
        <f>IF(E177="", "", VLOOKUP(E177,#REF!, 2, FALSE))</f>
        <v>#REF!</v>
      </c>
      <c r="H177" s="95" t="e">
        <f>IF(E177="", "", VLOOKUP(E177,#REF!, 3, FALSE))</f>
        <v>#REF!</v>
      </c>
      <c r="I177" s="96" t="e">
        <f>IF(E177="", "", VLOOKUP(E177,#REF!, 5, FALSE))</f>
        <v>#REF!</v>
      </c>
      <c r="J177" s="97" t="e">
        <f>IF(E177="", "", VLOOKUP(E177,#REF!, 4, FALSE))</f>
        <v>#REF!</v>
      </c>
      <c r="K177" s="97" t="e">
        <f>IF(E177="", "", VLOOKUP(E177,#REF!, 13, FALSE))</f>
        <v>#REF!</v>
      </c>
      <c r="L177" s="98" t="e">
        <f>IF(E177="", "", VLOOKUP(E177,#REF!, 10, FALSE))</f>
        <v>#REF!</v>
      </c>
      <c r="M177" s="99" t="e">
        <f>IF(E177="", "", VLOOKUP(E177,#REF!, 11, FALSE))</f>
        <v>#REF!</v>
      </c>
    </row>
    <row r="178" spans="2:13" s="100" customFormat="1" ht="24.95" customHeight="1" x14ac:dyDescent="0.3">
      <c r="B178" s="90"/>
      <c r="C178" s="91">
        <v>1222</v>
      </c>
      <c r="D178" s="92" t="s">
        <v>225</v>
      </c>
      <c r="E178" s="101">
        <v>4056</v>
      </c>
      <c r="F178" s="102" t="s">
        <v>220</v>
      </c>
      <c r="G178" s="94" t="e">
        <f>IF(E178="", "", VLOOKUP(E178,#REF!, 2, FALSE))</f>
        <v>#REF!</v>
      </c>
      <c r="H178" s="95" t="e">
        <f>IF(E178="", "", VLOOKUP(E178,#REF!, 3, FALSE))</f>
        <v>#REF!</v>
      </c>
      <c r="I178" s="96" t="e">
        <f>IF(E178="", "", VLOOKUP(E178,#REF!, 5, FALSE))</f>
        <v>#REF!</v>
      </c>
      <c r="J178" s="97" t="e">
        <f>IF(E178="", "", VLOOKUP(E178,#REF!, 4, FALSE))</f>
        <v>#REF!</v>
      </c>
      <c r="K178" s="97" t="e">
        <f>IF(E178="", "", VLOOKUP(E178,#REF!, 13, FALSE))</f>
        <v>#REF!</v>
      </c>
      <c r="L178" s="98" t="e">
        <f>IF(E178="", "", VLOOKUP(E178,#REF!, 10, FALSE))</f>
        <v>#REF!</v>
      </c>
      <c r="M178" s="99" t="e">
        <f>IF(E178="", "", VLOOKUP(E178,#REF!, 11, FALSE))</f>
        <v>#REF!</v>
      </c>
    </row>
    <row r="179" spans="2:13" s="100" customFormat="1" ht="24.95" customHeight="1" x14ac:dyDescent="0.3">
      <c r="B179" s="90"/>
      <c r="C179" s="91">
        <v>1223</v>
      </c>
      <c r="D179" s="92" t="s">
        <v>225</v>
      </c>
      <c r="E179" s="101">
        <v>4051</v>
      </c>
      <c r="F179" s="102"/>
      <c r="G179" s="94" t="e">
        <f>IF(E179="", "", VLOOKUP(E179,#REF!, 2, FALSE))</f>
        <v>#REF!</v>
      </c>
      <c r="H179" s="95" t="e">
        <f>IF(E179="", "", VLOOKUP(E179,#REF!, 3, FALSE))</f>
        <v>#REF!</v>
      </c>
      <c r="I179" s="96" t="e">
        <f>IF(E179="", "", VLOOKUP(E179,#REF!, 5, FALSE))</f>
        <v>#REF!</v>
      </c>
      <c r="J179" s="97" t="e">
        <f>IF(E179="", "", VLOOKUP(E179,#REF!, 4, FALSE))</f>
        <v>#REF!</v>
      </c>
      <c r="K179" s="97" t="e">
        <f>IF(E179="", "", VLOOKUP(E179,#REF!, 13, FALSE))</f>
        <v>#REF!</v>
      </c>
      <c r="L179" s="98" t="e">
        <f>IF(E179="", "", VLOOKUP(E179,#REF!, 10, FALSE))</f>
        <v>#REF!</v>
      </c>
      <c r="M179" s="99" t="e">
        <f>IF(E179="", "", VLOOKUP(E179,#REF!, 11, FALSE))</f>
        <v>#REF!</v>
      </c>
    </row>
    <row r="180" spans="2:13" s="100" customFormat="1" ht="24.95" customHeight="1" x14ac:dyDescent="0.3">
      <c r="B180" s="90"/>
      <c r="C180" s="91">
        <v>1224</v>
      </c>
      <c r="D180" s="92" t="s">
        <v>225</v>
      </c>
      <c r="E180" s="101">
        <v>4058</v>
      </c>
      <c r="F180" s="102" t="s">
        <v>220</v>
      </c>
      <c r="G180" s="94" t="e">
        <f>IF(E180="", "", VLOOKUP(E180,#REF!, 2, FALSE))</f>
        <v>#REF!</v>
      </c>
      <c r="H180" s="95" t="e">
        <f>IF(E180="", "", VLOOKUP(E180,#REF!, 3, FALSE))</f>
        <v>#REF!</v>
      </c>
      <c r="I180" s="96" t="e">
        <f>IF(E180="", "", VLOOKUP(E180,#REF!, 5, FALSE))</f>
        <v>#REF!</v>
      </c>
      <c r="J180" s="97" t="e">
        <f>IF(E180="", "", VLOOKUP(E180,#REF!, 4, FALSE))</f>
        <v>#REF!</v>
      </c>
      <c r="K180" s="97" t="e">
        <f>IF(E180="", "", VLOOKUP(E180,#REF!, 13, FALSE))</f>
        <v>#REF!</v>
      </c>
      <c r="L180" s="98" t="e">
        <f>IF(E180="", "", VLOOKUP(E180,#REF!, 10, FALSE))</f>
        <v>#REF!</v>
      </c>
      <c r="M180" s="99" t="e">
        <f>IF(E180="", "", VLOOKUP(E180,#REF!, 11, FALSE))</f>
        <v>#REF!</v>
      </c>
    </row>
    <row r="181" spans="2:13" s="100" customFormat="1" ht="24.95" customHeight="1" x14ac:dyDescent="0.3">
      <c r="B181" s="90"/>
      <c r="C181" s="91">
        <v>1225</v>
      </c>
      <c r="D181" s="92" t="s">
        <v>225</v>
      </c>
      <c r="E181" s="101">
        <v>3413</v>
      </c>
      <c r="F181" s="102" t="s">
        <v>220</v>
      </c>
      <c r="G181" s="94" t="e">
        <f>IF(E181="", "", VLOOKUP(E181,#REF!, 2, FALSE))</f>
        <v>#REF!</v>
      </c>
      <c r="H181" s="95" t="e">
        <f>IF(E181="", "", VLOOKUP(E181,#REF!, 3, FALSE))</f>
        <v>#REF!</v>
      </c>
      <c r="I181" s="96" t="e">
        <f>IF(E181="", "", VLOOKUP(E181,#REF!, 5, FALSE))</f>
        <v>#REF!</v>
      </c>
      <c r="J181" s="97" t="e">
        <f>IF(E181="", "", VLOOKUP(E181,#REF!, 4, FALSE))</f>
        <v>#REF!</v>
      </c>
      <c r="K181" s="97" t="e">
        <f>IF(E181="", "", VLOOKUP(E181,#REF!, 13, FALSE))</f>
        <v>#REF!</v>
      </c>
      <c r="L181" s="98" t="e">
        <f>IF(E181="", "", VLOOKUP(E181,#REF!, 10, FALSE))</f>
        <v>#REF!</v>
      </c>
      <c r="M181" s="99" t="e">
        <f>IF(E181="", "", VLOOKUP(E181,#REF!, 11, FALSE))</f>
        <v>#REF!</v>
      </c>
    </row>
    <row r="182" spans="2:13" s="100" customFormat="1" ht="24.95" customHeight="1" x14ac:dyDescent="0.3">
      <c r="B182" s="90"/>
      <c r="C182" s="91">
        <v>1226</v>
      </c>
      <c r="D182" s="92" t="s">
        <v>225</v>
      </c>
      <c r="E182" s="101">
        <v>1729</v>
      </c>
      <c r="F182" s="102" t="s">
        <v>220</v>
      </c>
      <c r="G182" s="94" t="e">
        <f>IF(E182="", "", VLOOKUP(E182,#REF!, 2, FALSE))</f>
        <v>#REF!</v>
      </c>
      <c r="H182" s="95" t="e">
        <f>IF(E182="", "", VLOOKUP(E182,#REF!, 3, FALSE))</f>
        <v>#REF!</v>
      </c>
      <c r="I182" s="96" t="e">
        <f>IF(E182="", "", VLOOKUP(E182,#REF!, 5, FALSE))</f>
        <v>#REF!</v>
      </c>
      <c r="J182" s="97" t="e">
        <f>IF(E182="", "", VLOOKUP(E182,#REF!, 4, FALSE))</f>
        <v>#REF!</v>
      </c>
      <c r="K182" s="97" t="e">
        <f>IF(E182="", "", VLOOKUP(E182,#REF!, 13, FALSE))</f>
        <v>#REF!</v>
      </c>
      <c r="L182" s="98" t="e">
        <f>IF(E182="", "", VLOOKUP(E182,#REF!, 10, FALSE))</f>
        <v>#REF!</v>
      </c>
      <c r="M182" s="99" t="e">
        <f>IF(E182="", "", VLOOKUP(E182,#REF!, 11, FALSE))</f>
        <v>#REF!</v>
      </c>
    </row>
    <row r="183" spans="2:13" s="100" customFormat="1" ht="24.95" customHeight="1" x14ac:dyDescent="0.3">
      <c r="B183" s="90"/>
      <c r="C183" s="91">
        <v>1227</v>
      </c>
      <c r="D183" s="92" t="s">
        <v>225</v>
      </c>
      <c r="E183" s="101">
        <v>4062</v>
      </c>
      <c r="F183" s="102" t="s">
        <v>220</v>
      </c>
      <c r="G183" s="94" t="e">
        <f>IF(E183="", "", VLOOKUP(E183,#REF!, 2, FALSE))</f>
        <v>#REF!</v>
      </c>
      <c r="H183" s="95" t="e">
        <f>IF(E183="", "", VLOOKUP(E183,#REF!, 3, FALSE))</f>
        <v>#REF!</v>
      </c>
      <c r="I183" s="96" t="e">
        <f>IF(E183="", "", VLOOKUP(E183,#REF!, 5, FALSE))</f>
        <v>#REF!</v>
      </c>
      <c r="J183" s="97" t="e">
        <f>IF(E183="", "", VLOOKUP(E183,#REF!, 4, FALSE))</f>
        <v>#REF!</v>
      </c>
      <c r="K183" s="97" t="e">
        <f>IF(E183="", "", VLOOKUP(E183,#REF!, 13, FALSE))</f>
        <v>#REF!</v>
      </c>
      <c r="L183" s="98" t="e">
        <f>IF(E183="", "", VLOOKUP(E183,#REF!, 10, FALSE))</f>
        <v>#REF!</v>
      </c>
      <c r="M183" s="99" t="e">
        <f>IF(E183="", "", VLOOKUP(E183,#REF!, 11, FALSE))</f>
        <v>#REF!</v>
      </c>
    </row>
    <row r="184" spans="2:13" s="100" customFormat="1" ht="24.95" customHeight="1" x14ac:dyDescent="0.3">
      <c r="B184" s="90"/>
      <c r="C184" s="91"/>
      <c r="D184" s="92"/>
      <c r="E184" s="101"/>
      <c r="F184" s="102"/>
      <c r="G184" s="94"/>
      <c r="H184" s="95"/>
      <c r="I184" s="96"/>
      <c r="J184" s="97"/>
      <c r="K184" s="97"/>
      <c r="L184" s="98"/>
      <c r="M184" s="99"/>
    </row>
    <row r="185" spans="2:13" s="100" customFormat="1" ht="24.95" customHeight="1" x14ac:dyDescent="0.3">
      <c r="B185" s="90"/>
      <c r="C185" s="91"/>
      <c r="D185" s="92"/>
      <c r="E185" s="101"/>
      <c r="F185" s="102"/>
      <c r="G185" s="94"/>
      <c r="H185" s="95"/>
      <c r="I185" s="96"/>
      <c r="J185" s="97"/>
      <c r="K185" s="97"/>
      <c r="L185" s="98"/>
      <c r="M185" s="99"/>
    </row>
    <row r="186" spans="2:13" s="100" customFormat="1" ht="24.95" customHeight="1" x14ac:dyDescent="0.3">
      <c r="B186" s="90"/>
      <c r="C186" s="91">
        <v>1228</v>
      </c>
      <c r="D186" s="92" t="s">
        <v>225</v>
      </c>
      <c r="E186" s="101">
        <v>4297</v>
      </c>
      <c r="F186" s="102"/>
      <c r="G186" s="94" t="e">
        <f>IF(E186="", "", VLOOKUP(E186,#REF!, 2, FALSE))</f>
        <v>#REF!</v>
      </c>
      <c r="H186" s="95" t="e">
        <f>IF(E186="", "", VLOOKUP(E186,#REF!, 3, FALSE))</f>
        <v>#REF!</v>
      </c>
      <c r="I186" s="96" t="e">
        <f>IF(E186="", "", VLOOKUP(E186,#REF!, 5, FALSE))</f>
        <v>#REF!</v>
      </c>
      <c r="J186" s="97" t="e">
        <f>IF(E186="", "", VLOOKUP(E186,#REF!, 4, FALSE))</f>
        <v>#REF!</v>
      </c>
      <c r="K186" s="97" t="e">
        <f>IF(E186="", "", VLOOKUP(E186,#REF!, 13, FALSE))</f>
        <v>#REF!</v>
      </c>
      <c r="L186" s="98" t="e">
        <f>IF(E186="", "", VLOOKUP(E186,#REF!, 10, FALSE))</f>
        <v>#REF!</v>
      </c>
      <c r="M186" s="99" t="e">
        <f>IF(E186="", "", VLOOKUP(E186,#REF!, 11, FALSE))</f>
        <v>#REF!</v>
      </c>
    </row>
    <row r="187" spans="2:13" s="100" customFormat="1" ht="24.95" customHeight="1" x14ac:dyDescent="0.3">
      <c r="B187" s="90"/>
      <c r="C187" s="91">
        <v>1229</v>
      </c>
      <c r="D187" s="92" t="s">
        <v>225</v>
      </c>
      <c r="E187" s="101">
        <v>3336</v>
      </c>
      <c r="F187" s="102" t="s">
        <v>220</v>
      </c>
      <c r="G187" s="94" t="e">
        <f>IF(E187="", "", VLOOKUP(E187,#REF!, 2, FALSE))</f>
        <v>#REF!</v>
      </c>
      <c r="H187" s="95" t="e">
        <f>IF(E187="", "", VLOOKUP(E187,#REF!, 3, FALSE))</f>
        <v>#REF!</v>
      </c>
      <c r="I187" s="96" t="e">
        <f>IF(E187="", "", VLOOKUP(E187,#REF!, 5, FALSE))</f>
        <v>#REF!</v>
      </c>
      <c r="J187" s="97" t="e">
        <f>IF(E187="", "", VLOOKUP(E187,#REF!, 4, FALSE))</f>
        <v>#REF!</v>
      </c>
      <c r="K187" s="97" t="e">
        <f>IF(E187="", "", VLOOKUP(E187,#REF!, 13, FALSE))</f>
        <v>#REF!</v>
      </c>
      <c r="L187" s="98" t="e">
        <f>IF(E187="", "", VLOOKUP(E187,#REF!, 10, FALSE))</f>
        <v>#REF!</v>
      </c>
      <c r="M187" s="99" t="e">
        <f>IF(E187="", "", VLOOKUP(E187,#REF!, 11, FALSE))</f>
        <v>#REF!</v>
      </c>
    </row>
    <row r="188" spans="2:13" s="100" customFormat="1" ht="24.95" customHeight="1" x14ac:dyDescent="0.3">
      <c r="B188" s="90"/>
      <c r="C188" s="91">
        <v>1330</v>
      </c>
      <c r="D188" s="92" t="s">
        <v>225</v>
      </c>
      <c r="E188" s="101">
        <v>3335</v>
      </c>
      <c r="F188" s="102" t="s">
        <v>220</v>
      </c>
      <c r="G188" s="94" t="e">
        <f>IF(E188="", "", VLOOKUP(E188,#REF!, 2, FALSE))</f>
        <v>#REF!</v>
      </c>
      <c r="H188" s="95" t="e">
        <f>IF(E188="", "", VLOOKUP(E188,#REF!, 3, FALSE))</f>
        <v>#REF!</v>
      </c>
      <c r="I188" s="96" t="e">
        <f>IF(E188="", "", VLOOKUP(E188,#REF!, 5, FALSE))</f>
        <v>#REF!</v>
      </c>
      <c r="J188" s="97" t="e">
        <f>IF(E188="", "", VLOOKUP(E188,#REF!, 4, FALSE))</f>
        <v>#REF!</v>
      </c>
      <c r="K188" s="97" t="e">
        <f>IF(E188="", "", VLOOKUP(E188,#REF!, 13, FALSE))</f>
        <v>#REF!</v>
      </c>
      <c r="L188" s="98" t="e">
        <f>IF(E188="", "", VLOOKUP(E188,#REF!, 10, FALSE))</f>
        <v>#REF!</v>
      </c>
      <c r="M188" s="99" t="e">
        <f>IF(E188="", "", VLOOKUP(E188,#REF!, 11, FALSE))</f>
        <v>#REF!</v>
      </c>
    </row>
    <row r="189" spans="2:13" s="100" customFormat="1" ht="24.95" customHeight="1" x14ac:dyDescent="0.3">
      <c r="B189" s="90"/>
      <c r="C189" s="91">
        <v>1231</v>
      </c>
      <c r="D189" s="92" t="s">
        <v>225</v>
      </c>
      <c r="E189" s="101">
        <v>4272</v>
      </c>
      <c r="F189" s="102"/>
      <c r="G189" s="94" t="e">
        <f>IF(E189="", "", VLOOKUP(E189,#REF!, 2, FALSE))</f>
        <v>#REF!</v>
      </c>
      <c r="H189" s="95" t="e">
        <f>IF(E189="", "", VLOOKUP(E189,#REF!, 3, FALSE))</f>
        <v>#REF!</v>
      </c>
      <c r="I189" s="96" t="e">
        <f>IF(E189="", "", VLOOKUP(E189,#REF!, 5, FALSE))</f>
        <v>#REF!</v>
      </c>
      <c r="J189" s="97" t="e">
        <f>IF(E189="", "", VLOOKUP(E189,#REF!, 4, FALSE))</f>
        <v>#REF!</v>
      </c>
      <c r="K189" s="97" t="e">
        <f>IF(E189="", "", VLOOKUP(E189,#REF!, 13, FALSE))</f>
        <v>#REF!</v>
      </c>
      <c r="L189" s="98" t="e">
        <f>IF(E189="", "", VLOOKUP(E189,#REF!, 10, FALSE))</f>
        <v>#REF!</v>
      </c>
      <c r="M189" s="99" t="e">
        <f>IF(E189="", "", VLOOKUP(E189,#REF!, 11, FALSE))</f>
        <v>#REF!</v>
      </c>
    </row>
    <row r="190" spans="2:13" s="100" customFormat="1" ht="24.95" customHeight="1" x14ac:dyDescent="0.3">
      <c r="B190" s="90"/>
      <c r="C190" s="91">
        <v>1232</v>
      </c>
      <c r="D190" s="92" t="s">
        <v>225</v>
      </c>
      <c r="E190" s="101">
        <v>4369</v>
      </c>
      <c r="F190" s="102" t="s">
        <v>220</v>
      </c>
      <c r="G190" s="94" t="e">
        <f>IF(E190="", "", VLOOKUP(E190,#REF!, 2, FALSE))</f>
        <v>#REF!</v>
      </c>
      <c r="H190" s="95" t="e">
        <f>IF(E190="", "", VLOOKUP(E190,#REF!, 3, FALSE))</f>
        <v>#REF!</v>
      </c>
      <c r="I190" s="96" t="e">
        <f>IF(E190="", "", VLOOKUP(E190,#REF!, 5, FALSE))</f>
        <v>#REF!</v>
      </c>
      <c r="J190" s="97" t="e">
        <f>IF(E190="", "", VLOOKUP(E190,#REF!, 4, FALSE))</f>
        <v>#REF!</v>
      </c>
      <c r="K190" s="97" t="e">
        <f>IF(E190="", "", VLOOKUP(E190,#REF!, 13, FALSE))</f>
        <v>#REF!</v>
      </c>
      <c r="L190" s="98" t="e">
        <f>IF(E190="", "", VLOOKUP(E190,#REF!, 10, FALSE))</f>
        <v>#REF!</v>
      </c>
      <c r="M190" s="99" t="e">
        <f>IF(E190="", "", VLOOKUP(E190,#REF!, 11, FALSE))</f>
        <v>#REF!</v>
      </c>
    </row>
    <row r="191" spans="2:13" s="100" customFormat="1" ht="24.95" customHeight="1" x14ac:dyDescent="0.3">
      <c r="B191" s="90"/>
      <c r="C191" s="91">
        <v>1233</v>
      </c>
      <c r="D191" s="92" t="s">
        <v>225</v>
      </c>
      <c r="E191" s="101">
        <v>4213</v>
      </c>
      <c r="F191" s="102"/>
      <c r="G191" s="94" t="e">
        <f>IF(E191="", "", VLOOKUP(E191,#REF!, 2, FALSE))</f>
        <v>#REF!</v>
      </c>
      <c r="H191" s="95" t="e">
        <f>IF(E191="", "", VLOOKUP(E191,#REF!, 3, FALSE))</f>
        <v>#REF!</v>
      </c>
      <c r="I191" s="96" t="e">
        <f>IF(E191="", "", VLOOKUP(E191,#REF!, 5, FALSE))</f>
        <v>#REF!</v>
      </c>
      <c r="J191" s="97" t="e">
        <f>IF(E191="", "", VLOOKUP(E191,#REF!, 4, FALSE))</f>
        <v>#REF!</v>
      </c>
      <c r="K191" s="97" t="e">
        <f>IF(E191="", "", VLOOKUP(E191,#REF!, 13, FALSE))</f>
        <v>#REF!</v>
      </c>
      <c r="L191" s="98" t="e">
        <f>IF(E191="", "", VLOOKUP(E191,#REF!, 10, FALSE))</f>
        <v>#REF!</v>
      </c>
      <c r="M191" s="99" t="e">
        <f>IF(E191="", "", VLOOKUP(E191,#REF!, 11, FALSE))</f>
        <v>#REF!</v>
      </c>
    </row>
    <row r="192" spans="2:13" s="100" customFormat="1" ht="24.95" customHeight="1" x14ac:dyDescent="0.3">
      <c r="B192" s="90"/>
      <c r="C192" s="91">
        <v>1234</v>
      </c>
      <c r="D192" s="92" t="s">
        <v>225</v>
      </c>
      <c r="E192" s="101">
        <v>4374</v>
      </c>
      <c r="F192" s="102" t="s">
        <v>220</v>
      </c>
      <c r="G192" s="94" t="e">
        <f>IF(E192="", "", VLOOKUP(E192,#REF!, 2, FALSE))</f>
        <v>#REF!</v>
      </c>
      <c r="H192" s="95" t="e">
        <f>IF(E192="", "", VLOOKUP(E192,#REF!, 3, FALSE))</f>
        <v>#REF!</v>
      </c>
      <c r="I192" s="96" t="e">
        <f>IF(E192="", "", VLOOKUP(E192,#REF!, 5, FALSE))</f>
        <v>#REF!</v>
      </c>
      <c r="J192" s="97" t="e">
        <f>IF(E192="", "", VLOOKUP(E192,#REF!, 4, FALSE))</f>
        <v>#REF!</v>
      </c>
      <c r="K192" s="97" t="e">
        <f>IF(E192="", "", VLOOKUP(E192,#REF!, 13, FALSE))</f>
        <v>#REF!</v>
      </c>
      <c r="L192" s="98" t="e">
        <f>IF(E192="", "", VLOOKUP(E192,#REF!, 10, FALSE))</f>
        <v>#REF!</v>
      </c>
      <c r="M192" s="99" t="e">
        <f>IF(E192="", "", VLOOKUP(E192,#REF!, 11, FALSE))</f>
        <v>#REF!</v>
      </c>
    </row>
    <row r="193" spans="2:13" s="100" customFormat="1" ht="24.95" customHeight="1" x14ac:dyDescent="0.3">
      <c r="B193" s="90"/>
      <c r="C193" s="91">
        <v>1235</v>
      </c>
      <c r="D193" s="92" t="s">
        <v>225</v>
      </c>
      <c r="E193" s="106">
        <v>1130</v>
      </c>
      <c r="F193" s="107" t="s">
        <v>220</v>
      </c>
      <c r="G193" s="94" t="e">
        <f>IF(E193="", "", VLOOKUP(E193,#REF!, 2, FALSE))</f>
        <v>#REF!</v>
      </c>
      <c r="H193" s="95" t="e">
        <f>IF(E193="", "", VLOOKUP(E193,#REF!, 3, FALSE))</f>
        <v>#REF!</v>
      </c>
      <c r="I193" s="96" t="e">
        <f>IF(E193="", "", VLOOKUP(E193,#REF!, 5, FALSE))</f>
        <v>#REF!</v>
      </c>
      <c r="J193" s="97" t="e">
        <f>IF(E193="", "", VLOOKUP(E193,#REF!, 4, FALSE))</f>
        <v>#REF!</v>
      </c>
      <c r="K193" s="97" t="e">
        <f>IF(E193="", "", VLOOKUP(E193,#REF!, 13, FALSE))</f>
        <v>#REF!</v>
      </c>
      <c r="L193" s="98" t="e">
        <f>IF(E193="", "", VLOOKUP(E193,#REF!, 10, FALSE))</f>
        <v>#REF!</v>
      </c>
      <c r="M193" s="99" t="e">
        <f>IF(E193="", "", VLOOKUP(E193,#REF!, 11, FALSE))</f>
        <v>#REF!</v>
      </c>
    </row>
    <row r="194" spans="2:13" s="100" customFormat="1" ht="24.95" customHeight="1" x14ac:dyDescent="0.3">
      <c r="B194" s="90"/>
      <c r="C194" s="91">
        <v>1236</v>
      </c>
      <c r="D194" s="92" t="s">
        <v>225</v>
      </c>
      <c r="E194" s="101">
        <v>1548</v>
      </c>
      <c r="F194" s="102" t="s">
        <v>220</v>
      </c>
      <c r="G194" s="94" t="e">
        <f>IF(E194="", "", VLOOKUP(E194,#REF!, 2, FALSE))</f>
        <v>#REF!</v>
      </c>
      <c r="H194" s="95" t="e">
        <f>IF(E194="", "", VLOOKUP(E194,#REF!, 3, FALSE))</f>
        <v>#REF!</v>
      </c>
      <c r="I194" s="96" t="e">
        <f>IF(E194="", "", VLOOKUP(E194,#REF!, 5, FALSE))</f>
        <v>#REF!</v>
      </c>
      <c r="J194" s="97" t="e">
        <f>IF(E194="", "", VLOOKUP(E194,#REF!, 4, FALSE))</f>
        <v>#REF!</v>
      </c>
      <c r="K194" s="97" t="e">
        <f>IF(E194="", "", VLOOKUP(E194,#REF!, 13, FALSE))</f>
        <v>#REF!</v>
      </c>
      <c r="L194" s="98" t="e">
        <f>IF(E194="", "", VLOOKUP(E194,#REF!, 10, FALSE))</f>
        <v>#REF!</v>
      </c>
      <c r="M194" s="99" t="e">
        <f>IF(E194="", "", VLOOKUP(E194,#REF!, 11, FALSE))</f>
        <v>#REF!</v>
      </c>
    </row>
    <row r="195" spans="2:13" s="100" customFormat="1" ht="24.95" customHeight="1" x14ac:dyDescent="0.3">
      <c r="B195" s="90"/>
      <c r="C195" s="91"/>
      <c r="D195" s="92"/>
      <c r="E195" s="101"/>
      <c r="F195" s="102"/>
      <c r="G195" s="94"/>
      <c r="H195" s="95"/>
      <c r="I195" s="96"/>
      <c r="J195" s="97"/>
      <c r="K195" s="97"/>
      <c r="L195" s="98"/>
      <c r="M195" s="99"/>
    </row>
    <row r="196" spans="2:13" s="100" customFormat="1" ht="24.95" customHeight="1" x14ac:dyDescent="0.3">
      <c r="B196" s="90"/>
      <c r="C196" s="91"/>
      <c r="D196" s="92"/>
      <c r="E196" s="101"/>
      <c r="F196" s="102"/>
      <c r="G196" s="94"/>
      <c r="H196" s="95"/>
      <c r="I196" s="96"/>
      <c r="J196" s="97"/>
      <c r="K196" s="97"/>
      <c r="L196" s="98"/>
      <c r="M196" s="99"/>
    </row>
    <row r="197" spans="2:13" s="100" customFormat="1" ht="24.95" customHeight="1" x14ac:dyDescent="0.3">
      <c r="B197" s="90"/>
      <c r="C197" s="91">
        <v>1237</v>
      </c>
      <c r="D197" s="92" t="s">
        <v>225</v>
      </c>
      <c r="E197" s="101">
        <v>4331</v>
      </c>
      <c r="F197" s="102"/>
      <c r="G197" s="94" t="s">
        <v>206</v>
      </c>
      <c r="H197" s="95" t="s">
        <v>211</v>
      </c>
      <c r="I197" s="96">
        <v>40914</v>
      </c>
      <c r="J197" s="97" t="s">
        <v>194</v>
      </c>
      <c r="K197" s="97" t="s">
        <v>71</v>
      </c>
      <c r="L197" s="98" t="s">
        <v>579</v>
      </c>
      <c r="M197" s="99" t="s">
        <v>23</v>
      </c>
    </row>
    <row r="198" spans="2:13" s="100" customFormat="1" ht="24.95" customHeight="1" x14ac:dyDescent="0.3">
      <c r="B198" s="90"/>
      <c r="C198" s="91"/>
      <c r="D198" s="92"/>
      <c r="E198" s="101"/>
      <c r="F198" s="92"/>
      <c r="G198" s="94"/>
      <c r="H198" s="95"/>
      <c r="I198" s="96"/>
      <c r="J198" s="97"/>
      <c r="K198" s="97"/>
      <c r="L198" s="98"/>
      <c r="M198" s="99"/>
    </row>
    <row r="199" spans="2:13" s="100" customFormat="1" ht="24.95" customHeight="1" x14ac:dyDescent="0.3">
      <c r="B199" s="90"/>
      <c r="C199" s="91"/>
      <c r="D199" s="92"/>
      <c r="E199" s="101"/>
      <c r="F199" s="92"/>
      <c r="G199" s="94"/>
      <c r="H199" s="95"/>
      <c r="I199" s="96"/>
      <c r="J199" s="97"/>
      <c r="K199" s="97"/>
      <c r="L199" s="98"/>
      <c r="M199" s="99"/>
    </row>
    <row r="200" spans="2:13" s="100" customFormat="1" ht="24.95" customHeight="1" x14ac:dyDescent="0.3">
      <c r="B200" s="90"/>
      <c r="C200" s="91">
        <v>1238</v>
      </c>
      <c r="D200" s="92" t="s">
        <v>225</v>
      </c>
      <c r="E200" s="101">
        <v>1188</v>
      </c>
      <c r="F200" s="92"/>
      <c r="G200" s="94" t="e">
        <f>IF(E200="", "", VLOOKUP(E200,#REF!, 2, FALSE))</f>
        <v>#REF!</v>
      </c>
      <c r="H200" s="95" t="e">
        <f>IF(E200="", "", VLOOKUP(E200,#REF!, 3, FALSE))</f>
        <v>#REF!</v>
      </c>
      <c r="I200" s="96" t="e">
        <f>IF(E200="", "", VLOOKUP(E200,#REF!, 5, FALSE))</f>
        <v>#REF!</v>
      </c>
      <c r="J200" s="97" t="e">
        <f>IF(E200="", "", VLOOKUP(E200,#REF!, 4, FALSE))</f>
        <v>#REF!</v>
      </c>
      <c r="K200" s="97" t="e">
        <f>IF(E200="", "", VLOOKUP(E200,#REF!, 13, FALSE))</f>
        <v>#REF!</v>
      </c>
      <c r="L200" s="98" t="e">
        <f>IF(E200="", "", VLOOKUP(E200,#REF!, 10, FALSE))</f>
        <v>#REF!</v>
      </c>
      <c r="M200" s="99" t="e">
        <f>IF(E200="", "", VLOOKUP(E200,#REF!, 11, FALSE))</f>
        <v>#REF!</v>
      </c>
    </row>
    <row r="201" spans="2:13" s="100" customFormat="1" ht="24.95" customHeight="1" x14ac:dyDescent="0.3">
      <c r="B201" s="90"/>
      <c r="C201" s="91">
        <v>1239</v>
      </c>
      <c r="D201" s="92" t="s">
        <v>225</v>
      </c>
      <c r="E201" s="101">
        <v>4091</v>
      </c>
      <c r="F201" s="92"/>
      <c r="G201" s="94" t="e">
        <f>IF(E201="", "", VLOOKUP(E201,#REF!, 2, FALSE))</f>
        <v>#REF!</v>
      </c>
      <c r="H201" s="95" t="e">
        <f>IF(E201="", "", VLOOKUP(E201,#REF!, 3, FALSE))</f>
        <v>#REF!</v>
      </c>
      <c r="I201" s="96" t="e">
        <f>IF(E201="", "", VLOOKUP(E201,#REF!, 5, FALSE))</f>
        <v>#REF!</v>
      </c>
      <c r="J201" s="97" t="e">
        <f>IF(E201="", "", VLOOKUP(E201,#REF!, 4, FALSE))</f>
        <v>#REF!</v>
      </c>
      <c r="K201" s="97" t="e">
        <f>IF(E201="", "", VLOOKUP(E201,#REF!, 13, FALSE))</f>
        <v>#REF!</v>
      </c>
      <c r="L201" s="98" t="e">
        <f>IF(E201="", "", VLOOKUP(E201,#REF!, 10, FALSE))</f>
        <v>#REF!</v>
      </c>
      <c r="M201" s="99" t="e">
        <f>IF(E201="", "", VLOOKUP(E201,#REF!, 11, FALSE))</f>
        <v>#REF!</v>
      </c>
    </row>
    <row r="202" spans="2:13" s="100" customFormat="1" ht="24.95" customHeight="1" x14ac:dyDescent="0.3">
      <c r="B202" s="90"/>
      <c r="C202" s="91">
        <v>1240</v>
      </c>
      <c r="D202" s="92" t="s">
        <v>225</v>
      </c>
      <c r="E202" s="101">
        <v>3796</v>
      </c>
      <c r="F202" s="102"/>
      <c r="G202" s="94" t="e">
        <f>IF(E202="", "", VLOOKUP(E202,#REF!, 2, FALSE))</f>
        <v>#REF!</v>
      </c>
      <c r="H202" s="95" t="e">
        <f>IF(E202="", "", VLOOKUP(E202,#REF!, 3, FALSE))</f>
        <v>#REF!</v>
      </c>
      <c r="I202" s="96" t="e">
        <f>IF(E202="", "", VLOOKUP(E202,#REF!, 5, FALSE))</f>
        <v>#REF!</v>
      </c>
      <c r="J202" s="97" t="e">
        <f>IF(E202="", "", VLOOKUP(E202,#REF!, 4, FALSE))</f>
        <v>#REF!</v>
      </c>
      <c r="K202" s="97" t="e">
        <f>IF(E202="", "", VLOOKUP(E202,#REF!, 13, FALSE))</f>
        <v>#REF!</v>
      </c>
      <c r="L202" s="98" t="e">
        <f>IF(E202="", "", VLOOKUP(E202,#REF!, 10, FALSE))</f>
        <v>#REF!</v>
      </c>
      <c r="M202" s="99" t="e">
        <f>IF(E202="", "", VLOOKUP(E202,#REF!, 11, FALSE))</f>
        <v>#REF!</v>
      </c>
    </row>
    <row r="203" spans="2:13" s="100" customFormat="1" ht="24.95" customHeight="1" x14ac:dyDescent="0.3">
      <c r="B203" s="90"/>
      <c r="C203" s="91">
        <v>1241</v>
      </c>
      <c r="D203" s="92" t="s">
        <v>225</v>
      </c>
      <c r="E203" s="101">
        <v>1185</v>
      </c>
      <c r="F203" s="102"/>
      <c r="G203" s="94" t="e">
        <f>IF(E203="", "", VLOOKUP(E203,#REF!, 2, FALSE))</f>
        <v>#REF!</v>
      </c>
      <c r="H203" s="95" t="e">
        <f>IF(E203="", "", VLOOKUP(E203,#REF!, 3, FALSE))</f>
        <v>#REF!</v>
      </c>
      <c r="I203" s="96" t="e">
        <f>IF(E203="", "", VLOOKUP(E203,#REF!, 5, FALSE))</f>
        <v>#REF!</v>
      </c>
      <c r="J203" s="97" t="e">
        <f>IF(E203="", "", VLOOKUP(E203,#REF!, 4, FALSE))</f>
        <v>#REF!</v>
      </c>
      <c r="K203" s="97" t="e">
        <f>IF(E203="", "", VLOOKUP(E203,#REF!, 13, FALSE))</f>
        <v>#REF!</v>
      </c>
      <c r="L203" s="98" t="e">
        <f>IF(E203="", "", VLOOKUP(E203,#REF!, 10, FALSE))</f>
        <v>#REF!</v>
      </c>
      <c r="M203" s="99" t="e">
        <f>IF(E203="", "", VLOOKUP(E203,#REF!, 11, FALSE))</f>
        <v>#REF!</v>
      </c>
    </row>
    <row r="204" spans="2:13" s="100" customFormat="1" ht="24.95" customHeight="1" x14ac:dyDescent="0.3">
      <c r="B204" s="90"/>
      <c r="C204" s="91">
        <v>1242</v>
      </c>
      <c r="D204" s="92" t="s">
        <v>225</v>
      </c>
      <c r="E204" s="101">
        <v>4136</v>
      </c>
      <c r="F204" s="102"/>
      <c r="G204" s="94" t="e">
        <f>IF(E204="", "", VLOOKUP(E204,#REF!, 2, FALSE))</f>
        <v>#REF!</v>
      </c>
      <c r="H204" s="95" t="e">
        <f>IF(E204="", "", VLOOKUP(E204,#REF!, 3, FALSE))</f>
        <v>#REF!</v>
      </c>
      <c r="I204" s="96" t="e">
        <f>IF(E204="", "", VLOOKUP(E204,#REF!, 5, FALSE))</f>
        <v>#REF!</v>
      </c>
      <c r="J204" s="97" t="e">
        <f>IF(E204="", "", VLOOKUP(E204,#REF!, 4, FALSE))</f>
        <v>#REF!</v>
      </c>
      <c r="K204" s="97" t="e">
        <f>IF(E204="", "", VLOOKUP(E204,#REF!, 13, FALSE))</f>
        <v>#REF!</v>
      </c>
      <c r="L204" s="98" t="e">
        <f>IF(E204="", "", VLOOKUP(E204,#REF!, 10, FALSE))</f>
        <v>#REF!</v>
      </c>
      <c r="M204" s="99" t="e">
        <f>IF(E204="", "", VLOOKUP(E204,#REF!, 11, FALSE))</f>
        <v>#REF!</v>
      </c>
    </row>
    <row r="205" spans="2:13" s="100" customFormat="1" ht="24.95" customHeight="1" x14ac:dyDescent="0.3">
      <c r="B205" s="90"/>
      <c r="C205" s="91">
        <v>1243</v>
      </c>
      <c r="D205" s="92" t="s">
        <v>225</v>
      </c>
      <c r="E205" s="101">
        <v>3967</v>
      </c>
      <c r="F205" s="102"/>
      <c r="G205" s="94" t="e">
        <f>IF(E205="", "", VLOOKUP(E205,#REF!, 2, FALSE))</f>
        <v>#REF!</v>
      </c>
      <c r="H205" s="95" t="e">
        <f>IF(E205="", "", VLOOKUP(E205,#REF!, 3, FALSE))</f>
        <v>#REF!</v>
      </c>
      <c r="I205" s="96" t="e">
        <f>IF(E205="", "", VLOOKUP(E205,#REF!, 5, FALSE))</f>
        <v>#REF!</v>
      </c>
      <c r="J205" s="97" t="e">
        <f>IF(E205="", "", VLOOKUP(E205,#REF!, 4, FALSE))</f>
        <v>#REF!</v>
      </c>
      <c r="K205" s="97" t="e">
        <f>IF(E205="", "", VLOOKUP(E205,#REF!, 13, FALSE))</f>
        <v>#REF!</v>
      </c>
      <c r="L205" s="98" t="e">
        <f>IF(E205="", "", VLOOKUP(E205,#REF!, 10, FALSE))</f>
        <v>#REF!</v>
      </c>
      <c r="M205" s="99" t="e">
        <f>IF(E205="", "", VLOOKUP(E205,#REF!, 11, FALSE))</f>
        <v>#REF!</v>
      </c>
    </row>
    <row r="206" spans="2:13" s="100" customFormat="1" ht="24.95" customHeight="1" x14ac:dyDescent="0.3">
      <c r="B206" s="90"/>
      <c r="C206" s="91">
        <v>1244</v>
      </c>
      <c r="D206" s="92" t="s">
        <v>225</v>
      </c>
      <c r="E206" s="101">
        <v>4020</v>
      </c>
      <c r="F206" s="102"/>
      <c r="G206" s="94" t="e">
        <f>IF(E206="", "", VLOOKUP(E206,#REF!, 2, FALSE))</f>
        <v>#REF!</v>
      </c>
      <c r="H206" s="95" t="e">
        <f>IF(E206="", "", VLOOKUP(E206,#REF!, 3, FALSE))</f>
        <v>#REF!</v>
      </c>
      <c r="I206" s="96" t="e">
        <f>IF(E206="", "", VLOOKUP(E206,#REF!, 5, FALSE))</f>
        <v>#REF!</v>
      </c>
      <c r="J206" s="97" t="e">
        <f>IF(E206="", "", VLOOKUP(E206,#REF!, 4, FALSE))</f>
        <v>#REF!</v>
      </c>
      <c r="K206" s="97" t="e">
        <f>IF(E206="", "", VLOOKUP(E206,#REF!, 13, FALSE))</f>
        <v>#REF!</v>
      </c>
      <c r="L206" s="98" t="e">
        <f>IF(E206="", "", VLOOKUP(E206,#REF!, 10, FALSE))</f>
        <v>#REF!</v>
      </c>
      <c r="M206" s="99" t="e">
        <f>IF(E206="", "", VLOOKUP(E206,#REF!, 11, FALSE))</f>
        <v>#REF!</v>
      </c>
    </row>
    <row r="207" spans="2:13" s="100" customFormat="1" ht="24.95" customHeight="1" x14ac:dyDescent="0.3">
      <c r="B207" s="90"/>
      <c r="C207" s="91">
        <v>1245</v>
      </c>
      <c r="D207" s="92" t="s">
        <v>225</v>
      </c>
      <c r="E207" s="101">
        <v>1640</v>
      </c>
      <c r="F207" s="102"/>
      <c r="G207" s="94" t="e">
        <f>IF(E207="", "", VLOOKUP(E207,#REF!, 2, FALSE))</f>
        <v>#REF!</v>
      </c>
      <c r="H207" s="95" t="e">
        <f>IF(E207="", "", VLOOKUP(E207,#REF!, 3, FALSE))</f>
        <v>#REF!</v>
      </c>
      <c r="I207" s="96" t="e">
        <f>IF(E207="", "", VLOOKUP(E207,#REF!, 5, FALSE))</f>
        <v>#REF!</v>
      </c>
      <c r="J207" s="97" t="e">
        <f>IF(E207="", "", VLOOKUP(E207,#REF!, 4, FALSE))</f>
        <v>#REF!</v>
      </c>
      <c r="K207" s="97" t="e">
        <f>IF(E207="", "", VLOOKUP(E207,#REF!, 13, FALSE))</f>
        <v>#REF!</v>
      </c>
      <c r="L207" s="98" t="e">
        <f>IF(E207="", "", VLOOKUP(E207,#REF!, 10, FALSE))</f>
        <v>#REF!</v>
      </c>
      <c r="M207" s="99" t="e">
        <f>IF(E207="", "", VLOOKUP(E207,#REF!, 11, FALSE))</f>
        <v>#REF!</v>
      </c>
    </row>
    <row r="208" spans="2:13" s="100" customFormat="1" ht="24.95" customHeight="1" x14ac:dyDescent="0.3">
      <c r="B208" s="90"/>
      <c r="C208" s="91">
        <v>1246</v>
      </c>
      <c r="D208" s="92" t="s">
        <v>225</v>
      </c>
      <c r="E208" s="101">
        <v>1180</v>
      </c>
      <c r="F208" s="102"/>
      <c r="G208" s="94" t="e">
        <f>IF(E208="", "", VLOOKUP(E208,#REF!, 2, FALSE))</f>
        <v>#REF!</v>
      </c>
      <c r="H208" s="95" t="e">
        <f>IF(E208="", "", VLOOKUP(E208,#REF!, 3, FALSE))</f>
        <v>#REF!</v>
      </c>
      <c r="I208" s="96" t="e">
        <f>IF(E208="", "", VLOOKUP(E208,#REF!, 5, FALSE))</f>
        <v>#REF!</v>
      </c>
      <c r="J208" s="97" t="e">
        <f>IF(E208="", "", VLOOKUP(E208,#REF!, 4, FALSE))</f>
        <v>#REF!</v>
      </c>
      <c r="K208" s="97" t="e">
        <f>IF(E208="", "", VLOOKUP(E208,#REF!, 13, FALSE))</f>
        <v>#REF!</v>
      </c>
      <c r="L208" s="98" t="e">
        <f>IF(E208="", "", VLOOKUP(E208,#REF!, 10, FALSE))</f>
        <v>#REF!</v>
      </c>
      <c r="M208" s="99" t="e">
        <f>IF(E208="", "", VLOOKUP(E208,#REF!, 11, FALSE))</f>
        <v>#REF!</v>
      </c>
    </row>
    <row r="209" spans="2:13" s="100" customFormat="1" ht="24.95" customHeight="1" x14ac:dyDescent="0.3">
      <c r="B209" s="90"/>
      <c r="C209" s="91">
        <v>1247</v>
      </c>
      <c r="D209" s="92" t="s">
        <v>225</v>
      </c>
      <c r="E209" s="101">
        <v>1648</v>
      </c>
      <c r="F209" s="102"/>
      <c r="G209" s="94" t="e">
        <f>IF(E209="", "", VLOOKUP(E209,#REF!, 2, FALSE))</f>
        <v>#REF!</v>
      </c>
      <c r="H209" s="95" t="e">
        <f>IF(E209="", "", VLOOKUP(E209,#REF!, 3, FALSE))</f>
        <v>#REF!</v>
      </c>
      <c r="I209" s="96" t="e">
        <f>IF(E209="", "", VLOOKUP(E209,#REF!, 5, FALSE))</f>
        <v>#REF!</v>
      </c>
      <c r="J209" s="97" t="e">
        <f>IF(E209="", "", VLOOKUP(E209,#REF!, 4, FALSE))</f>
        <v>#REF!</v>
      </c>
      <c r="K209" s="97" t="e">
        <f>IF(E209="", "", VLOOKUP(E209,#REF!, 13, FALSE))</f>
        <v>#REF!</v>
      </c>
      <c r="L209" s="98" t="e">
        <f>IF(E209="", "", VLOOKUP(E209,#REF!, 10, FALSE))</f>
        <v>#REF!</v>
      </c>
      <c r="M209" s="99" t="e">
        <f>IF(E209="", "", VLOOKUP(E209,#REF!, 11, FALSE))</f>
        <v>#REF!</v>
      </c>
    </row>
    <row r="210" spans="2:13" s="100" customFormat="1" ht="24.95" customHeight="1" x14ac:dyDescent="0.3">
      <c r="B210" s="90"/>
      <c r="C210" s="91">
        <v>1248</v>
      </c>
      <c r="D210" s="92" t="s">
        <v>225</v>
      </c>
      <c r="E210" s="101">
        <v>3968</v>
      </c>
      <c r="F210" s="102"/>
      <c r="G210" s="94" t="e">
        <f>IF(E210="", "", VLOOKUP(E210,#REF!, 2, FALSE))</f>
        <v>#REF!</v>
      </c>
      <c r="H210" s="95" t="e">
        <f>IF(E210="", "", VLOOKUP(E210,#REF!, 3, FALSE))</f>
        <v>#REF!</v>
      </c>
      <c r="I210" s="96" t="e">
        <f>IF(E210="", "", VLOOKUP(E210,#REF!, 5, FALSE))</f>
        <v>#REF!</v>
      </c>
      <c r="J210" s="97" t="e">
        <f>IF(E210="", "", VLOOKUP(E210,#REF!, 4, FALSE))</f>
        <v>#REF!</v>
      </c>
      <c r="K210" s="97" t="e">
        <f>IF(E210="", "", VLOOKUP(E210,#REF!, 13, FALSE))</f>
        <v>#REF!</v>
      </c>
      <c r="L210" s="98" t="e">
        <f>IF(E210="", "", VLOOKUP(E210,#REF!, 10, FALSE))</f>
        <v>#REF!</v>
      </c>
      <c r="M210" s="99" t="e">
        <f>IF(E210="", "", VLOOKUP(E210,#REF!, 11, FALSE))</f>
        <v>#REF!</v>
      </c>
    </row>
    <row r="211" spans="2:13" s="100" customFormat="1" ht="24.95" customHeight="1" x14ac:dyDescent="0.3">
      <c r="B211" s="90"/>
      <c r="C211" s="91">
        <v>1249</v>
      </c>
      <c r="D211" s="92" t="s">
        <v>225</v>
      </c>
      <c r="E211" s="101">
        <v>3969</v>
      </c>
      <c r="F211" s="102"/>
      <c r="G211" s="94" t="e">
        <f>IF(E211="", "", VLOOKUP(E211,#REF!, 2, FALSE))</f>
        <v>#REF!</v>
      </c>
      <c r="H211" s="95" t="e">
        <f>IF(E211="", "", VLOOKUP(E211,#REF!, 3, FALSE))</f>
        <v>#REF!</v>
      </c>
      <c r="I211" s="96" t="e">
        <f>IF(E211="", "", VLOOKUP(E211,#REF!, 5, FALSE))</f>
        <v>#REF!</v>
      </c>
      <c r="J211" s="97" t="e">
        <f>IF(E211="", "", VLOOKUP(E211,#REF!, 4, FALSE))</f>
        <v>#REF!</v>
      </c>
      <c r="K211" s="97" t="e">
        <f>IF(E211="", "", VLOOKUP(E211,#REF!, 13, FALSE))</f>
        <v>#REF!</v>
      </c>
      <c r="L211" s="98" t="e">
        <f>IF(E211="", "", VLOOKUP(E211,#REF!, 10, FALSE))</f>
        <v>#REF!</v>
      </c>
      <c r="M211" s="99" t="e">
        <f>IF(E211="", "", VLOOKUP(E211,#REF!, 11, FALSE))</f>
        <v>#REF!</v>
      </c>
    </row>
    <row r="212" spans="2:13" s="100" customFormat="1" ht="24.95" customHeight="1" x14ac:dyDescent="0.3">
      <c r="B212" s="90"/>
      <c r="C212" s="91">
        <v>1250</v>
      </c>
      <c r="D212" s="92" t="s">
        <v>225</v>
      </c>
      <c r="E212" s="101">
        <v>1545</v>
      </c>
      <c r="F212" s="102"/>
      <c r="G212" s="94" t="e">
        <f>IF(E212="", "", VLOOKUP(E212,#REF!, 2, FALSE))</f>
        <v>#REF!</v>
      </c>
      <c r="H212" s="95" t="e">
        <f>IF(E212="", "", VLOOKUP(E212,#REF!, 3, FALSE))</f>
        <v>#REF!</v>
      </c>
      <c r="I212" s="96" t="e">
        <f>IF(E212="", "", VLOOKUP(E212,#REF!, 5, FALSE))</f>
        <v>#REF!</v>
      </c>
      <c r="J212" s="97" t="e">
        <f>IF(E212="", "", VLOOKUP(E212,#REF!, 4, FALSE))</f>
        <v>#REF!</v>
      </c>
      <c r="K212" s="97" t="e">
        <f>IF(E212="", "", VLOOKUP(E212,#REF!, 13, FALSE))</f>
        <v>#REF!</v>
      </c>
      <c r="L212" s="98" t="e">
        <f>IF(E212="", "", VLOOKUP(E212,#REF!, 10, FALSE))</f>
        <v>#REF!</v>
      </c>
      <c r="M212" s="99" t="e">
        <f>IF(E212="", "", VLOOKUP(E212,#REF!, 11, FALSE))</f>
        <v>#REF!</v>
      </c>
    </row>
    <row r="213" spans="2:13" s="100" customFormat="1" ht="24.95" customHeight="1" x14ac:dyDescent="0.3">
      <c r="B213" s="90"/>
      <c r="C213" s="91">
        <v>1251</v>
      </c>
      <c r="D213" s="92" t="s">
        <v>225</v>
      </c>
      <c r="E213" s="101">
        <v>4135</v>
      </c>
      <c r="F213" s="102"/>
      <c r="G213" s="94" t="e">
        <f>IF(E213="", "", VLOOKUP(E213,#REF!, 2, FALSE))</f>
        <v>#REF!</v>
      </c>
      <c r="H213" s="95" t="e">
        <f>IF(E213="", "", VLOOKUP(E213,#REF!, 3, FALSE))</f>
        <v>#REF!</v>
      </c>
      <c r="I213" s="96" t="e">
        <f>IF(E213="", "", VLOOKUP(E213,#REF!, 5, FALSE))</f>
        <v>#REF!</v>
      </c>
      <c r="J213" s="97" t="e">
        <f>IF(E213="", "", VLOOKUP(E213,#REF!, 4, FALSE))</f>
        <v>#REF!</v>
      </c>
      <c r="K213" s="97" t="e">
        <f>IF(E213="", "", VLOOKUP(E213,#REF!, 13, FALSE))</f>
        <v>#REF!</v>
      </c>
      <c r="L213" s="98" t="e">
        <f>IF(E213="", "", VLOOKUP(E213,#REF!, 10, FALSE))</f>
        <v>#REF!</v>
      </c>
      <c r="M213" s="99" t="e">
        <f>IF(E213="", "", VLOOKUP(E213,#REF!, 11, FALSE))</f>
        <v>#REF!</v>
      </c>
    </row>
    <row r="214" spans="2:13" s="100" customFormat="1" ht="24.95" customHeight="1" x14ac:dyDescent="0.3">
      <c r="B214" s="90"/>
      <c r="C214" s="91">
        <v>1252</v>
      </c>
      <c r="D214" s="92" t="s">
        <v>225</v>
      </c>
      <c r="E214" s="101">
        <v>3966</v>
      </c>
      <c r="F214" s="102"/>
      <c r="G214" s="94" t="e">
        <f>IF(E214="", "", VLOOKUP(E214,#REF!, 2, FALSE))</f>
        <v>#REF!</v>
      </c>
      <c r="H214" s="95" t="e">
        <f>IF(E214="", "", VLOOKUP(E214,#REF!, 3, FALSE))</f>
        <v>#REF!</v>
      </c>
      <c r="I214" s="96" t="e">
        <f>IF(E214="", "", VLOOKUP(E214,#REF!, 5, FALSE))</f>
        <v>#REF!</v>
      </c>
      <c r="J214" s="97" t="e">
        <f>IF(E214="", "", VLOOKUP(E214,#REF!, 4, FALSE))</f>
        <v>#REF!</v>
      </c>
      <c r="K214" s="97" t="e">
        <f>IF(E214="", "", VLOOKUP(E214,#REF!, 13, FALSE))</f>
        <v>#REF!</v>
      </c>
      <c r="L214" s="98" t="e">
        <f>IF(E214="", "", VLOOKUP(E214,#REF!, 10, FALSE))</f>
        <v>#REF!</v>
      </c>
      <c r="M214" s="99" t="e">
        <f>IF(E214="", "", VLOOKUP(E214,#REF!, 11, FALSE))</f>
        <v>#REF!</v>
      </c>
    </row>
    <row r="215" spans="2:13" s="100" customFormat="1" ht="24.95" customHeight="1" x14ac:dyDescent="0.3">
      <c r="B215" s="90"/>
      <c r="C215" s="91"/>
      <c r="D215" s="92"/>
      <c r="E215" s="101"/>
      <c r="F215" s="102"/>
      <c r="G215" s="94"/>
      <c r="H215" s="95"/>
      <c r="I215" s="96"/>
      <c r="J215" s="97"/>
      <c r="K215" s="97"/>
      <c r="L215" s="98"/>
      <c r="M215" s="99"/>
    </row>
    <row r="216" spans="2:13" s="100" customFormat="1" ht="24.95" customHeight="1" x14ac:dyDescent="0.3">
      <c r="B216" s="90"/>
      <c r="C216" s="91"/>
      <c r="D216" s="92"/>
      <c r="E216" s="101"/>
      <c r="F216" s="102"/>
      <c r="G216" s="94"/>
      <c r="H216" s="95"/>
      <c r="I216" s="96"/>
      <c r="J216" s="97"/>
      <c r="K216" s="97"/>
      <c r="L216" s="98"/>
      <c r="M216" s="99"/>
    </row>
    <row r="217" spans="2:13" s="100" customFormat="1" ht="24.95" customHeight="1" x14ac:dyDescent="0.3">
      <c r="B217" s="90"/>
      <c r="C217" s="91">
        <v>1253</v>
      </c>
      <c r="D217" s="92" t="s">
        <v>225</v>
      </c>
      <c r="E217" s="101">
        <v>2969</v>
      </c>
      <c r="F217" s="102"/>
      <c r="G217" s="94" t="e">
        <f>IF(E217="", "", VLOOKUP(E217,#REF!, 2, FALSE))</f>
        <v>#REF!</v>
      </c>
      <c r="H217" s="95" t="e">
        <f>IF(E217="", "", VLOOKUP(E217,#REF!, 3, FALSE))</f>
        <v>#REF!</v>
      </c>
      <c r="I217" s="96" t="e">
        <f>IF(E217="", "", VLOOKUP(E217,#REF!, 5, FALSE))</f>
        <v>#REF!</v>
      </c>
      <c r="J217" s="97" t="e">
        <f>IF(E217="", "", VLOOKUP(E217,#REF!, 4, FALSE))</f>
        <v>#REF!</v>
      </c>
      <c r="K217" s="97" t="e">
        <f>IF(E217="", "", VLOOKUP(E217,#REF!, 13, FALSE))</f>
        <v>#REF!</v>
      </c>
      <c r="L217" s="98" t="e">
        <f>IF(E217="", "", VLOOKUP(E217,#REF!, 10, FALSE))</f>
        <v>#REF!</v>
      </c>
      <c r="M217" s="99" t="e">
        <f>IF(E217="", "", VLOOKUP(E217,#REF!, 11, FALSE))</f>
        <v>#REF!</v>
      </c>
    </row>
    <row r="218" spans="2:13" s="100" customFormat="1" ht="24.95" customHeight="1" x14ac:dyDescent="0.3">
      <c r="B218" s="90"/>
      <c r="C218" s="91">
        <v>1254</v>
      </c>
      <c r="D218" s="92" t="s">
        <v>225</v>
      </c>
      <c r="E218" s="101">
        <v>1582</v>
      </c>
      <c r="F218" s="102" t="s">
        <v>220</v>
      </c>
      <c r="G218" s="94" t="e">
        <f>IF(E218="", "", VLOOKUP(E218,#REF!, 2, FALSE))</f>
        <v>#REF!</v>
      </c>
      <c r="H218" s="95" t="e">
        <f>IF(E218="", "", VLOOKUP(E218,#REF!, 3, FALSE))</f>
        <v>#REF!</v>
      </c>
      <c r="I218" s="96" t="e">
        <f>IF(E218="", "", VLOOKUP(E218,#REF!, 5, FALSE))</f>
        <v>#REF!</v>
      </c>
      <c r="J218" s="97" t="e">
        <f>IF(E218="", "", VLOOKUP(E218,#REF!, 4, FALSE))</f>
        <v>#REF!</v>
      </c>
      <c r="K218" s="97" t="e">
        <f>IF(E218="", "", VLOOKUP(E218,#REF!, 13, FALSE))</f>
        <v>#REF!</v>
      </c>
      <c r="L218" s="98" t="e">
        <f>IF(E218="", "", VLOOKUP(E218,#REF!, 10, FALSE))</f>
        <v>#REF!</v>
      </c>
      <c r="M218" s="99" t="e">
        <f>IF(E218="", "", VLOOKUP(E218,#REF!, 11, FALSE))</f>
        <v>#REF!</v>
      </c>
    </row>
    <row r="219" spans="2:13" s="100" customFormat="1" ht="24.95" customHeight="1" x14ac:dyDescent="0.3">
      <c r="B219" s="90"/>
      <c r="C219" s="91">
        <v>1255</v>
      </c>
      <c r="D219" s="92" t="s">
        <v>225</v>
      </c>
      <c r="E219" s="101">
        <v>3156</v>
      </c>
      <c r="F219" s="102" t="s">
        <v>220</v>
      </c>
      <c r="G219" s="94" t="e">
        <f>IF(E219="", "", VLOOKUP(E219,#REF!, 2, FALSE))</f>
        <v>#REF!</v>
      </c>
      <c r="H219" s="95" t="e">
        <f>IF(E219="", "", VLOOKUP(E219,#REF!, 3, FALSE))</f>
        <v>#REF!</v>
      </c>
      <c r="I219" s="96" t="e">
        <f>IF(E219="", "", VLOOKUP(E219,#REF!, 5, FALSE))</f>
        <v>#REF!</v>
      </c>
      <c r="J219" s="97" t="e">
        <f>IF(E219="", "", VLOOKUP(E219,#REF!, 4, FALSE))</f>
        <v>#REF!</v>
      </c>
      <c r="K219" s="97" t="e">
        <f>IF(E219="", "", VLOOKUP(E219,#REF!, 13, FALSE))</f>
        <v>#REF!</v>
      </c>
      <c r="L219" s="98" t="e">
        <f>IF(E219="", "", VLOOKUP(E219,#REF!, 10, FALSE))</f>
        <v>#REF!</v>
      </c>
      <c r="M219" s="99" t="e">
        <f>IF(E219="", "", VLOOKUP(E219,#REF!, 11, FALSE))</f>
        <v>#REF!</v>
      </c>
    </row>
    <row r="220" spans="2:13" s="100" customFormat="1" ht="24.95" customHeight="1" x14ac:dyDescent="0.3">
      <c r="B220" s="90"/>
      <c r="C220" s="91">
        <v>1256</v>
      </c>
      <c r="D220" s="92" t="s">
        <v>225</v>
      </c>
      <c r="E220" s="101">
        <v>1166</v>
      </c>
      <c r="F220" s="102" t="s">
        <v>220</v>
      </c>
      <c r="G220" s="94" t="e">
        <f>IF(E220="", "", VLOOKUP(E220,#REF!, 2, FALSE))</f>
        <v>#REF!</v>
      </c>
      <c r="H220" s="95" t="e">
        <f>IF(E220="", "", VLOOKUP(E220,#REF!, 3, FALSE))</f>
        <v>#REF!</v>
      </c>
      <c r="I220" s="96" t="e">
        <f>IF(E220="", "", VLOOKUP(E220,#REF!, 5, FALSE))</f>
        <v>#REF!</v>
      </c>
      <c r="J220" s="97" t="e">
        <f>IF(E220="", "", VLOOKUP(E220,#REF!, 4, FALSE))</f>
        <v>#REF!</v>
      </c>
      <c r="K220" s="97" t="e">
        <f>IF(E220="", "", VLOOKUP(E220,#REF!, 13, FALSE))</f>
        <v>#REF!</v>
      </c>
      <c r="L220" s="98" t="e">
        <f>IF(E220="", "", VLOOKUP(E220,#REF!, 10, FALSE))</f>
        <v>#REF!</v>
      </c>
      <c r="M220" s="99" t="e">
        <f>IF(E220="", "", VLOOKUP(E220,#REF!, 11, FALSE))</f>
        <v>#REF!</v>
      </c>
    </row>
    <row r="221" spans="2:13" s="100" customFormat="1" ht="24.95" customHeight="1" x14ac:dyDescent="0.3">
      <c r="B221" s="90"/>
      <c r="C221" s="91">
        <v>1257</v>
      </c>
      <c r="D221" s="92" t="s">
        <v>225</v>
      </c>
      <c r="E221" s="101">
        <v>1587</v>
      </c>
      <c r="F221" s="102" t="s">
        <v>220</v>
      </c>
      <c r="G221" s="94" t="e">
        <f>IF(E221="", "", VLOOKUP(E221,#REF!, 2, FALSE))</f>
        <v>#REF!</v>
      </c>
      <c r="H221" s="95" t="e">
        <f>IF(E221="", "", VLOOKUP(E221,#REF!, 3, FALSE))</f>
        <v>#REF!</v>
      </c>
      <c r="I221" s="96" t="e">
        <f>IF(E221="", "", VLOOKUP(E221,#REF!, 5, FALSE))</f>
        <v>#REF!</v>
      </c>
      <c r="J221" s="97" t="e">
        <f>IF(E221="", "", VLOOKUP(E221,#REF!, 4, FALSE))</f>
        <v>#REF!</v>
      </c>
      <c r="K221" s="97" t="e">
        <f>IF(E221="", "", VLOOKUP(E221,#REF!, 13, FALSE))</f>
        <v>#REF!</v>
      </c>
      <c r="L221" s="98" t="e">
        <f>IF(E221="", "", VLOOKUP(E221,#REF!, 10, FALSE))</f>
        <v>#REF!</v>
      </c>
      <c r="M221" s="99" t="e">
        <f>IF(E221="", "", VLOOKUP(E221,#REF!, 11, FALSE))</f>
        <v>#REF!</v>
      </c>
    </row>
    <row r="222" spans="2:13" s="100" customFormat="1" ht="24.95" customHeight="1" x14ac:dyDescent="0.3">
      <c r="B222" s="90"/>
      <c r="C222" s="91">
        <v>1258</v>
      </c>
      <c r="D222" s="92" t="s">
        <v>225</v>
      </c>
      <c r="E222" s="101">
        <v>1594</v>
      </c>
      <c r="F222" s="102" t="s">
        <v>220</v>
      </c>
      <c r="G222" s="94" t="e">
        <f>IF(E222="", "", VLOOKUP(E222,#REF!, 2, FALSE))</f>
        <v>#REF!</v>
      </c>
      <c r="H222" s="95" t="e">
        <f>IF(E222="", "", VLOOKUP(E222,#REF!, 3, FALSE))</f>
        <v>#REF!</v>
      </c>
      <c r="I222" s="96" t="e">
        <f>IF(E222="", "", VLOOKUP(E222,#REF!, 5, FALSE))</f>
        <v>#REF!</v>
      </c>
      <c r="J222" s="97" t="e">
        <f>IF(E222="", "", VLOOKUP(E222,#REF!, 4, FALSE))</f>
        <v>#REF!</v>
      </c>
      <c r="K222" s="97" t="e">
        <f>IF(E222="", "", VLOOKUP(E222,#REF!, 13, FALSE))</f>
        <v>#REF!</v>
      </c>
      <c r="L222" s="98" t="e">
        <f>IF(E222="", "", VLOOKUP(E222,#REF!, 10, FALSE))</f>
        <v>#REF!</v>
      </c>
      <c r="M222" s="99" t="e">
        <f>IF(E222="", "", VLOOKUP(E222,#REF!, 11, FALSE))</f>
        <v>#REF!</v>
      </c>
    </row>
    <row r="223" spans="2:13" s="100" customFormat="1" ht="24.95" customHeight="1" x14ac:dyDescent="0.3">
      <c r="B223" s="90"/>
      <c r="C223" s="91">
        <v>1259</v>
      </c>
      <c r="D223" s="92" t="s">
        <v>225</v>
      </c>
      <c r="E223" s="101">
        <v>1595</v>
      </c>
      <c r="F223" s="102" t="s">
        <v>220</v>
      </c>
      <c r="G223" s="94" t="e">
        <f>IF(E223="", "", VLOOKUP(E223,#REF!, 2, FALSE))</f>
        <v>#REF!</v>
      </c>
      <c r="H223" s="95" t="e">
        <f>IF(E223="", "", VLOOKUP(E223,#REF!, 3, FALSE))</f>
        <v>#REF!</v>
      </c>
      <c r="I223" s="96" t="e">
        <f>IF(E223="", "", VLOOKUP(E223,#REF!, 5, FALSE))</f>
        <v>#REF!</v>
      </c>
      <c r="J223" s="97" t="e">
        <f>IF(E223="", "", VLOOKUP(E223,#REF!, 4, FALSE))</f>
        <v>#REF!</v>
      </c>
      <c r="K223" s="97" t="e">
        <f>IF(E223="", "", VLOOKUP(E223,#REF!, 13, FALSE))</f>
        <v>#REF!</v>
      </c>
      <c r="L223" s="98" t="e">
        <f>IF(E223="", "", VLOOKUP(E223,#REF!, 10, FALSE))</f>
        <v>#REF!</v>
      </c>
      <c r="M223" s="99" t="e">
        <f>IF(E223="", "", VLOOKUP(E223,#REF!, 11, FALSE))</f>
        <v>#REF!</v>
      </c>
    </row>
    <row r="224" spans="2:13" s="100" customFormat="1" ht="24.95" customHeight="1" x14ac:dyDescent="0.3">
      <c r="B224" s="90"/>
      <c r="C224" s="91"/>
      <c r="D224" s="92"/>
      <c r="E224" s="101"/>
      <c r="F224" s="102"/>
      <c r="G224" s="94"/>
      <c r="H224" s="95"/>
      <c r="I224" s="96"/>
      <c r="J224" s="97"/>
      <c r="K224" s="97"/>
      <c r="L224" s="98"/>
      <c r="M224" s="99"/>
    </row>
    <row r="225" spans="2:13" s="100" customFormat="1" ht="24.95" customHeight="1" x14ac:dyDescent="0.3">
      <c r="B225" s="90"/>
      <c r="C225" s="91"/>
      <c r="D225" s="92"/>
      <c r="E225" s="101"/>
      <c r="F225" s="102"/>
      <c r="G225" s="94"/>
      <c r="H225" s="95"/>
      <c r="I225" s="96"/>
      <c r="J225" s="97"/>
      <c r="K225" s="97"/>
      <c r="L225" s="98"/>
      <c r="M225" s="99"/>
    </row>
    <row r="226" spans="2:13" s="100" customFormat="1" ht="24.95" customHeight="1" x14ac:dyDescent="0.3">
      <c r="B226" s="90"/>
      <c r="C226" s="91">
        <v>1260</v>
      </c>
      <c r="D226" s="92" t="s">
        <v>225</v>
      </c>
      <c r="E226" s="101">
        <v>4264</v>
      </c>
      <c r="F226" s="102"/>
      <c r="G226" s="94" t="e">
        <f>IF(E226="", "", VLOOKUP(E226,#REF!, 2, FALSE))</f>
        <v>#REF!</v>
      </c>
      <c r="H226" s="95" t="e">
        <f>IF(E226="", "", VLOOKUP(E226,#REF!, 3, FALSE))</f>
        <v>#REF!</v>
      </c>
      <c r="I226" s="96" t="e">
        <f>IF(E226="", "", VLOOKUP(E226,#REF!, 5, FALSE))</f>
        <v>#REF!</v>
      </c>
      <c r="J226" s="97" t="e">
        <f>IF(E226="", "", VLOOKUP(E226,#REF!, 4, FALSE))</f>
        <v>#REF!</v>
      </c>
      <c r="K226" s="97" t="e">
        <f>IF(E226="", "", VLOOKUP(E226,#REF!, 13, FALSE))</f>
        <v>#REF!</v>
      </c>
      <c r="L226" s="98" t="e">
        <f>IF(E226="", "", VLOOKUP(E226,#REF!, 10, FALSE))</f>
        <v>#REF!</v>
      </c>
      <c r="M226" s="99" t="e">
        <f>IF(E226="", "", VLOOKUP(E226,#REF!, 11, FALSE))</f>
        <v>#REF!</v>
      </c>
    </row>
    <row r="227" spans="2:13" s="100" customFormat="1" ht="24.95" customHeight="1" x14ac:dyDescent="0.3">
      <c r="B227" s="90"/>
      <c r="C227" s="91">
        <v>1261</v>
      </c>
      <c r="D227" s="92" t="s">
        <v>219</v>
      </c>
      <c r="E227" s="101">
        <v>4303</v>
      </c>
      <c r="F227" s="102"/>
      <c r="G227" s="94" t="e">
        <f>IF(E227="", "", VLOOKUP(E227,#REF!, 2, FALSE))</f>
        <v>#REF!</v>
      </c>
      <c r="H227" s="95" t="e">
        <f>IF(E227="", "", VLOOKUP(E227,#REF!, 3, FALSE))</f>
        <v>#REF!</v>
      </c>
      <c r="I227" s="96" t="e">
        <f>IF(E227="", "", VLOOKUP(E227,#REF!, 5, FALSE))</f>
        <v>#REF!</v>
      </c>
      <c r="J227" s="97" t="e">
        <f>IF(E227="", "", VLOOKUP(E227,#REF!, 4, FALSE))</f>
        <v>#REF!</v>
      </c>
      <c r="K227" s="97" t="e">
        <f>IF(E227="", "", VLOOKUP(E227,#REF!, 13, FALSE))</f>
        <v>#REF!</v>
      </c>
      <c r="L227" s="98" t="e">
        <f>IF(E227="", "", VLOOKUP(E227,#REF!, 10, FALSE))</f>
        <v>#REF!</v>
      </c>
      <c r="M227" s="99" t="e">
        <f>IF(E227="", "", VLOOKUP(E227,#REF!, 11, FALSE))</f>
        <v>#REF!</v>
      </c>
    </row>
    <row r="228" spans="2:13" s="100" customFormat="1" ht="24.95" customHeight="1" x14ac:dyDescent="0.3">
      <c r="B228" s="90"/>
      <c r="C228" s="91">
        <v>1262</v>
      </c>
      <c r="D228" s="92" t="s">
        <v>225</v>
      </c>
      <c r="E228" s="101">
        <v>3667</v>
      </c>
      <c r="F228" s="102"/>
      <c r="G228" s="94" t="e">
        <f>IF(E228="", "", VLOOKUP(E228,#REF!, 2, FALSE))</f>
        <v>#REF!</v>
      </c>
      <c r="H228" s="95" t="e">
        <f>IF(E228="", "", VLOOKUP(E228,#REF!, 3, FALSE))</f>
        <v>#REF!</v>
      </c>
      <c r="I228" s="96" t="e">
        <f>IF(E228="", "", VLOOKUP(E228,#REF!, 5, FALSE))</f>
        <v>#REF!</v>
      </c>
      <c r="J228" s="97" t="e">
        <f>IF(E228="", "", VLOOKUP(E228,#REF!, 4, FALSE))</f>
        <v>#REF!</v>
      </c>
      <c r="K228" s="97" t="e">
        <f>IF(E228="", "", VLOOKUP(E228,#REF!, 13, FALSE))</f>
        <v>#REF!</v>
      </c>
      <c r="L228" s="98" t="e">
        <f>IF(E228="", "", VLOOKUP(E228,#REF!, 10, FALSE))</f>
        <v>#REF!</v>
      </c>
      <c r="M228" s="99" t="e">
        <f>IF(E228="", "", VLOOKUP(E228,#REF!, 11, FALSE))</f>
        <v>#REF!</v>
      </c>
    </row>
    <row r="229" spans="2:13" s="100" customFormat="1" ht="24.95" customHeight="1" x14ac:dyDescent="0.3">
      <c r="B229" s="90"/>
      <c r="C229" s="91"/>
      <c r="D229" s="92"/>
      <c r="E229" s="101"/>
      <c r="F229" s="102"/>
      <c r="G229" s="94"/>
      <c r="H229" s="95"/>
      <c r="I229" s="96"/>
      <c r="J229" s="97"/>
      <c r="K229" s="97"/>
      <c r="L229" s="98"/>
      <c r="M229" s="99"/>
    </row>
    <row r="230" spans="2:13" s="100" customFormat="1" ht="24.95" customHeight="1" x14ac:dyDescent="0.3">
      <c r="B230" s="90"/>
      <c r="C230" s="91"/>
      <c r="D230" s="92"/>
      <c r="E230" s="101"/>
      <c r="F230" s="102"/>
      <c r="G230" s="94"/>
      <c r="H230" s="95"/>
      <c r="I230" s="96"/>
      <c r="J230" s="97"/>
      <c r="K230" s="97"/>
      <c r="L230" s="98"/>
      <c r="M230" s="99"/>
    </row>
    <row r="231" spans="2:13" s="100" customFormat="1" ht="24.95" customHeight="1" x14ac:dyDescent="0.3">
      <c r="B231" s="90"/>
      <c r="C231" s="91">
        <v>1263</v>
      </c>
      <c r="D231" s="92" t="s">
        <v>225</v>
      </c>
      <c r="E231" s="101">
        <v>3196</v>
      </c>
      <c r="F231" s="102"/>
      <c r="G231" s="94" t="e">
        <f>IF(E231="", "", VLOOKUP(E231,#REF!, 2, FALSE))</f>
        <v>#REF!</v>
      </c>
      <c r="H231" s="95" t="e">
        <f>IF(E231="", "", VLOOKUP(E231,#REF!, 3, FALSE))</f>
        <v>#REF!</v>
      </c>
      <c r="I231" s="96" t="e">
        <f>IF(E231="", "", VLOOKUP(E231,#REF!, 5, FALSE))</f>
        <v>#REF!</v>
      </c>
      <c r="J231" s="97" t="e">
        <f>IF(E231="", "", VLOOKUP(E231,#REF!, 4, FALSE))</f>
        <v>#REF!</v>
      </c>
      <c r="K231" s="97" t="e">
        <f>IF(E231="", "", VLOOKUP(E231,#REF!, 13, FALSE))</f>
        <v>#REF!</v>
      </c>
      <c r="L231" s="98" t="e">
        <f>IF(E231="", "", VLOOKUP(E231,#REF!, 10, FALSE))</f>
        <v>#REF!</v>
      </c>
      <c r="M231" s="99" t="e">
        <f>IF(E231="", "", VLOOKUP(E231,#REF!, 11, FALSE))</f>
        <v>#REF!</v>
      </c>
    </row>
    <row r="232" spans="2:13" s="100" customFormat="1" ht="24.95" customHeight="1" x14ac:dyDescent="0.3">
      <c r="B232" s="90"/>
      <c r="C232" s="91"/>
      <c r="D232" s="92"/>
      <c r="E232" s="101"/>
      <c r="F232" s="102"/>
      <c r="G232" s="94"/>
      <c r="H232" s="95"/>
      <c r="I232" s="96"/>
      <c r="J232" s="97"/>
      <c r="K232" s="97"/>
      <c r="L232" s="98"/>
      <c r="M232" s="99"/>
    </row>
    <row r="233" spans="2:13" s="100" customFormat="1" ht="24.95" customHeight="1" x14ac:dyDescent="0.3">
      <c r="B233" s="90"/>
      <c r="C233" s="91"/>
      <c r="D233" s="92"/>
      <c r="E233" s="101"/>
      <c r="F233" s="102"/>
      <c r="G233" s="94"/>
      <c r="H233" s="95"/>
      <c r="I233" s="96"/>
      <c r="J233" s="97"/>
      <c r="K233" s="97"/>
      <c r="L233" s="98"/>
      <c r="M233" s="99"/>
    </row>
    <row r="234" spans="2:13" s="100" customFormat="1" ht="24.95" customHeight="1" x14ac:dyDescent="0.3">
      <c r="B234" s="90"/>
      <c r="C234" s="91">
        <v>1264</v>
      </c>
      <c r="D234" s="92" t="s">
        <v>225</v>
      </c>
      <c r="E234" s="101">
        <v>3694</v>
      </c>
      <c r="F234" s="102"/>
      <c r="G234" s="94" t="e">
        <f>IF(E234="", "", VLOOKUP(E234,#REF!, 2, FALSE))</f>
        <v>#REF!</v>
      </c>
      <c r="H234" s="95" t="e">
        <f>IF(E234="", "", VLOOKUP(E234,#REF!, 3, FALSE))</f>
        <v>#REF!</v>
      </c>
      <c r="I234" s="96" t="e">
        <f>IF(E234="", "", VLOOKUP(E234,#REF!, 5, FALSE))</f>
        <v>#REF!</v>
      </c>
      <c r="J234" s="97" t="e">
        <f>IF(E234="", "", VLOOKUP(E234,#REF!, 4, FALSE))</f>
        <v>#REF!</v>
      </c>
      <c r="K234" s="97" t="e">
        <f>IF(E234="", "", VLOOKUP(E234,#REF!, 13, FALSE))</f>
        <v>#REF!</v>
      </c>
      <c r="L234" s="98" t="e">
        <f>IF(E234="", "", VLOOKUP(E234,#REF!, 10, FALSE))</f>
        <v>#REF!</v>
      </c>
      <c r="M234" s="99" t="e">
        <f>IF(E234="", "", VLOOKUP(E234,#REF!, 11, FALSE))</f>
        <v>#REF!</v>
      </c>
    </row>
    <row r="235" spans="2:13" s="100" customFormat="1" ht="24.95" customHeight="1" x14ac:dyDescent="0.3">
      <c r="B235" s="90"/>
      <c r="C235" s="91">
        <v>1265</v>
      </c>
      <c r="D235" s="92" t="s">
        <v>225</v>
      </c>
      <c r="E235" s="101">
        <v>3695</v>
      </c>
      <c r="F235" s="102"/>
      <c r="G235" s="94" t="e">
        <f>IF(E235="", "", VLOOKUP(E235,#REF!, 2, FALSE))</f>
        <v>#REF!</v>
      </c>
      <c r="H235" s="95" t="e">
        <f>IF(E235="", "", VLOOKUP(E235,#REF!, 3, FALSE))</f>
        <v>#REF!</v>
      </c>
      <c r="I235" s="96" t="e">
        <f>IF(E235="", "", VLOOKUP(E235,#REF!, 5, FALSE))</f>
        <v>#REF!</v>
      </c>
      <c r="J235" s="97" t="e">
        <f>IF(E235="", "", VLOOKUP(E235,#REF!, 4, FALSE))</f>
        <v>#REF!</v>
      </c>
      <c r="K235" s="97" t="e">
        <f>IF(E235="", "", VLOOKUP(E235,#REF!, 13, FALSE))</f>
        <v>#REF!</v>
      </c>
      <c r="L235" s="98" t="e">
        <f>IF(E235="", "", VLOOKUP(E235,#REF!, 10, FALSE))</f>
        <v>#REF!</v>
      </c>
      <c r="M235" s="99" t="e">
        <f>IF(E235="", "", VLOOKUP(E235,#REF!, 11, FALSE))</f>
        <v>#REF!</v>
      </c>
    </row>
    <row r="236" spans="2:13" s="100" customFormat="1" ht="24.95" customHeight="1" x14ac:dyDescent="0.3">
      <c r="B236" s="90"/>
      <c r="C236" s="91"/>
      <c r="D236" s="92"/>
      <c r="E236" s="101"/>
      <c r="F236" s="102"/>
      <c r="G236" s="94"/>
      <c r="H236" s="95"/>
      <c r="I236" s="96"/>
      <c r="J236" s="97"/>
      <c r="K236" s="97"/>
      <c r="L236" s="98"/>
      <c r="M236" s="99"/>
    </row>
    <row r="237" spans="2:13" s="100" customFormat="1" ht="24.95" customHeight="1" x14ac:dyDescent="0.3">
      <c r="B237" s="90"/>
      <c r="C237" s="91"/>
      <c r="D237" s="92"/>
      <c r="E237" s="101"/>
      <c r="F237" s="102"/>
      <c r="G237" s="94"/>
      <c r="H237" s="95"/>
      <c r="I237" s="96"/>
      <c r="J237" s="97"/>
      <c r="K237" s="97"/>
      <c r="L237" s="98"/>
      <c r="M237" s="99"/>
    </row>
    <row r="238" spans="2:13" s="100" customFormat="1" ht="24.95" customHeight="1" x14ac:dyDescent="0.3">
      <c r="B238" s="90"/>
      <c r="C238" s="91">
        <v>1266</v>
      </c>
      <c r="D238" s="92" t="s">
        <v>225</v>
      </c>
      <c r="E238" s="101">
        <v>3682</v>
      </c>
      <c r="F238" s="102"/>
      <c r="G238" s="94" t="e">
        <f>IF(E238="", "", VLOOKUP(E238,#REF!, 2, FALSE))</f>
        <v>#REF!</v>
      </c>
      <c r="H238" s="95" t="e">
        <f>IF(E238="", "", VLOOKUP(E238,#REF!, 3, FALSE))</f>
        <v>#REF!</v>
      </c>
      <c r="I238" s="96" t="e">
        <f>IF(E238="", "", VLOOKUP(E238,#REF!, 5, FALSE))</f>
        <v>#REF!</v>
      </c>
      <c r="J238" s="97" t="e">
        <f>IF(E238="", "", VLOOKUP(E238,#REF!, 4, FALSE))</f>
        <v>#REF!</v>
      </c>
      <c r="K238" s="97" t="e">
        <f>IF(E238="", "", VLOOKUP(E238,#REF!, 13, FALSE))</f>
        <v>#REF!</v>
      </c>
      <c r="L238" s="98" t="e">
        <f>IF(E238="", "", VLOOKUP(E238,#REF!, 10, FALSE))</f>
        <v>#REF!</v>
      </c>
      <c r="M238" s="99" t="e">
        <f>IF(E238="", "", VLOOKUP(E238,#REF!, 11, FALSE))</f>
        <v>#REF!</v>
      </c>
    </row>
    <row r="239" spans="2:13" s="100" customFormat="1" ht="24.95" customHeight="1" x14ac:dyDescent="0.3">
      <c r="B239" s="90"/>
      <c r="C239" s="91">
        <v>1267</v>
      </c>
      <c r="D239" s="92" t="s">
        <v>225</v>
      </c>
      <c r="E239" s="101">
        <v>3677</v>
      </c>
      <c r="F239" s="102"/>
      <c r="G239" s="94" t="e">
        <f>IF(E239="", "", VLOOKUP(E239,#REF!, 2, FALSE))</f>
        <v>#REF!</v>
      </c>
      <c r="H239" s="95" t="e">
        <f>IF(E239="", "", VLOOKUP(E239,#REF!, 3, FALSE))</f>
        <v>#REF!</v>
      </c>
      <c r="I239" s="96" t="e">
        <f>IF(E239="", "", VLOOKUP(E239,#REF!, 5, FALSE))</f>
        <v>#REF!</v>
      </c>
      <c r="J239" s="97" t="e">
        <f>IF(E239="", "", VLOOKUP(E239,#REF!, 4, FALSE))</f>
        <v>#REF!</v>
      </c>
      <c r="K239" s="97" t="e">
        <f>IF(E239="", "", VLOOKUP(E239,#REF!, 13, FALSE))</f>
        <v>#REF!</v>
      </c>
      <c r="L239" s="98" t="e">
        <f>IF(E239="", "", VLOOKUP(E239,#REF!, 10, FALSE))</f>
        <v>#REF!</v>
      </c>
      <c r="M239" s="99" t="e">
        <f>IF(E239="", "", VLOOKUP(E239,#REF!, 11, FALSE))</f>
        <v>#REF!</v>
      </c>
    </row>
    <row r="240" spans="2:13" s="100" customFormat="1" ht="24.95" customHeight="1" x14ac:dyDescent="0.3">
      <c r="B240" s="90"/>
      <c r="C240" s="91">
        <v>1268</v>
      </c>
      <c r="D240" s="92" t="s">
        <v>225</v>
      </c>
      <c r="E240" s="101">
        <v>4037</v>
      </c>
      <c r="F240" s="102"/>
      <c r="G240" s="94" t="e">
        <f>IF(E240="", "", VLOOKUP(E240,#REF!, 2, FALSE))</f>
        <v>#REF!</v>
      </c>
      <c r="H240" s="95" t="e">
        <f>IF(E240="", "", VLOOKUP(E240,#REF!, 3, FALSE))</f>
        <v>#REF!</v>
      </c>
      <c r="I240" s="96" t="e">
        <f>IF(E240="", "", VLOOKUP(E240,#REF!, 5, FALSE))</f>
        <v>#REF!</v>
      </c>
      <c r="J240" s="97" t="e">
        <f>IF(E240="", "", VLOOKUP(E240,#REF!, 4, FALSE))</f>
        <v>#REF!</v>
      </c>
      <c r="K240" s="97" t="e">
        <f>IF(E240="", "", VLOOKUP(E240,#REF!, 13, FALSE))</f>
        <v>#REF!</v>
      </c>
      <c r="L240" s="98" t="e">
        <f>IF(E240="", "", VLOOKUP(E240,#REF!, 10, FALSE))</f>
        <v>#REF!</v>
      </c>
      <c r="M240" s="99" t="e">
        <f>IF(E240="", "", VLOOKUP(E240,#REF!, 11, FALSE))</f>
        <v>#REF!</v>
      </c>
    </row>
    <row r="241" spans="2:13" s="100" customFormat="1" ht="24.95" customHeight="1" x14ac:dyDescent="0.3">
      <c r="B241" s="90"/>
      <c r="C241" s="91">
        <v>1269</v>
      </c>
      <c r="D241" s="92" t="s">
        <v>225</v>
      </c>
      <c r="E241" s="101">
        <v>4031</v>
      </c>
      <c r="F241" s="102"/>
      <c r="G241" s="94" t="e">
        <f>IF(E241="", "", VLOOKUP(E241,#REF!, 2, FALSE))</f>
        <v>#REF!</v>
      </c>
      <c r="H241" s="95" t="e">
        <f>IF(E241="", "", VLOOKUP(E241,#REF!, 3, FALSE))</f>
        <v>#REF!</v>
      </c>
      <c r="I241" s="96" t="e">
        <f>IF(E241="", "", VLOOKUP(E241,#REF!, 5, FALSE))</f>
        <v>#REF!</v>
      </c>
      <c r="J241" s="97" t="e">
        <f>IF(E241="", "", VLOOKUP(E241,#REF!, 4, FALSE))</f>
        <v>#REF!</v>
      </c>
      <c r="K241" s="97" t="e">
        <f>IF(E241="", "", VLOOKUP(E241,#REF!, 13, FALSE))</f>
        <v>#REF!</v>
      </c>
      <c r="L241" s="98" t="e">
        <f>IF(E241="", "", VLOOKUP(E241,#REF!, 10, FALSE))</f>
        <v>#REF!</v>
      </c>
      <c r="M241" s="99" t="e">
        <f>IF(E241="", "", VLOOKUP(E241,#REF!, 11, FALSE))</f>
        <v>#REF!</v>
      </c>
    </row>
    <row r="242" spans="2:13" s="100" customFormat="1" ht="24.95" customHeight="1" x14ac:dyDescent="0.3">
      <c r="B242" s="90"/>
      <c r="C242" s="91">
        <v>1270</v>
      </c>
      <c r="D242" s="92" t="s">
        <v>225</v>
      </c>
      <c r="E242" s="101">
        <v>3590</v>
      </c>
      <c r="F242" s="102"/>
      <c r="G242" s="94" t="e">
        <f>IF(E242="", "", VLOOKUP(E242,#REF!, 2, FALSE))</f>
        <v>#REF!</v>
      </c>
      <c r="H242" s="95" t="e">
        <f>IF(E242="", "", VLOOKUP(E242,#REF!, 3, FALSE))</f>
        <v>#REF!</v>
      </c>
      <c r="I242" s="96" t="e">
        <f>IF(E242="", "", VLOOKUP(E242,#REF!, 5, FALSE))</f>
        <v>#REF!</v>
      </c>
      <c r="J242" s="97" t="e">
        <f>IF(E242="", "", VLOOKUP(E242,#REF!, 4, FALSE))</f>
        <v>#REF!</v>
      </c>
      <c r="K242" s="97" t="e">
        <f>IF(E242="", "", VLOOKUP(E242,#REF!, 13, FALSE))</f>
        <v>#REF!</v>
      </c>
      <c r="L242" s="98" t="e">
        <f>IF(E242="", "", VLOOKUP(E242,#REF!, 10, FALSE))</f>
        <v>#REF!</v>
      </c>
      <c r="M242" s="99" t="e">
        <f>IF(E242="", "", VLOOKUP(E242,#REF!, 11, FALSE))</f>
        <v>#REF!</v>
      </c>
    </row>
    <row r="243" spans="2:13" s="100" customFormat="1" ht="24.95" customHeight="1" x14ac:dyDescent="0.3">
      <c r="B243" s="90"/>
      <c r="C243" s="91">
        <v>1271</v>
      </c>
      <c r="D243" s="92" t="s">
        <v>225</v>
      </c>
      <c r="E243" s="101">
        <v>3951</v>
      </c>
      <c r="F243" s="102"/>
      <c r="G243" s="94" t="e">
        <f>IF(E243="", "", VLOOKUP(E243,#REF!, 2, FALSE))</f>
        <v>#REF!</v>
      </c>
      <c r="H243" s="95" t="e">
        <f>IF(E243="", "", VLOOKUP(E243,#REF!, 3, FALSE))</f>
        <v>#REF!</v>
      </c>
      <c r="I243" s="96" t="e">
        <f>IF(E243="", "", VLOOKUP(E243,#REF!, 5, FALSE))</f>
        <v>#REF!</v>
      </c>
      <c r="J243" s="97" t="e">
        <f>IF(E243="", "", VLOOKUP(E243,#REF!, 4, FALSE))</f>
        <v>#REF!</v>
      </c>
      <c r="K243" s="97" t="e">
        <f>IF(E243="", "", VLOOKUP(E243,#REF!, 13, FALSE))</f>
        <v>#REF!</v>
      </c>
      <c r="L243" s="98" t="e">
        <f>IF(E243="", "", VLOOKUP(E243,#REF!, 10, FALSE))</f>
        <v>#REF!</v>
      </c>
      <c r="M243" s="99" t="e">
        <f>IF(E243="", "", VLOOKUP(E243,#REF!, 11, FALSE))</f>
        <v>#REF!</v>
      </c>
    </row>
    <row r="244" spans="2:13" s="100" customFormat="1" ht="24.95" customHeight="1" x14ac:dyDescent="0.3">
      <c r="B244" s="90"/>
      <c r="C244" s="91"/>
      <c r="D244" s="92"/>
      <c r="E244" s="101"/>
      <c r="F244" s="102"/>
      <c r="G244" s="94"/>
      <c r="H244" s="95"/>
      <c r="I244" s="96"/>
      <c r="J244" s="97"/>
      <c r="K244" s="97"/>
      <c r="L244" s="98"/>
      <c r="M244" s="99"/>
    </row>
    <row r="245" spans="2:13" s="100" customFormat="1" ht="24.95" customHeight="1" x14ac:dyDescent="0.3">
      <c r="B245" s="90"/>
      <c r="C245" s="91"/>
      <c r="D245" s="92"/>
      <c r="E245" s="101"/>
      <c r="F245" s="102"/>
      <c r="G245" s="94"/>
      <c r="H245" s="95"/>
      <c r="I245" s="96"/>
      <c r="J245" s="97"/>
      <c r="K245" s="97"/>
      <c r="L245" s="98"/>
      <c r="M245" s="99"/>
    </row>
    <row r="246" spans="2:13" s="100" customFormat="1" ht="24.95" customHeight="1" x14ac:dyDescent="0.3">
      <c r="B246" s="90"/>
      <c r="C246" s="91">
        <v>1272</v>
      </c>
      <c r="D246" s="92" t="s">
        <v>225</v>
      </c>
      <c r="E246" s="101">
        <v>4113</v>
      </c>
      <c r="F246" s="102"/>
      <c r="G246" s="94" t="e">
        <f>IF(E246="", "", VLOOKUP(E246,#REF!, 2, FALSE))</f>
        <v>#REF!</v>
      </c>
      <c r="H246" s="95" t="e">
        <f>IF(E246="", "", VLOOKUP(E246,#REF!, 3, FALSE))</f>
        <v>#REF!</v>
      </c>
      <c r="I246" s="96" t="e">
        <f>IF(E246="", "", VLOOKUP(E246,#REF!, 5, FALSE))</f>
        <v>#REF!</v>
      </c>
      <c r="J246" s="97" t="e">
        <f>IF(E246="", "", VLOOKUP(E246,#REF!, 4, FALSE))</f>
        <v>#REF!</v>
      </c>
      <c r="K246" s="97" t="e">
        <f>IF(E246="", "", VLOOKUP(E246,#REF!, 13, FALSE))</f>
        <v>#REF!</v>
      </c>
      <c r="L246" s="98" t="e">
        <f>IF(E246="", "", VLOOKUP(E246,#REF!, 10, FALSE))</f>
        <v>#REF!</v>
      </c>
      <c r="M246" s="99" t="e">
        <f>IF(E246="", "", VLOOKUP(E246,#REF!, 11, FALSE))</f>
        <v>#REF!</v>
      </c>
    </row>
    <row r="247" spans="2:13" s="100" customFormat="1" ht="24.95" customHeight="1" x14ac:dyDescent="0.3">
      <c r="B247" s="90"/>
      <c r="C247" s="91"/>
      <c r="D247" s="92"/>
      <c r="E247" s="101"/>
      <c r="F247" s="102"/>
      <c r="G247" s="94"/>
      <c r="H247" s="95"/>
      <c r="I247" s="96"/>
      <c r="J247" s="97"/>
      <c r="K247" s="97"/>
      <c r="L247" s="98"/>
      <c r="M247" s="99"/>
    </row>
    <row r="248" spans="2:13" s="100" customFormat="1" ht="24.95" customHeight="1" x14ac:dyDescent="0.3">
      <c r="B248" s="90"/>
      <c r="C248" s="91"/>
      <c r="D248" s="92"/>
      <c r="E248" s="101"/>
      <c r="F248" s="102"/>
      <c r="G248" s="94"/>
      <c r="H248" s="95"/>
      <c r="I248" s="96"/>
      <c r="J248" s="97"/>
      <c r="K248" s="97"/>
      <c r="L248" s="98"/>
      <c r="M248" s="99"/>
    </row>
    <row r="249" spans="2:13" s="100" customFormat="1" ht="24.95" customHeight="1" x14ac:dyDescent="0.3">
      <c r="B249" s="90"/>
      <c r="C249" s="91">
        <v>1500</v>
      </c>
      <c r="D249" s="92" t="s">
        <v>227</v>
      </c>
      <c r="E249" s="101">
        <v>1603</v>
      </c>
      <c r="F249" s="102"/>
      <c r="G249" s="94" t="e">
        <f>IF(E249="", "", VLOOKUP(E249,#REF!, 2, FALSE))</f>
        <v>#REF!</v>
      </c>
      <c r="H249" s="95" t="e">
        <f>IF(E249="", "", VLOOKUP(E249,#REF!, 3, FALSE))</f>
        <v>#REF!</v>
      </c>
      <c r="I249" s="96" t="e">
        <f>IF(E249="", "", VLOOKUP(E249,#REF!, 5, FALSE))</f>
        <v>#REF!</v>
      </c>
      <c r="J249" s="97" t="e">
        <f>IF(E249="", "", VLOOKUP(E249,#REF!, 4, FALSE))</f>
        <v>#REF!</v>
      </c>
      <c r="K249" s="97" t="e">
        <f>IF(E249="", "", VLOOKUP(E249,#REF!, 13, FALSE))</f>
        <v>#REF!</v>
      </c>
      <c r="L249" s="98" t="e">
        <f>IF(E249="", "", VLOOKUP(E249,#REF!, 10, FALSE))</f>
        <v>#REF!</v>
      </c>
      <c r="M249" s="99" t="e">
        <f>IF(E249="", "", VLOOKUP(E249,#REF!, 11, FALSE))</f>
        <v>#REF!</v>
      </c>
    </row>
    <row r="250" spans="2:13" s="100" customFormat="1" ht="24.95" customHeight="1" x14ac:dyDescent="0.3">
      <c r="B250" s="90"/>
      <c r="C250" s="91">
        <v>1501</v>
      </c>
      <c r="D250" s="92" t="s">
        <v>227</v>
      </c>
      <c r="E250" s="101">
        <v>1326</v>
      </c>
      <c r="F250" s="102"/>
      <c r="G250" s="94" t="e">
        <f>IF(E250="", "", VLOOKUP(E250,#REF!, 2, FALSE))</f>
        <v>#REF!</v>
      </c>
      <c r="H250" s="95" t="e">
        <f>IF(E250="", "", VLOOKUP(E250,#REF!, 3, FALSE))</f>
        <v>#REF!</v>
      </c>
      <c r="I250" s="96" t="e">
        <f>IF(E250="", "", VLOOKUP(E250,#REF!, 5, FALSE))</f>
        <v>#REF!</v>
      </c>
      <c r="J250" s="97" t="e">
        <f>IF(E250="", "", VLOOKUP(E250,#REF!, 4, FALSE))</f>
        <v>#REF!</v>
      </c>
      <c r="K250" s="97" t="e">
        <f>IF(E250="", "", VLOOKUP(E250,#REF!, 13, FALSE))</f>
        <v>#REF!</v>
      </c>
      <c r="L250" s="98" t="e">
        <f>IF(E250="", "", VLOOKUP(E250,#REF!, 10, FALSE))</f>
        <v>#REF!</v>
      </c>
      <c r="M250" s="99" t="e">
        <f>IF(E250="", "", VLOOKUP(E250,#REF!, 11, FALSE))</f>
        <v>#REF!</v>
      </c>
    </row>
    <row r="251" spans="2:13" s="100" customFormat="1" ht="24.95" customHeight="1" x14ac:dyDescent="0.3">
      <c r="B251" s="90"/>
      <c r="C251" s="91">
        <v>1502</v>
      </c>
      <c r="D251" s="92" t="s">
        <v>227</v>
      </c>
      <c r="E251" s="101">
        <v>1327</v>
      </c>
      <c r="F251" s="102"/>
      <c r="G251" s="94" t="e">
        <f>IF(E251="", "", VLOOKUP(E251,#REF!, 2, FALSE))</f>
        <v>#REF!</v>
      </c>
      <c r="H251" s="95" t="e">
        <f>IF(E251="", "", VLOOKUP(E251,#REF!, 3, FALSE))</f>
        <v>#REF!</v>
      </c>
      <c r="I251" s="96" t="e">
        <f>IF(E251="", "", VLOOKUP(E251,#REF!, 5, FALSE))</f>
        <v>#REF!</v>
      </c>
      <c r="J251" s="97" t="e">
        <f>IF(E251="", "", VLOOKUP(E251,#REF!, 4, FALSE))</f>
        <v>#REF!</v>
      </c>
      <c r="K251" s="97" t="e">
        <f>IF(E251="", "", VLOOKUP(E251,#REF!, 13, FALSE))</f>
        <v>#REF!</v>
      </c>
      <c r="L251" s="98" t="e">
        <f>IF(E251="", "", VLOOKUP(E251,#REF!, 10, FALSE))</f>
        <v>#REF!</v>
      </c>
      <c r="M251" s="99" t="e">
        <f>IF(E251="", "", VLOOKUP(E251,#REF!, 11, FALSE))</f>
        <v>#REF!</v>
      </c>
    </row>
    <row r="252" spans="2:13" s="100" customFormat="1" ht="24.95" customHeight="1" x14ac:dyDescent="0.3">
      <c r="B252" s="90"/>
      <c r="C252" s="91"/>
      <c r="D252" s="92"/>
      <c r="E252" s="101"/>
      <c r="F252" s="102"/>
      <c r="G252" s="94"/>
      <c r="H252" s="95"/>
      <c r="I252" s="96"/>
      <c r="J252" s="97"/>
      <c r="K252" s="97"/>
      <c r="L252" s="98"/>
      <c r="M252" s="99"/>
    </row>
    <row r="253" spans="2:13" s="100" customFormat="1" ht="24.95" customHeight="1" x14ac:dyDescent="0.3">
      <c r="B253" s="90"/>
      <c r="C253" s="91"/>
      <c r="D253" s="92"/>
      <c r="E253" s="101"/>
      <c r="F253" s="102"/>
      <c r="G253" s="94"/>
      <c r="H253" s="95"/>
      <c r="I253" s="96"/>
      <c r="J253" s="97"/>
      <c r="K253" s="97"/>
      <c r="L253" s="98"/>
      <c r="M253" s="99"/>
    </row>
    <row r="254" spans="2:13" s="100" customFormat="1" ht="24.95" customHeight="1" x14ac:dyDescent="0.3">
      <c r="B254" s="90"/>
      <c r="C254" s="91">
        <v>1503</v>
      </c>
      <c r="D254" s="92" t="s">
        <v>227</v>
      </c>
      <c r="E254" s="101">
        <v>1348</v>
      </c>
      <c r="F254" s="102"/>
      <c r="G254" s="94" t="e">
        <f>IF(E254="", "", VLOOKUP(E254,#REF!, 2, FALSE))</f>
        <v>#REF!</v>
      </c>
      <c r="H254" s="95" t="e">
        <f>IF(E254="", "", VLOOKUP(E254,#REF!, 3, FALSE))</f>
        <v>#REF!</v>
      </c>
      <c r="I254" s="96" t="e">
        <f>IF(E254="", "", VLOOKUP(E254,#REF!, 5, FALSE))</f>
        <v>#REF!</v>
      </c>
      <c r="J254" s="97" t="e">
        <f>IF(E254="", "", VLOOKUP(E254,#REF!, 4, FALSE))</f>
        <v>#REF!</v>
      </c>
      <c r="K254" s="97" t="e">
        <f>IF(E254="", "", VLOOKUP(E254,#REF!, 13, FALSE))</f>
        <v>#REF!</v>
      </c>
      <c r="L254" s="98" t="e">
        <f>IF(E254="", "", VLOOKUP(E254,#REF!, 10, FALSE))</f>
        <v>#REF!</v>
      </c>
      <c r="M254" s="99" t="e">
        <f>IF(E254="", "", VLOOKUP(E254,#REF!, 11, FALSE))</f>
        <v>#REF!</v>
      </c>
    </row>
    <row r="255" spans="2:13" s="100" customFormat="1" ht="24.95" customHeight="1" x14ac:dyDescent="0.3">
      <c r="B255" s="90"/>
      <c r="C255" s="91">
        <v>1504</v>
      </c>
      <c r="D255" s="92" t="s">
        <v>227</v>
      </c>
      <c r="E255" s="101">
        <v>1039</v>
      </c>
      <c r="F255" s="102"/>
      <c r="G255" s="94" t="e">
        <f>IF(E255="", "", VLOOKUP(E255,#REF!, 2, FALSE))</f>
        <v>#REF!</v>
      </c>
      <c r="H255" s="95" t="e">
        <f>IF(E255="", "", VLOOKUP(E255,#REF!, 3, FALSE))</f>
        <v>#REF!</v>
      </c>
      <c r="I255" s="96" t="e">
        <f>IF(E255="", "", VLOOKUP(E255,#REF!, 5, FALSE))</f>
        <v>#REF!</v>
      </c>
      <c r="J255" s="97" t="e">
        <f>IF(E255="", "", VLOOKUP(E255,#REF!, 4, FALSE))</f>
        <v>#REF!</v>
      </c>
      <c r="K255" s="97" t="e">
        <f>IF(E255="", "", VLOOKUP(E255,#REF!, 13, FALSE))</f>
        <v>#REF!</v>
      </c>
      <c r="L255" s="98" t="e">
        <f>IF(E255="", "", VLOOKUP(E255,#REF!, 10, FALSE))</f>
        <v>#REF!</v>
      </c>
      <c r="M255" s="99" t="e">
        <f>IF(E255="", "", VLOOKUP(E255,#REF!, 11, FALSE))</f>
        <v>#REF!</v>
      </c>
    </row>
    <row r="256" spans="2:13" s="100" customFormat="1" ht="24.95" customHeight="1" x14ac:dyDescent="0.3">
      <c r="B256" s="90"/>
      <c r="C256" s="91">
        <v>1505</v>
      </c>
      <c r="D256" s="92" t="s">
        <v>227</v>
      </c>
      <c r="E256" s="101">
        <v>3813</v>
      </c>
      <c r="F256" s="102"/>
      <c r="G256" s="94" t="e">
        <f>IF(E256="", "", VLOOKUP(E256,#REF!, 2, FALSE))</f>
        <v>#REF!</v>
      </c>
      <c r="H256" s="95" t="e">
        <f>IF(E256="", "", VLOOKUP(E256,#REF!, 3, FALSE))</f>
        <v>#REF!</v>
      </c>
      <c r="I256" s="96" t="e">
        <f>IF(E256="", "", VLOOKUP(E256,#REF!, 5, FALSE))</f>
        <v>#REF!</v>
      </c>
      <c r="J256" s="97" t="e">
        <f>IF(E256="", "", VLOOKUP(E256,#REF!, 4, FALSE))</f>
        <v>#REF!</v>
      </c>
      <c r="K256" s="97" t="e">
        <f>IF(E256="", "", VLOOKUP(E256,#REF!, 13, FALSE))</f>
        <v>#REF!</v>
      </c>
      <c r="L256" s="98" t="e">
        <f>IF(E256="", "", VLOOKUP(E256,#REF!, 10, FALSE))</f>
        <v>#REF!</v>
      </c>
      <c r="M256" s="99" t="e">
        <f>IF(E256="", "", VLOOKUP(E256,#REF!, 11, FALSE))</f>
        <v>#REF!</v>
      </c>
    </row>
    <row r="257" spans="2:13" s="100" customFormat="1" ht="24.95" customHeight="1" x14ac:dyDescent="0.3">
      <c r="B257" s="90"/>
      <c r="C257" s="91">
        <v>1506</v>
      </c>
      <c r="D257" s="92" t="s">
        <v>227</v>
      </c>
      <c r="E257" s="101">
        <v>2657</v>
      </c>
      <c r="F257" s="102"/>
      <c r="G257" s="94" t="e">
        <f>IF(E257="", "", VLOOKUP(E257,#REF!, 2, FALSE))</f>
        <v>#REF!</v>
      </c>
      <c r="H257" s="95" t="e">
        <f>IF(E257="", "", VLOOKUP(E257,#REF!, 3, FALSE))</f>
        <v>#REF!</v>
      </c>
      <c r="I257" s="96" t="e">
        <f>IF(E257="", "", VLOOKUP(E257,#REF!, 5, FALSE))</f>
        <v>#REF!</v>
      </c>
      <c r="J257" s="97" t="e">
        <f>IF(E257="", "", VLOOKUP(E257,#REF!, 4, FALSE))</f>
        <v>#REF!</v>
      </c>
      <c r="K257" s="97" t="e">
        <f>IF(E257="", "", VLOOKUP(E257,#REF!, 13, FALSE))</f>
        <v>#REF!</v>
      </c>
      <c r="L257" s="98" t="e">
        <f>IF(E257="", "", VLOOKUP(E257,#REF!, 10, FALSE))</f>
        <v>#REF!</v>
      </c>
      <c r="M257" s="99" t="e">
        <f>IF(E257="", "", VLOOKUP(E257,#REF!, 11, FALSE))</f>
        <v>#REF!</v>
      </c>
    </row>
    <row r="258" spans="2:13" s="100" customFormat="1" ht="24.95" customHeight="1" x14ac:dyDescent="0.3">
      <c r="B258" s="90"/>
      <c r="C258" s="91">
        <v>1507</v>
      </c>
      <c r="D258" s="92" t="s">
        <v>227</v>
      </c>
      <c r="E258" s="101">
        <v>3889</v>
      </c>
      <c r="F258" s="102"/>
      <c r="G258" s="94" t="e">
        <f>IF(E258="", "", VLOOKUP(E258,#REF!, 2, FALSE))</f>
        <v>#REF!</v>
      </c>
      <c r="H258" s="95" t="e">
        <f>IF(E258="", "", VLOOKUP(E258,#REF!, 3, FALSE))</f>
        <v>#REF!</v>
      </c>
      <c r="I258" s="96" t="e">
        <f>IF(E258="", "", VLOOKUP(E258,#REF!, 5, FALSE))</f>
        <v>#REF!</v>
      </c>
      <c r="J258" s="97" t="e">
        <f>IF(E258="", "", VLOOKUP(E258,#REF!, 4, FALSE))</f>
        <v>#REF!</v>
      </c>
      <c r="K258" s="97" t="e">
        <f>IF(E258="", "", VLOOKUP(E258,#REF!, 13, FALSE))</f>
        <v>#REF!</v>
      </c>
      <c r="L258" s="98" t="e">
        <f>IF(E258="", "", VLOOKUP(E258,#REF!, 10, FALSE))</f>
        <v>#REF!</v>
      </c>
      <c r="M258" s="99" t="e">
        <f>IF(E258="", "", VLOOKUP(E258,#REF!, 11, FALSE))</f>
        <v>#REF!</v>
      </c>
    </row>
    <row r="259" spans="2:13" s="100" customFormat="1" ht="24.95" customHeight="1" x14ac:dyDescent="0.3">
      <c r="B259" s="90"/>
      <c r="C259" s="91">
        <v>1508</v>
      </c>
      <c r="D259" s="92" t="s">
        <v>227</v>
      </c>
      <c r="E259" s="101">
        <v>1364</v>
      </c>
      <c r="F259" s="102"/>
      <c r="G259" s="94" t="e">
        <f>IF(E259="", "", VLOOKUP(E259,#REF!, 2, FALSE))</f>
        <v>#REF!</v>
      </c>
      <c r="H259" s="95" t="e">
        <f>IF(E259="", "", VLOOKUP(E259,#REF!, 3, FALSE))</f>
        <v>#REF!</v>
      </c>
      <c r="I259" s="96" t="e">
        <f>IF(E259="", "", VLOOKUP(E259,#REF!, 5, FALSE))</f>
        <v>#REF!</v>
      </c>
      <c r="J259" s="97" t="e">
        <f>IF(E259="", "", VLOOKUP(E259,#REF!, 4, FALSE))</f>
        <v>#REF!</v>
      </c>
      <c r="K259" s="97" t="e">
        <f>IF(E259="", "", VLOOKUP(E259,#REF!, 13, FALSE))</f>
        <v>#REF!</v>
      </c>
      <c r="L259" s="98" t="e">
        <f>IF(E259="", "", VLOOKUP(E259,#REF!, 10, FALSE))</f>
        <v>#REF!</v>
      </c>
      <c r="M259" s="99" t="e">
        <f>IF(E259="", "", VLOOKUP(E259,#REF!, 11, FALSE))</f>
        <v>#REF!</v>
      </c>
    </row>
    <row r="260" spans="2:13" s="100" customFormat="1" ht="24.95" customHeight="1" x14ac:dyDescent="0.3">
      <c r="B260" s="90"/>
      <c r="C260" s="91"/>
      <c r="D260" s="92"/>
      <c r="E260" s="101"/>
      <c r="F260" s="102"/>
      <c r="G260" s="94"/>
      <c r="H260" s="95"/>
      <c r="I260" s="96"/>
      <c r="J260" s="97"/>
      <c r="K260" s="97"/>
      <c r="L260" s="98"/>
      <c r="M260" s="99"/>
    </row>
    <row r="261" spans="2:13" s="100" customFormat="1" ht="24.95" customHeight="1" x14ac:dyDescent="0.3">
      <c r="B261" s="90"/>
      <c r="C261" s="91"/>
      <c r="D261" s="92"/>
      <c r="E261" s="101"/>
      <c r="F261" s="102"/>
      <c r="G261" s="94"/>
      <c r="H261" s="95"/>
      <c r="I261" s="96"/>
      <c r="J261" s="97"/>
      <c r="K261" s="97"/>
      <c r="L261" s="98"/>
      <c r="M261" s="99"/>
    </row>
    <row r="262" spans="2:13" s="100" customFormat="1" ht="24.95" customHeight="1" x14ac:dyDescent="0.3">
      <c r="B262" s="90"/>
      <c r="C262" s="91">
        <v>1509</v>
      </c>
      <c r="D262" s="92" t="s">
        <v>227</v>
      </c>
      <c r="E262" s="101">
        <v>1242</v>
      </c>
      <c r="F262" s="102"/>
      <c r="G262" s="94" t="e">
        <f>IF(E262="", "", VLOOKUP(E262,#REF!, 2, FALSE))</f>
        <v>#REF!</v>
      </c>
      <c r="H262" s="95" t="e">
        <f>IF(E262="", "", VLOOKUP(E262,#REF!, 3, FALSE))</f>
        <v>#REF!</v>
      </c>
      <c r="I262" s="96" t="e">
        <f>IF(E262="", "", VLOOKUP(E262,#REF!, 5, FALSE))</f>
        <v>#REF!</v>
      </c>
      <c r="J262" s="97" t="e">
        <f>IF(E262="", "", VLOOKUP(E262,#REF!, 4, FALSE))</f>
        <v>#REF!</v>
      </c>
      <c r="K262" s="97" t="e">
        <f>IF(E262="", "", VLOOKUP(E262,#REF!, 13, FALSE))</f>
        <v>#REF!</v>
      </c>
      <c r="L262" s="98" t="e">
        <f>IF(E262="", "", VLOOKUP(E262,#REF!, 10, FALSE))</f>
        <v>#REF!</v>
      </c>
      <c r="M262" s="99" t="e">
        <f>IF(E262="", "", VLOOKUP(E262,#REF!, 11, FALSE))</f>
        <v>#REF!</v>
      </c>
    </row>
    <row r="263" spans="2:13" s="100" customFormat="1" ht="24.95" customHeight="1" x14ac:dyDescent="0.3">
      <c r="B263" s="90"/>
      <c r="C263" s="91">
        <v>1510</v>
      </c>
      <c r="D263" s="92" t="s">
        <v>227</v>
      </c>
      <c r="E263" s="101">
        <v>3181</v>
      </c>
      <c r="F263" s="102"/>
      <c r="G263" s="94" t="e">
        <f>IF(E263="", "", VLOOKUP(E263,#REF!, 2, FALSE))</f>
        <v>#REF!</v>
      </c>
      <c r="H263" s="95" t="e">
        <f>IF(E263="", "", VLOOKUP(E263,#REF!, 3, FALSE))</f>
        <v>#REF!</v>
      </c>
      <c r="I263" s="96" t="e">
        <f>IF(E263="", "", VLOOKUP(E263,#REF!, 5, FALSE))</f>
        <v>#REF!</v>
      </c>
      <c r="J263" s="97" t="e">
        <f>IF(E263="", "", VLOOKUP(E263,#REF!, 4, FALSE))</f>
        <v>#REF!</v>
      </c>
      <c r="K263" s="97" t="e">
        <f>IF(E263="", "", VLOOKUP(E263,#REF!, 13, FALSE))</f>
        <v>#REF!</v>
      </c>
      <c r="L263" s="98" t="e">
        <f>IF(E263="", "", VLOOKUP(E263,#REF!, 10, FALSE))</f>
        <v>#REF!</v>
      </c>
      <c r="M263" s="99" t="e">
        <f>IF(E263="", "", VLOOKUP(E263,#REF!, 11, FALSE))</f>
        <v>#REF!</v>
      </c>
    </row>
    <row r="264" spans="2:13" s="100" customFormat="1" ht="24.95" customHeight="1" x14ac:dyDescent="0.3">
      <c r="B264" s="90"/>
      <c r="C264" s="91">
        <v>1511</v>
      </c>
      <c r="D264" s="92" t="s">
        <v>227</v>
      </c>
      <c r="E264" s="101">
        <v>1965</v>
      </c>
      <c r="F264" s="102"/>
      <c r="G264" s="94" t="e">
        <f>IF(E264="", "", VLOOKUP(E264,#REF!, 2, FALSE))</f>
        <v>#REF!</v>
      </c>
      <c r="H264" s="95" t="e">
        <f>IF(E264="", "", VLOOKUP(E264,#REF!, 3, FALSE))</f>
        <v>#REF!</v>
      </c>
      <c r="I264" s="96" t="e">
        <f>IF(E264="", "", VLOOKUP(E264,#REF!, 5, FALSE))</f>
        <v>#REF!</v>
      </c>
      <c r="J264" s="97" t="e">
        <f>IF(E264="", "", VLOOKUP(E264,#REF!, 4, FALSE))</f>
        <v>#REF!</v>
      </c>
      <c r="K264" s="97" t="e">
        <f>IF(E264="", "", VLOOKUP(E264,#REF!, 13, FALSE))</f>
        <v>#REF!</v>
      </c>
      <c r="L264" s="98" t="e">
        <f>IF(E264="", "", VLOOKUP(E264,#REF!, 10, FALSE))</f>
        <v>#REF!</v>
      </c>
      <c r="M264" s="99" t="e">
        <f>IF(E264="", "", VLOOKUP(E264,#REF!, 11, FALSE))</f>
        <v>#REF!</v>
      </c>
    </row>
    <row r="265" spans="2:13" s="100" customFormat="1" ht="24.95" customHeight="1" x14ac:dyDescent="0.3">
      <c r="B265" s="90"/>
      <c r="C265" s="91">
        <v>1512</v>
      </c>
      <c r="D265" s="92" t="s">
        <v>227</v>
      </c>
      <c r="E265" s="101">
        <v>1244</v>
      </c>
      <c r="F265" s="102"/>
      <c r="G265" s="94" t="e">
        <f>IF(E265="", "", VLOOKUP(E265,#REF!, 2, FALSE))</f>
        <v>#REF!</v>
      </c>
      <c r="H265" s="95" t="e">
        <f>IF(E265="", "", VLOOKUP(E265,#REF!, 3, FALSE))</f>
        <v>#REF!</v>
      </c>
      <c r="I265" s="96" t="e">
        <f>IF(E265="", "", VLOOKUP(E265,#REF!, 5, FALSE))</f>
        <v>#REF!</v>
      </c>
      <c r="J265" s="97" t="e">
        <f>IF(E265="", "", VLOOKUP(E265,#REF!, 4, FALSE))</f>
        <v>#REF!</v>
      </c>
      <c r="K265" s="97" t="e">
        <f>IF(E265="", "", VLOOKUP(E265,#REF!, 13, FALSE))</f>
        <v>#REF!</v>
      </c>
      <c r="L265" s="98" t="e">
        <f>IF(E265="", "", VLOOKUP(E265,#REF!, 10, FALSE))</f>
        <v>#REF!</v>
      </c>
      <c r="M265" s="99" t="e">
        <f>IF(E265="", "", VLOOKUP(E265,#REF!, 11, FALSE))</f>
        <v>#REF!</v>
      </c>
    </row>
    <row r="266" spans="2:13" s="100" customFormat="1" ht="24.95" customHeight="1" x14ac:dyDescent="0.3">
      <c r="B266" s="90"/>
      <c r="C266" s="91"/>
      <c r="D266" s="92"/>
      <c r="E266" s="101"/>
      <c r="F266" s="102"/>
      <c r="G266" s="94"/>
      <c r="H266" s="95"/>
      <c r="I266" s="96"/>
      <c r="J266" s="97"/>
      <c r="K266" s="97"/>
      <c r="L266" s="98"/>
      <c r="M266" s="99"/>
    </row>
    <row r="267" spans="2:13" s="100" customFormat="1" ht="24.95" customHeight="1" x14ac:dyDescent="0.3">
      <c r="B267" s="90"/>
      <c r="C267" s="91"/>
      <c r="D267" s="92"/>
      <c r="E267" s="101"/>
      <c r="F267" s="102"/>
      <c r="G267" s="94"/>
      <c r="H267" s="95"/>
      <c r="I267" s="96"/>
      <c r="J267" s="97"/>
      <c r="K267" s="97"/>
      <c r="L267" s="98"/>
      <c r="M267" s="99"/>
    </row>
    <row r="268" spans="2:13" s="100" customFormat="1" ht="24.95" customHeight="1" x14ac:dyDescent="0.3">
      <c r="B268" s="90"/>
      <c r="C268" s="91">
        <v>1513</v>
      </c>
      <c r="D268" s="92" t="s">
        <v>227</v>
      </c>
      <c r="E268" s="101">
        <v>4222</v>
      </c>
      <c r="F268" s="102"/>
      <c r="G268" s="94" t="e">
        <f>IF(E268="", "", VLOOKUP(E268,#REF!, 2, FALSE))</f>
        <v>#REF!</v>
      </c>
      <c r="H268" s="95" t="e">
        <f>IF(E268="", "", VLOOKUP(E268,#REF!, 3, FALSE))</f>
        <v>#REF!</v>
      </c>
      <c r="I268" s="96" t="e">
        <f>IF(E268="", "", VLOOKUP(E268,#REF!, 5, FALSE))</f>
        <v>#REF!</v>
      </c>
      <c r="J268" s="97" t="e">
        <f>IF(E268="", "", VLOOKUP(E268,#REF!, 4, FALSE))</f>
        <v>#REF!</v>
      </c>
      <c r="K268" s="97" t="e">
        <f>IF(E268="", "", VLOOKUP(E268,#REF!, 13, FALSE))</f>
        <v>#REF!</v>
      </c>
      <c r="L268" s="98" t="e">
        <f>IF(E268="", "", VLOOKUP(E268,#REF!, 10, FALSE))</f>
        <v>#REF!</v>
      </c>
      <c r="M268" s="99" t="e">
        <f>IF(E268="", "", VLOOKUP(E268,#REF!, 11, FALSE))</f>
        <v>#REF!</v>
      </c>
    </row>
    <row r="269" spans="2:13" s="100" customFormat="1" ht="24.95" customHeight="1" x14ac:dyDescent="0.3">
      <c r="B269" s="90"/>
      <c r="C269" s="91">
        <v>1514</v>
      </c>
      <c r="D269" s="92" t="s">
        <v>227</v>
      </c>
      <c r="E269" s="101">
        <v>4219</v>
      </c>
      <c r="F269" s="102"/>
      <c r="G269" s="94" t="e">
        <f>IF(E269="", "", VLOOKUP(E269,#REF!, 2, FALSE))</f>
        <v>#REF!</v>
      </c>
      <c r="H269" s="95" t="e">
        <f>IF(E269="", "", VLOOKUP(E269,#REF!, 3, FALSE))</f>
        <v>#REF!</v>
      </c>
      <c r="I269" s="96" t="e">
        <f>IF(E269="", "", VLOOKUP(E269,#REF!, 5, FALSE))</f>
        <v>#REF!</v>
      </c>
      <c r="J269" s="97" t="e">
        <f>IF(E269="", "", VLOOKUP(E269,#REF!, 4, FALSE))</f>
        <v>#REF!</v>
      </c>
      <c r="K269" s="97" t="e">
        <f>IF(E269="", "", VLOOKUP(E269,#REF!, 13, FALSE))</f>
        <v>#REF!</v>
      </c>
      <c r="L269" s="98" t="e">
        <f>IF(E269="", "", VLOOKUP(E269,#REF!, 10, FALSE))</f>
        <v>#REF!</v>
      </c>
      <c r="M269" s="99" t="e">
        <f>IF(E269="", "", VLOOKUP(E269,#REF!, 11, FALSE))</f>
        <v>#REF!</v>
      </c>
    </row>
    <row r="270" spans="2:13" s="100" customFormat="1" ht="24.95" customHeight="1" x14ac:dyDescent="0.3">
      <c r="B270" s="90"/>
      <c r="C270" s="91">
        <v>1515</v>
      </c>
      <c r="D270" s="92" t="s">
        <v>227</v>
      </c>
      <c r="E270" s="101">
        <v>3733</v>
      </c>
      <c r="F270" s="102" t="s">
        <v>220</v>
      </c>
      <c r="G270" s="94" t="e">
        <f>IF(E270="", "", VLOOKUP(E270,#REF!, 2, FALSE))</f>
        <v>#REF!</v>
      </c>
      <c r="H270" s="95" t="e">
        <f>IF(E270="", "", VLOOKUP(E270,#REF!, 3, FALSE))</f>
        <v>#REF!</v>
      </c>
      <c r="I270" s="96" t="e">
        <f>IF(E270="", "", VLOOKUP(E270,#REF!, 5, FALSE))</f>
        <v>#REF!</v>
      </c>
      <c r="J270" s="97" t="e">
        <f>IF(E270="", "", VLOOKUP(E270,#REF!, 4, FALSE))</f>
        <v>#REF!</v>
      </c>
      <c r="K270" s="97" t="e">
        <f>IF(E270="", "", VLOOKUP(E270,#REF!, 13, FALSE))</f>
        <v>#REF!</v>
      </c>
      <c r="L270" s="98" t="e">
        <f>IF(E270="", "", VLOOKUP(E270,#REF!, 10, FALSE))</f>
        <v>#REF!</v>
      </c>
      <c r="M270" s="99" t="e">
        <f>IF(E270="", "", VLOOKUP(E270,#REF!, 11, FALSE))</f>
        <v>#REF!</v>
      </c>
    </row>
    <row r="271" spans="2:13" s="100" customFormat="1" ht="24.95" customHeight="1" x14ac:dyDescent="0.3">
      <c r="B271" s="90"/>
      <c r="C271" s="91">
        <v>1516</v>
      </c>
      <c r="D271" s="92" t="s">
        <v>227</v>
      </c>
      <c r="E271" s="101">
        <v>3949</v>
      </c>
      <c r="F271" s="102" t="s">
        <v>220</v>
      </c>
      <c r="G271" s="94" t="e">
        <f>IF(E271="", "", VLOOKUP(E271,#REF!, 2, FALSE))</f>
        <v>#REF!</v>
      </c>
      <c r="H271" s="95" t="e">
        <f>IF(E271="", "", VLOOKUP(E271,#REF!, 3, FALSE))</f>
        <v>#REF!</v>
      </c>
      <c r="I271" s="96" t="e">
        <f>IF(E271="", "", VLOOKUP(E271,#REF!, 5, FALSE))</f>
        <v>#REF!</v>
      </c>
      <c r="J271" s="97" t="e">
        <f>IF(E271="", "", VLOOKUP(E271,#REF!, 4, FALSE))</f>
        <v>#REF!</v>
      </c>
      <c r="K271" s="97" t="e">
        <f>IF(E271="", "", VLOOKUP(E271,#REF!, 13, FALSE))</f>
        <v>#REF!</v>
      </c>
      <c r="L271" s="98" t="e">
        <f>IF(E271="", "", VLOOKUP(E271,#REF!, 10, FALSE))</f>
        <v>#REF!</v>
      </c>
      <c r="M271" s="99" t="e">
        <f>IF(E271="", "", VLOOKUP(E271,#REF!, 11, FALSE))</f>
        <v>#REF!</v>
      </c>
    </row>
    <row r="272" spans="2:13" s="100" customFormat="1" ht="24.95" customHeight="1" x14ac:dyDescent="0.3">
      <c r="B272" s="90"/>
      <c r="C272" s="91">
        <v>1517</v>
      </c>
      <c r="D272" s="92" t="s">
        <v>227</v>
      </c>
      <c r="E272" s="101">
        <v>3735</v>
      </c>
      <c r="F272" s="102"/>
      <c r="G272" s="94" t="e">
        <f>IF(E272="", "", VLOOKUP(E272,#REF!, 2, FALSE))</f>
        <v>#REF!</v>
      </c>
      <c r="H272" s="95" t="e">
        <f>IF(E272="", "", VLOOKUP(E272,#REF!, 3, FALSE))</f>
        <v>#REF!</v>
      </c>
      <c r="I272" s="96" t="e">
        <f>IF(E272="", "", VLOOKUP(E272,#REF!, 5, FALSE))</f>
        <v>#REF!</v>
      </c>
      <c r="J272" s="97" t="e">
        <f>IF(E272="", "", VLOOKUP(E272,#REF!, 4, FALSE))</f>
        <v>#REF!</v>
      </c>
      <c r="K272" s="97" t="e">
        <f>IF(E272="", "", VLOOKUP(E272,#REF!, 13, FALSE))</f>
        <v>#REF!</v>
      </c>
      <c r="L272" s="98" t="e">
        <f>IF(E272="", "", VLOOKUP(E272,#REF!, 10, FALSE))</f>
        <v>#REF!</v>
      </c>
      <c r="M272" s="99" t="e">
        <f>IF(E272="", "", VLOOKUP(E272,#REF!, 11, FALSE))</f>
        <v>#REF!</v>
      </c>
    </row>
    <row r="273" spans="2:13" s="100" customFormat="1" ht="24.95" customHeight="1" x14ac:dyDescent="0.3">
      <c r="B273" s="90"/>
      <c r="C273" s="91">
        <v>1518</v>
      </c>
      <c r="D273" s="92" t="s">
        <v>227</v>
      </c>
      <c r="E273" s="101">
        <v>3738</v>
      </c>
      <c r="F273" s="102" t="s">
        <v>220</v>
      </c>
      <c r="G273" s="94" t="e">
        <f>IF(E273="", "", VLOOKUP(E273,#REF!, 2, FALSE))</f>
        <v>#REF!</v>
      </c>
      <c r="H273" s="95" t="e">
        <f>IF(E273="", "", VLOOKUP(E273,#REF!, 3, FALSE))</f>
        <v>#REF!</v>
      </c>
      <c r="I273" s="96" t="e">
        <f>IF(E273="", "", VLOOKUP(E273,#REF!, 5, FALSE))</f>
        <v>#REF!</v>
      </c>
      <c r="J273" s="97" t="e">
        <f>IF(E273="", "", VLOOKUP(E273,#REF!, 4, FALSE))</f>
        <v>#REF!</v>
      </c>
      <c r="K273" s="97" t="e">
        <f>IF(E273="", "", VLOOKUP(E273,#REF!, 13, FALSE))</f>
        <v>#REF!</v>
      </c>
      <c r="L273" s="98" t="e">
        <f>IF(E273="", "", VLOOKUP(E273,#REF!, 10, FALSE))</f>
        <v>#REF!</v>
      </c>
      <c r="M273" s="99" t="e">
        <f>IF(E273="", "", VLOOKUP(E273,#REF!, 11, FALSE))</f>
        <v>#REF!</v>
      </c>
    </row>
    <row r="274" spans="2:13" s="100" customFormat="1" ht="24.95" customHeight="1" x14ac:dyDescent="0.3">
      <c r="B274" s="90"/>
      <c r="C274" s="91">
        <v>1519</v>
      </c>
      <c r="D274" s="92" t="s">
        <v>227</v>
      </c>
      <c r="E274" s="101">
        <v>3950</v>
      </c>
      <c r="F274" s="102" t="s">
        <v>220</v>
      </c>
      <c r="G274" s="94" t="e">
        <f>IF(E274="", "", VLOOKUP(E274,#REF!, 2, FALSE))</f>
        <v>#REF!</v>
      </c>
      <c r="H274" s="95" t="e">
        <f>IF(E274="", "", VLOOKUP(E274,#REF!, 3, FALSE))</f>
        <v>#REF!</v>
      </c>
      <c r="I274" s="96" t="e">
        <f>IF(E274="", "", VLOOKUP(E274,#REF!, 5, FALSE))</f>
        <v>#REF!</v>
      </c>
      <c r="J274" s="97" t="e">
        <f>IF(E274="", "", VLOOKUP(E274,#REF!, 4, FALSE))</f>
        <v>#REF!</v>
      </c>
      <c r="K274" s="97" t="e">
        <f>IF(E274="", "", VLOOKUP(E274,#REF!, 13, FALSE))</f>
        <v>#REF!</v>
      </c>
      <c r="L274" s="98" t="e">
        <f>IF(E274="", "", VLOOKUP(E274,#REF!, 10, FALSE))</f>
        <v>#REF!</v>
      </c>
      <c r="M274" s="99" t="e">
        <f>IF(E274="", "", VLOOKUP(E274,#REF!, 11, FALSE))</f>
        <v>#REF!</v>
      </c>
    </row>
    <row r="275" spans="2:13" s="100" customFormat="1" ht="24.95" customHeight="1" x14ac:dyDescent="0.3">
      <c r="B275" s="90"/>
      <c r="C275" s="91">
        <v>1520</v>
      </c>
      <c r="D275" s="92" t="s">
        <v>227</v>
      </c>
      <c r="E275" s="101">
        <v>4221</v>
      </c>
      <c r="F275" s="102"/>
      <c r="G275" s="94" t="e">
        <f>IF(E275="", "", VLOOKUP(E275,#REF!, 2, FALSE))</f>
        <v>#REF!</v>
      </c>
      <c r="H275" s="95" t="e">
        <f>IF(E275="", "", VLOOKUP(E275,#REF!, 3, FALSE))</f>
        <v>#REF!</v>
      </c>
      <c r="I275" s="96" t="e">
        <f>IF(E275="", "", VLOOKUP(E275,#REF!, 5, FALSE))</f>
        <v>#REF!</v>
      </c>
      <c r="J275" s="97" t="e">
        <f>IF(E275="", "", VLOOKUP(E275,#REF!, 4, FALSE))</f>
        <v>#REF!</v>
      </c>
      <c r="K275" s="97" t="e">
        <f>IF(E275="", "", VLOOKUP(E275,#REF!, 13, FALSE))</f>
        <v>#REF!</v>
      </c>
      <c r="L275" s="98" t="e">
        <f>IF(E275="", "", VLOOKUP(E275,#REF!, 10, FALSE))</f>
        <v>#REF!</v>
      </c>
      <c r="M275" s="99" t="e">
        <f>IF(E275="", "", VLOOKUP(E275,#REF!, 11, FALSE))</f>
        <v>#REF!</v>
      </c>
    </row>
    <row r="276" spans="2:13" s="100" customFormat="1" ht="24.95" customHeight="1" x14ac:dyDescent="0.3">
      <c r="B276" s="90"/>
      <c r="C276" s="91">
        <v>1521</v>
      </c>
      <c r="D276" s="92" t="s">
        <v>227</v>
      </c>
      <c r="E276" s="101">
        <v>4220</v>
      </c>
      <c r="F276" s="102"/>
      <c r="G276" s="94" t="e">
        <f>IF(E276="", "", VLOOKUP(E276,#REF!, 2, FALSE))</f>
        <v>#REF!</v>
      </c>
      <c r="H276" s="95" t="e">
        <f>IF(E276="", "", VLOOKUP(E276,#REF!, 3, FALSE))</f>
        <v>#REF!</v>
      </c>
      <c r="I276" s="96" t="e">
        <f>IF(E276="", "", VLOOKUP(E276,#REF!, 5, FALSE))</f>
        <v>#REF!</v>
      </c>
      <c r="J276" s="97" t="e">
        <f>IF(E276="", "", VLOOKUP(E276,#REF!, 4, FALSE))</f>
        <v>#REF!</v>
      </c>
      <c r="K276" s="97" t="e">
        <f>IF(E276="", "", VLOOKUP(E276,#REF!, 13, FALSE))</f>
        <v>#REF!</v>
      </c>
      <c r="L276" s="98" t="e">
        <f>IF(E276="", "", VLOOKUP(E276,#REF!, 10, FALSE))</f>
        <v>#REF!</v>
      </c>
      <c r="M276" s="99" t="e">
        <f>IF(E276="", "", VLOOKUP(E276,#REF!, 11, FALSE))</f>
        <v>#REF!</v>
      </c>
    </row>
    <row r="277" spans="2:13" s="100" customFormat="1" ht="24.95" customHeight="1" x14ac:dyDescent="0.3">
      <c r="B277" s="90"/>
      <c r="C277" s="91">
        <v>1522</v>
      </c>
      <c r="D277" s="92" t="s">
        <v>227</v>
      </c>
      <c r="E277" s="101">
        <v>3734</v>
      </c>
      <c r="F277" s="102"/>
      <c r="G277" s="94" t="e">
        <f>IF(E277="", "", VLOOKUP(E277,#REF!, 2, FALSE))</f>
        <v>#REF!</v>
      </c>
      <c r="H277" s="95" t="e">
        <f>IF(E277="", "", VLOOKUP(E277,#REF!, 3, FALSE))</f>
        <v>#REF!</v>
      </c>
      <c r="I277" s="96" t="e">
        <f>IF(E277="", "", VLOOKUP(E277,#REF!, 5, FALSE))</f>
        <v>#REF!</v>
      </c>
      <c r="J277" s="97" t="e">
        <f>IF(E277="", "", VLOOKUP(E277,#REF!, 4, FALSE))</f>
        <v>#REF!</v>
      </c>
      <c r="K277" s="97" t="e">
        <f>IF(E277="", "", VLOOKUP(E277,#REF!, 13, FALSE))</f>
        <v>#REF!</v>
      </c>
      <c r="L277" s="98" t="e">
        <f>IF(E277="", "", VLOOKUP(E277,#REF!, 10, FALSE))</f>
        <v>#REF!</v>
      </c>
      <c r="M277" s="99" t="e">
        <f>IF(E277="", "", VLOOKUP(E277,#REF!, 11, FALSE))</f>
        <v>#REF!</v>
      </c>
    </row>
    <row r="278" spans="2:13" s="100" customFormat="1" ht="24.95" customHeight="1" x14ac:dyDescent="0.3">
      <c r="B278" s="90"/>
      <c r="C278" s="91">
        <v>1523</v>
      </c>
      <c r="D278" s="92" t="s">
        <v>227</v>
      </c>
      <c r="E278" s="101">
        <v>4223</v>
      </c>
      <c r="F278" s="102" t="s">
        <v>220</v>
      </c>
      <c r="G278" s="94" t="e">
        <f>IF(E278="", "", VLOOKUP(E278,#REF!, 2, FALSE))</f>
        <v>#REF!</v>
      </c>
      <c r="H278" s="95" t="e">
        <f>IF(E278="", "", VLOOKUP(E278,#REF!, 3, FALSE))</f>
        <v>#REF!</v>
      </c>
      <c r="I278" s="96" t="e">
        <f>IF(E278="", "", VLOOKUP(E278,#REF!, 5, FALSE))</f>
        <v>#REF!</v>
      </c>
      <c r="J278" s="97" t="e">
        <f>IF(E278="", "", VLOOKUP(E278,#REF!, 4, FALSE))</f>
        <v>#REF!</v>
      </c>
      <c r="K278" s="97" t="e">
        <f>IF(E278="", "", VLOOKUP(E278,#REF!, 13, FALSE))</f>
        <v>#REF!</v>
      </c>
      <c r="L278" s="98" t="e">
        <f>IF(E278="", "", VLOOKUP(E278,#REF!, 10, FALSE))</f>
        <v>#REF!</v>
      </c>
      <c r="M278" s="99" t="e">
        <f>IF(E278="", "", VLOOKUP(E278,#REF!, 11, FALSE))</f>
        <v>#REF!</v>
      </c>
    </row>
    <row r="279" spans="2:13" s="100" customFormat="1" ht="24.95" customHeight="1" x14ac:dyDescent="0.3">
      <c r="B279" s="90"/>
      <c r="C279" s="91"/>
      <c r="D279" s="92"/>
      <c r="E279" s="101"/>
      <c r="F279" s="102"/>
      <c r="G279" s="94"/>
      <c r="H279" s="95"/>
      <c r="I279" s="96"/>
      <c r="J279" s="97"/>
      <c r="K279" s="97"/>
      <c r="L279" s="98"/>
      <c r="M279" s="99"/>
    </row>
    <row r="280" spans="2:13" s="100" customFormat="1" ht="24.95" customHeight="1" x14ac:dyDescent="0.3">
      <c r="B280" s="90"/>
      <c r="C280" s="91"/>
      <c r="D280" s="92"/>
      <c r="E280" s="101"/>
      <c r="F280" s="102"/>
      <c r="G280" s="94"/>
      <c r="H280" s="95"/>
      <c r="I280" s="96"/>
      <c r="J280" s="97"/>
      <c r="K280" s="97"/>
      <c r="L280" s="98"/>
      <c r="M280" s="99"/>
    </row>
    <row r="281" spans="2:13" s="100" customFormat="1" ht="24.95" customHeight="1" x14ac:dyDescent="0.3">
      <c r="B281" s="90"/>
      <c r="C281" s="91">
        <v>1524</v>
      </c>
      <c r="D281" s="92" t="s">
        <v>227</v>
      </c>
      <c r="E281" s="101">
        <v>1850</v>
      </c>
      <c r="F281" s="102" t="s">
        <v>220</v>
      </c>
      <c r="G281" s="94" t="e">
        <f>IF(E281="", "", VLOOKUP(E281,#REF!, 2, FALSE))</f>
        <v>#REF!</v>
      </c>
      <c r="H281" s="95" t="e">
        <f>IF(E281="", "", VLOOKUP(E281,#REF!, 3, FALSE))</f>
        <v>#REF!</v>
      </c>
      <c r="I281" s="96" t="e">
        <f>IF(E281="", "", VLOOKUP(E281,#REF!, 5, FALSE))</f>
        <v>#REF!</v>
      </c>
      <c r="J281" s="97" t="e">
        <f>IF(E281="", "", VLOOKUP(E281,#REF!, 4, FALSE))</f>
        <v>#REF!</v>
      </c>
      <c r="K281" s="97" t="e">
        <f>IF(E281="", "", VLOOKUP(E281,#REF!, 13, FALSE))</f>
        <v>#REF!</v>
      </c>
      <c r="L281" s="98" t="e">
        <f>IF(E281="", "", VLOOKUP(E281,#REF!, 10, FALSE))</f>
        <v>#REF!</v>
      </c>
      <c r="M281" s="99" t="e">
        <f>IF(E281="", "", VLOOKUP(E281,#REF!, 11, FALSE))</f>
        <v>#REF!</v>
      </c>
    </row>
    <row r="282" spans="2:13" s="100" customFormat="1" ht="24.95" customHeight="1" x14ac:dyDescent="0.3">
      <c r="B282" s="90"/>
      <c r="C282" s="91">
        <v>1525</v>
      </c>
      <c r="D282" s="92" t="s">
        <v>227</v>
      </c>
      <c r="E282" s="101">
        <v>1839</v>
      </c>
      <c r="F282" s="102" t="s">
        <v>220</v>
      </c>
      <c r="G282" s="94" t="e">
        <f>IF(E282="", "", VLOOKUP(E282,#REF!, 2, FALSE))</f>
        <v>#REF!</v>
      </c>
      <c r="H282" s="95" t="e">
        <f>IF(E282="", "", VLOOKUP(E282,#REF!, 3, FALSE))</f>
        <v>#REF!</v>
      </c>
      <c r="I282" s="96" t="e">
        <f>IF(E282="", "", VLOOKUP(E282,#REF!, 5, FALSE))</f>
        <v>#REF!</v>
      </c>
      <c r="J282" s="97" t="e">
        <f>IF(E282="", "", VLOOKUP(E282,#REF!, 4, FALSE))</f>
        <v>#REF!</v>
      </c>
      <c r="K282" s="97" t="e">
        <f>IF(E282="", "", VLOOKUP(E282,#REF!, 13, FALSE))</f>
        <v>#REF!</v>
      </c>
      <c r="L282" s="98" t="e">
        <f>IF(E282="", "", VLOOKUP(E282,#REF!, 10, FALSE))</f>
        <v>#REF!</v>
      </c>
      <c r="M282" s="99" t="e">
        <f>IF(E282="", "", VLOOKUP(E282,#REF!, 11, FALSE))</f>
        <v>#REF!</v>
      </c>
    </row>
    <row r="283" spans="2:13" s="100" customFormat="1" ht="24.95" customHeight="1" x14ac:dyDescent="0.3">
      <c r="B283" s="90"/>
      <c r="C283" s="91">
        <v>1526</v>
      </c>
      <c r="D283" s="92" t="s">
        <v>227</v>
      </c>
      <c r="E283" s="101">
        <v>1004</v>
      </c>
      <c r="F283" s="102" t="s">
        <v>220</v>
      </c>
      <c r="G283" s="94" t="e">
        <f>IF(E283="", "", VLOOKUP(E283,#REF!, 2, FALSE))</f>
        <v>#REF!</v>
      </c>
      <c r="H283" s="95" t="e">
        <f>IF(E283="", "", VLOOKUP(E283,#REF!, 3, FALSE))</f>
        <v>#REF!</v>
      </c>
      <c r="I283" s="96" t="e">
        <f>IF(E283="", "", VLOOKUP(E283,#REF!, 5, FALSE))</f>
        <v>#REF!</v>
      </c>
      <c r="J283" s="97" t="e">
        <f>IF(E283="", "", VLOOKUP(E283,#REF!, 4, FALSE))</f>
        <v>#REF!</v>
      </c>
      <c r="K283" s="97" t="e">
        <f>IF(E283="", "", VLOOKUP(E283,#REF!, 13, FALSE))</f>
        <v>#REF!</v>
      </c>
      <c r="L283" s="98" t="e">
        <f>IF(E283="", "", VLOOKUP(E283,#REF!, 10, FALSE))</f>
        <v>#REF!</v>
      </c>
      <c r="M283" s="99" t="e">
        <f>IF(E283="", "", VLOOKUP(E283,#REF!, 11, FALSE))</f>
        <v>#REF!</v>
      </c>
    </row>
    <row r="284" spans="2:13" s="100" customFormat="1" ht="24.95" customHeight="1" x14ac:dyDescent="0.3">
      <c r="B284" s="90"/>
      <c r="C284" s="91">
        <v>1527</v>
      </c>
      <c r="D284" s="92" t="s">
        <v>227</v>
      </c>
      <c r="E284" s="101">
        <v>1667</v>
      </c>
      <c r="F284" s="102" t="s">
        <v>220</v>
      </c>
      <c r="G284" s="94" t="e">
        <f>IF(E284="", "", VLOOKUP(E284,#REF!, 2, FALSE))</f>
        <v>#REF!</v>
      </c>
      <c r="H284" s="95" t="e">
        <f>IF(E284="", "", VLOOKUP(E284,#REF!, 3, FALSE))</f>
        <v>#REF!</v>
      </c>
      <c r="I284" s="96" t="e">
        <f>IF(E284="", "", VLOOKUP(E284,#REF!, 5, FALSE))</f>
        <v>#REF!</v>
      </c>
      <c r="J284" s="97" t="e">
        <f>IF(E284="", "", VLOOKUP(E284,#REF!, 4, FALSE))</f>
        <v>#REF!</v>
      </c>
      <c r="K284" s="97" t="e">
        <f>IF(E284="", "", VLOOKUP(E284,#REF!, 13, FALSE))</f>
        <v>#REF!</v>
      </c>
      <c r="L284" s="98" t="e">
        <f>IF(E284="", "", VLOOKUP(E284,#REF!, 10, FALSE))</f>
        <v>#REF!</v>
      </c>
      <c r="M284" s="99" t="e">
        <f>IF(E284="", "", VLOOKUP(E284,#REF!, 11, FALSE))</f>
        <v>#REF!</v>
      </c>
    </row>
    <row r="285" spans="2:13" s="100" customFormat="1" ht="24.95" customHeight="1" x14ac:dyDescent="0.3">
      <c r="B285" s="90"/>
      <c r="C285" s="91"/>
      <c r="D285" s="92"/>
      <c r="E285" s="101"/>
      <c r="F285" s="102"/>
      <c r="G285" s="94"/>
      <c r="H285" s="95"/>
      <c r="I285" s="96"/>
      <c r="J285" s="97"/>
      <c r="K285" s="97"/>
      <c r="L285" s="98"/>
      <c r="M285" s="99"/>
    </row>
    <row r="286" spans="2:13" s="100" customFormat="1" ht="24.95" customHeight="1" x14ac:dyDescent="0.3">
      <c r="B286" s="90"/>
      <c r="C286" s="91"/>
      <c r="D286" s="92"/>
      <c r="E286" s="101"/>
      <c r="F286" s="102"/>
      <c r="G286" s="94"/>
      <c r="H286" s="95"/>
      <c r="I286" s="96"/>
      <c r="J286" s="97"/>
      <c r="K286" s="97"/>
      <c r="L286" s="98"/>
      <c r="M286" s="99"/>
    </row>
    <row r="287" spans="2:13" s="100" customFormat="1" ht="24.95" customHeight="1" x14ac:dyDescent="0.3">
      <c r="B287" s="90"/>
      <c r="C287" s="91">
        <v>1528</v>
      </c>
      <c r="D287" s="92" t="s">
        <v>227</v>
      </c>
      <c r="E287" s="101">
        <v>2992</v>
      </c>
      <c r="F287" s="102"/>
      <c r="G287" s="94" t="e">
        <f>IF(E287="", "", VLOOKUP(E287,#REF!, 2, FALSE))</f>
        <v>#REF!</v>
      </c>
      <c r="H287" s="95" t="e">
        <f>IF(E287="", "", VLOOKUP(E287,#REF!, 3, FALSE))</f>
        <v>#REF!</v>
      </c>
      <c r="I287" s="96" t="e">
        <f>IF(E287="", "", VLOOKUP(E287,#REF!, 5, FALSE))</f>
        <v>#REF!</v>
      </c>
      <c r="J287" s="97" t="e">
        <f>IF(E287="", "", VLOOKUP(E287,#REF!, 4, FALSE))</f>
        <v>#REF!</v>
      </c>
      <c r="K287" s="97" t="e">
        <f>IF(E287="", "", VLOOKUP(E287,#REF!, 13, FALSE))</f>
        <v>#REF!</v>
      </c>
      <c r="L287" s="98" t="e">
        <f>IF(E287="", "", VLOOKUP(E287,#REF!, 10, FALSE))</f>
        <v>#REF!</v>
      </c>
      <c r="M287" s="99" t="e">
        <f>IF(E287="", "", VLOOKUP(E287,#REF!, 11, FALSE))</f>
        <v>#REF!</v>
      </c>
    </row>
    <row r="288" spans="2:13" s="100" customFormat="1" ht="24.95" customHeight="1" x14ac:dyDescent="0.3">
      <c r="B288" s="90"/>
      <c r="C288" s="91">
        <v>1529</v>
      </c>
      <c r="D288" s="92" t="s">
        <v>227</v>
      </c>
      <c r="E288" s="101">
        <v>2553</v>
      </c>
      <c r="F288" s="102"/>
      <c r="G288" s="94" t="e">
        <f>IF(E288="", "", VLOOKUP(E288,#REF!, 2, FALSE))</f>
        <v>#REF!</v>
      </c>
      <c r="H288" s="95" t="e">
        <f>IF(E288="", "", VLOOKUP(E288,#REF!, 3, FALSE))</f>
        <v>#REF!</v>
      </c>
      <c r="I288" s="96" t="e">
        <f>IF(E288="", "", VLOOKUP(E288,#REF!, 5, FALSE))</f>
        <v>#REF!</v>
      </c>
      <c r="J288" s="97" t="e">
        <f>IF(E288="", "", VLOOKUP(E288,#REF!, 4, FALSE))</f>
        <v>#REF!</v>
      </c>
      <c r="K288" s="97" t="e">
        <f>IF(E288="", "", VLOOKUP(E288,#REF!, 13, FALSE))</f>
        <v>#REF!</v>
      </c>
      <c r="L288" s="98" t="e">
        <f>IF(E288="", "", VLOOKUP(E288,#REF!, 10, FALSE))</f>
        <v>#REF!</v>
      </c>
      <c r="M288" s="99" t="e">
        <f>IF(E288="", "", VLOOKUP(E288,#REF!, 11, FALSE))</f>
        <v>#REF!</v>
      </c>
    </row>
    <row r="289" spans="2:13" s="100" customFormat="1" ht="24.95" customHeight="1" x14ac:dyDescent="0.3">
      <c r="B289" s="90"/>
      <c r="C289" s="91">
        <v>1530</v>
      </c>
      <c r="D289" s="92" t="s">
        <v>227</v>
      </c>
      <c r="E289" s="101">
        <v>1324</v>
      </c>
      <c r="F289" s="102"/>
      <c r="G289" s="94" t="e">
        <f>IF(E289="", "", VLOOKUP(E289,#REF!, 2, FALSE))</f>
        <v>#REF!</v>
      </c>
      <c r="H289" s="95" t="e">
        <f>IF(E289="", "", VLOOKUP(E289,#REF!, 3, FALSE))</f>
        <v>#REF!</v>
      </c>
      <c r="I289" s="96" t="e">
        <f>IF(E289="", "", VLOOKUP(E289,#REF!, 5, FALSE))</f>
        <v>#REF!</v>
      </c>
      <c r="J289" s="97" t="e">
        <f>IF(E289="", "", VLOOKUP(E289,#REF!, 4, FALSE))</f>
        <v>#REF!</v>
      </c>
      <c r="K289" s="97" t="e">
        <f>IF(E289="", "", VLOOKUP(E289,#REF!, 13, FALSE))</f>
        <v>#REF!</v>
      </c>
      <c r="L289" s="98" t="e">
        <f>IF(E289="", "", VLOOKUP(E289,#REF!, 10, FALSE))</f>
        <v>#REF!</v>
      </c>
      <c r="M289" s="99" t="e">
        <f>IF(E289="", "", VLOOKUP(E289,#REF!, 11, FALSE))</f>
        <v>#REF!</v>
      </c>
    </row>
    <row r="290" spans="2:13" s="100" customFormat="1" ht="24.95" customHeight="1" x14ac:dyDescent="0.3">
      <c r="B290" s="90"/>
      <c r="C290" s="91"/>
      <c r="D290" s="92"/>
      <c r="E290" s="101"/>
      <c r="F290" s="102"/>
      <c r="G290" s="94"/>
      <c r="H290" s="95"/>
      <c r="I290" s="96"/>
      <c r="J290" s="97"/>
      <c r="K290" s="97"/>
      <c r="L290" s="98"/>
      <c r="M290" s="99"/>
    </row>
    <row r="291" spans="2:13" s="100" customFormat="1" ht="24.95" customHeight="1" x14ac:dyDescent="0.3">
      <c r="B291" s="90"/>
      <c r="C291" s="91"/>
      <c r="D291" s="92"/>
      <c r="E291" s="101"/>
      <c r="F291" s="102"/>
      <c r="G291" s="94"/>
      <c r="H291" s="95"/>
      <c r="I291" s="96"/>
      <c r="J291" s="97"/>
      <c r="K291" s="97"/>
      <c r="L291" s="98"/>
      <c r="M291" s="99"/>
    </row>
    <row r="292" spans="2:13" s="100" customFormat="1" ht="24.95" customHeight="1" x14ac:dyDescent="0.3">
      <c r="B292" s="90"/>
      <c r="C292" s="91">
        <v>1531</v>
      </c>
      <c r="D292" s="92" t="s">
        <v>227</v>
      </c>
      <c r="E292" s="101">
        <v>3501</v>
      </c>
      <c r="F292" s="102"/>
      <c r="G292" s="94" t="e">
        <f>IF(E292="", "", VLOOKUP(E292,#REF!, 2, FALSE))</f>
        <v>#REF!</v>
      </c>
      <c r="H292" s="95" t="e">
        <f>IF(E292="", "", VLOOKUP(E292,#REF!, 3, FALSE))</f>
        <v>#REF!</v>
      </c>
      <c r="I292" s="96" t="e">
        <f>IF(E292="", "", VLOOKUP(E292,#REF!, 5, FALSE))</f>
        <v>#REF!</v>
      </c>
      <c r="J292" s="97" t="e">
        <f>IF(E292="", "", VLOOKUP(E292,#REF!, 4, FALSE))</f>
        <v>#REF!</v>
      </c>
      <c r="K292" s="97" t="e">
        <f>IF(E292="", "", VLOOKUP(E292,#REF!, 13, FALSE))</f>
        <v>#REF!</v>
      </c>
      <c r="L292" s="98" t="e">
        <f>IF(E292="", "", VLOOKUP(E292,#REF!, 10, FALSE))</f>
        <v>#REF!</v>
      </c>
      <c r="M292" s="99" t="e">
        <f>IF(E292="", "", VLOOKUP(E292,#REF!, 11, FALSE))</f>
        <v>#REF!</v>
      </c>
    </row>
    <row r="293" spans="2:13" s="100" customFormat="1" ht="24.95" customHeight="1" x14ac:dyDescent="0.3">
      <c r="B293" s="90"/>
      <c r="C293" s="91">
        <v>1532</v>
      </c>
      <c r="D293" s="92" t="s">
        <v>227</v>
      </c>
      <c r="E293" s="101">
        <v>3505</v>
      </c>
      <c r="F293" s="102"/>
      <c r="G293" s="94" t="e">
        <f>IF(E293="", "", VLOOKUP(E293,#REF!, 2, FALSE))</f>
        <v>#REF!</v>
      </c>
      <c r="H293" s="95" t="e">
        <f>IF(E293="", "", VLOOKUP(E293,#REF!, 3, FALSE))</f>
        <v>#REF!</v>
      </c>
      <c r="I293" s="96" t="e">
        <f>IF(E293="", "", VLOOKUP(E293,#REF!, 5, FALSE))</f>
        <v>#REF!</v>
      </c>
      <c r="J293" s="97" t="e">
        <f>IF(E293="", "", VLOOKUP(E293,#REF!, 4, FALSE))</f>
        <v>#REF!</v>
      </c>
      <c r="K293" s="97" t="e">
        <f>IF(E293="", "", VLOOKUP(E293,#REF!, 13, FALSE))</f>
        <v>#REF!</v>
      </c>
      <c r="L293" s="98" t="e">
        <f>IF(E293="", "", VLOOKUP(E293,#REF!, 10, FALSE))</f>
        <v>#REF!</v>
      </c>
      <c r="M293" s="99" t="e">
        <f>IF(E293="", "", VLOOKUP(E293,#REF!, 11, FALSE))</f>
        <v>#REF!</v>
      </c>
    </row>
    <row r="294" spans="2:13" s="100" customFormat="1" ht="24.95" customHeight="1" x14ac:dyDescent="0.3">
      <c r="B294" s="90"/>
      <c r="C294" s="91"/>
      <c r="D294" s="92"/>
      <c r="E294" s="101"/>
      <c r="F294" s="102"/>
      <c r="G294" s="94"/>
      <c r="H294" s="95"/>
      <c r="I294" s="96"/>
      <c r="J294" s="97"/>
      <c r="K294" s="97"/>
      <c r="L294" s="98"/>
      <c r="M294" s="99"/>
    </row>
    <row r="295" spans="2:13" s="100" customFormat="1" ht="24.95" customHeight="1" x14ac:dyDescent="0.3">
      <c r="B295" s="90"/>
      <c r="C295" s="91"/>
      <c r="D295" s="92"/>
      <c r="E295" s="101"/>
      <c r="F295" s="102"/>
      <c r="G295" s="94"/>
      <c r="H295" s="95"/>
      <c r="I295" s="96"/>
      <c r="J295" s="97"/>
      <c r="K295" s="97"/>
      <c r="L295" s="98"/>
      <c r="M295" s="99"/>
    </row>
    <row r="296" spans="2:13" s="100" customFormat="1" ht="24.95" customHeight="1" x14ac:dyDescent="0.3">
      <c r="B296" s="90"/>
      <c r="C296" s="91"/>
      <c r="D296" s="92"/>
      <c r="E296" s="101"/>
      <c r="F296" s="102"/>
      <c r="G296" s="94"/>
      <c r="H296" s="95"/>
      <c r="I296" s="96"/>
      <c r="J296" s="97"/>
      <c r="K296" s="97"/>
      <c r="L296" s="98"/>
      <c r="M296" s="99"/>
    </row>
    <row r="297" spans="2:13" s="100" customFormat="1" ht="24.95" customHeight="1" x14ac:dyDescent="0.3">
      <c r="B297" s="90"/>
      <c r="C297" s="91"/>
      <c r="D297" s="92"/>
      <c r="E297" s="101"/>
      <c r="F297" s="102"/>
      <c r="G297" s="94"/>
      <c r="H297" s="95"/>
      <c r="I297" s="96"/>
      <c r="J297" s="97"/>
      <c r="K297" s="97"/>
      <c r="L297" s="98"/>
      <c r="M297" s="99"/>
    </row>
    <row r="298" spans="2:13" s="100" customFormat="1" ht="24.95" customHeight="1" x14ac:dyDescent="0.3">
      <c r="B298" s="90"/>
      <c r="C298" s="91">
        <v>1533</v>
      </c>
      <c r="D298" s="92" t="s">
        <v>227</v>
      </c>
      <c r="E298" s="101">
        <v>4057</v>
      </c>
      <c r="F298" s="102" t="s">
        <v>220</v>
      </c>
      <c r="G298" s="94" t="e">
        <f>IF(E298="", "", VLOOKUP(E298,#REF!, 2, FALSE))</f>
        <v>#REF!</v>
      </c>
      <c r="H298" s="95" t="e">
        <f>IF(E298="", "", VLOOKUP(E298,#REF!, 3, FALSE))</f>
        <v>#REF!</v>
      </c>
      <c r="I298" s="96" t="e">
        <f>IF(E298="", "", VLOOKUP(E298,#REF!, 5, FALSE))</f>
        <v>#REF!</v>
      </c>
      <c r="J298" s="97" t="e">
        <f>IF(E298="", "", VLOOKUP(E298,#REF!, 4, FALSE))</f>
        <v>#REF!</v>
      </c>
      <c r="K298" s="97" t="e">
        <f>IF(E298="", "", VLOOKUP(E298,#REF!, 13, FALSE))</f>
        <v>#REF!</v>
      </c>
      <c r="L298" s="98" t="e">
        <f>IF(E298="", "", VLOOKUP(E298,#REF!, 10, FALSE))</f>
        <v>#REF!</v>
      </c>
      <c r="M298" s="99" t="e">
        <f>IF(E298="", "", VLOOKUP(E298,#REF!, 11, FALSE))</f>
        <v>#REF!</v>
      </c>
    </row>
    <row r="299" spans="2:13" s="100" customFormat="1" ht="24.95" customHeight="1" x14ac:dyDescent="0.3">
      <c r="B299" s="90"/>
      <c r="C299" s="91">
        <v>1534</v>
      </c>
      <c r="D299" s="92" t="s">
        <v>227</v>
      </c>
      <c r="E299" s="101">
        <v>4280</v>
      </c>
      <c r="F299" s="102" t="s">
        <v>220</v>
      </c>
      <c r="G299" s="94" t="e">
        <f>IF(E299="", "", VLOOKUP(E299,#REF!, 2, FALSE))</f>
        <v>#REF!</v>
      </c>
      <c r="H299" s="95" t="e">
        <f>IF(E299="", "", VLOOKUP(E299,#REF!, 3, FALSE))</f>
        <v>#REF!</v>
      </c>
      <c r="I299" s="96" t="e">
        <f>IF(E299="", "", VLOOKUP(E299,#REF!, 5, FALSE))</f>
        <v>#REF!</v>
      </c>
      <c r="J299" s="97" t="e">
        <f>IF(E299="", "", VLOOKUP(E299,#REF!, 4, FALSE))</f>
        <v>#REF!</v>
      </c>
      <c r="K299" s="97" t="e">
        <f>IF(E299="", "", VLOOKUP(E299,#REF!, 13, FALSE))</f>
        <v>#REF!</v>
      </c>
      <c r="L299" s="98" t="e">
        <f>IF(E299="", "", VLOOKUP(E299,#REF!, 10, FALSE))</f>
        <v>#REF!</v>
      </c>
      <c r="M299" s="99" t="e">
        <f>IF(E299="", "", VLOOKUP(E299,#REF!, 11, FALSE))</f>
        <v>#REF!</v>
      </c>
    </row>
    <row r="300" spans="2:13" s="100" customFormat="1" ht="24.95" customHeight="1" x14ac:dyDescent="0.3">
      <c r="B300" s="90"/>
      <c r="C300" s="91">
        <v>1535</v>
      </c>
      <c r="D300" s="92" t="s">
        <v>227</v>
      </c>
      <c r="E300" s="101">
        <v>4284</v>
      </c>
      <c r="F300" s="102" t="s">
        <v>220</v>
      </c>
      <c r="G300" s="94" t="e">
        <f>IF(E300="", "", VLOOKUP(E300,#REF!, 2, FALSE))</f>
        <v>#REF!</v>
      </c>
      <c r="H300" s="95" t="e">
        <f>IF(E300="", "", VLOOKUP(E300,#REF!, 3, FALSE))</f>
        <v>#REF!</v>
      </c>
      <c r="I300" s="96" t="e">
        <f>IF(E300="", "", VLOOKUP(E300,#REF!, 5, FALSE))</f>
        <v>#REF!</v>
      </c>
      <c r="J300" s="97" t="e">
        <f>IF(E300="", "", VLOOKUP(E300,#REF!, 4, FALSE))</f>
        <v>#REF!</v>
      </c>
      <c r="K300" s="97" t="e">
        <f>IF(E300="", "", VLOOKUP(E300,#REF!, 13, FALSE))</f>
        <v>#REF!</v>
      </c>
      <c r="L300" s="98" t="e">
        <f>IF(E300="", "", VLOOKUP(E300,#REF!, 10, FALSE))</f>
        <v>#REF!</v>
      </c>
      <c r="M300" s="99" t="e">
        <f>IF(E300="", "", VLOOKUP(E300,#REF!, 11, FALSE))</f>
        <v>#REF!</v>
      </c>
    </row>
    <row r="301" spans="2:13" s="100" customFormat="1" ht="24.95" customHeight="1" x14ac:dyDescent="0.3">
      <c r="B301" s="90"/>
      <c r="C301" s="91">
        <v>1536</v>
      </c>
      <c r="D301" s="92" t="s">
        <v>227</v>
      </c>
      <c r="E301" s="101">
        <v>2587</v>
      </c>
      <c r="F301" s="102" t="s">
        <v>220</v>
      </c>
      <c r="G301" s="94" t="e">
        <f>IF(E301="", "", VLOOKUP(E301,#REF!, 2, FALSE))</f>
        <v>#REF!</v>
      </c>
      <c r="H301" s="95" t="e">
        <f>IF(E301="", "", VLOOKUP(E301,#REF!, 3, FALSE))</f>
        <v>#REF!</v>
      </c>
      <c r="I301" s="96" t="e">
        <f>IF(E301="", "", VLOOKUP(E301,#REF!, 5, FALSE))</f>
        <v>#REF!</v>
      </c>
      <c r="J301" s="97" t="e">
        <f>IF(E301="", "", VLOOKUP(E301,#REF!, 4, FALSE))</f>
        <v>#REF!</v>
      </c>
      <c r="K301" s="97" t="e">
        <f>IF(E301="", "", VLOOKUP(E301,#REF!, 13, FALSE))</f>
        <v>#REF!</v>
      </c>
      <c r="L301" s="98" t="e">
        <f>IF(E301="", "", VLOOKUP(E301,#REF!, 10, FALSE))</f>
        <v>#REF!</v>
      </c>
      <c r="M301" s="99" t="e">
        <f>IF(E301="", "", VLOOKUP(E301,#REF!, 11, FALSE))</f>
        <v>#REF!</v>
      </c>
    </row>
    <row r="302" spans="2:13" s="100" customFormat="1" ht="24.95" customHeight="1" x14ac:dyDescent="0.3">
      <c r="B302" s="90"/>
      <c r="C302" s="91">
        <v>1537</v>
      </c>
      <c r="D302" s="92" t="s">
        <v>227</v>
      </c>
      <c r="E302" s="101">
        <v>4288</v>
      </c>
      <c r="F302" s="102" t="s">
        <v>220</v>
      </c>
      <c r="G302" s="94" t="e">
        <f>IF(E302="", "", VLOOKUP(E302,#REF!, 2, FALSE))</f>
        <v>#REF!</v>
      </c>
      <c r="H302" s="95" t="e">
        <f>IF(E302="", "", VLOOKUP(E302,#REF!, 3, FALSE))</f>
        <v>#REF!</v>
      </c>
      <c r="I302" s="96" t="e">
        <f>IF(E302="", "", VLOOKUP(E302,#REF!, 5, FALSE))</f>
        <v>#REF!</v>
      </c>
      <c r="J302" s="97" t="e">
        <f>IF(E302="", "", VLOOKUP(E302,#REF!, 4, FALSE))</f>
        <v>#REF!</v>
      </c>
      <c r="K302" s="97" t="e">
        <f>IF(E302="", "", VLOOKUP(E302,#REF!, 13, FALSE))</f>
        <v>#REF!</v>
      </c>
      <c r="L302" s="98" t="e">
        <f>IF(E302="", "", VLOOKUP(E302,#REF!, 10, FALSE))</f>
        <v>#REF!</v>
      </c>
      <c r="M302" s="99" t="e">
        <f>IF(E302="", "", VLOOKUP(E302,#REF!, 11, FALSE))</f>
        <v>#REF!</v>
      </c>
    </row>
    <row r="303" spans="2:13" s="100" customFormat="1" ht="24.95" customHeight="1" x14ac:dyDescent="0.3">
      <c r="B303" s="90"/>
      <c r="C303" s="91">
        <v>1538</v>
      </c>
      <c r="D303" s="92" t="s">
        <v>227</v>
      </c>
      <c r="E303" s="101">
        <v>4283</v>
      </c>
      <c r="F303" s="102" t="s">
        <v>220</v>
      </c>
      <c r="G303" s="94" t="e">
        <f>IF(E303="", "", VLOOKUP(E303,#REF!, 2, FALSE))</f>
        <v>#REF!</v>
      </c>
      <c r="H303" s="95" t="e">
        <f>IF(E303="", "", VLOOKUP(E303,#REF!, 3, FALSE))</f>
        <v>#REF!</v>
      </c>
      <c r="I303" s="96" t="e">
        <f>IF(E303="", "", VLOOKUP(E303,#REF!, 5, FALSE))</f>
        <v>#REF!</v>
      </c>
      <c r="J303" s="97" t="e">
        <f>IF(E303="", "", VLOOKUP(E303,#REF!, 4, FALSE))</f>
        <v>#REF!</v>
      </c>
      <c r="K303" s="97" t="e">
        <f>IF(E303="", "", VLOOKUP(E303,#REF!, 13, FALSE))</f>
        <v>#REF!</v>
      </c>
      <c r="L303" s="98" t="e">
        <f>IF(E303="", "", VLOOKUP(E303,#REF!, 10, FALSE))</f>
        <v>#REF!</v>
      </c>
      <c r="M303" s="99" t="e">
        <f>IF(E303="", "", VLOOKUP(E303,#REF!, 11, FALSE))</f>
        <v>#REF!</v>
      </c>
    </row>
    <row r="304" spans="2:13" s="100" customFormat="1" ht="24.95" customHeight="1" x14ac:dyDescent="0.3">
      <c r="B304" s="90"/>
      <c r="C304" s="91">
        <v>1539</v>
      </c>
      <c r="D304" s="92" t="s">
        <v>227</v>
      </c>
      <c r="E304" s="101">
        <v>4282</v>
      </c>
      <c r="F304" s="102" t="s">
        <v>220</v>
      </c>
      <c r="G304" s="94" t="e">
        <f>IF(E304="", "", VLOOKUP(E304,#REF!, 2, FALSE))</f>
        <v>#REF!</v>
      </c>
      <c r="H304" s="95" t="e">
        <f>IF(E304="", "", VLOOKUP(E304,#REF!, 3, FALSE))</f>
        <v>#REF!</v>
      </c>
      <c r="I304" s="96" t="e">
        <f>IF(E304="", "", VLOOKUP(E304,#REF!, 5, FALSE))</f>
        <v>#REF!</v>
      </c>
      <c r="J304" s="97" t="e">
        <f>IF(E304="", "", VLOOKUP(E304,#REF!, 4, FALSE))</f>
        <v>#REF!</v>
      </c>
      <c r="K304" s="97" t="e">
        <f>IF(E304="", "", VLOOKUP(E304,#REF!, 13, FALSE))</f>
        <v>#REF!</v>
      </c>
      <c r="L304" s="98" t="e">
        <f>IF(E304="", "", VLOOKUP(E304,#REF!, 10, FALSE))</f>
        <v>#REF!</v>
      </c>
      <c r="M304" s="99" t="e">
        <f>IF(E304="", "", VLOOKUP(E304,#REF!, 11, FALSE))</f>
        <v>#REF!</v>
      </c>
    </row>
    <row r="305" spans="2:13" s="100" customFormat="1" ht="24.95" customHeight="1" x14ac:dyDescent="0.3">
      <c r="B305" s="90"/>
      <c r="C305" s="91"/>
      <c r="D305" s="92"/>
      <c r="E305" s="101"/>
      <c r="F305" s="102"/>
      <c r="G305" s="94"/>
      <c r="H305" s="95"/>
      <c r="I305" s="96"/>
      <c r="J305" s="97"/>
      <c r="K305" s="97"/>
      <c r="L305" s="98"/>
      <c r="M305" s="99"/>
    </row>
    <row r="306" spans="2:13" s="100" customFormat="1" ht="24.95" customHeight="1" x14ac:dyDescent="0.3">
      <c r="B306" s="90"/>
      <c r="C306" s="91"/>
      <c r="D306" s="92"/>
      <c r="E306" s="101"/>
      <c r="F306" s="102"/>
      <c r="G306" s="94"/>
      <c r="H306" s="95"/>
      <c r="I306" s="96"/>
      <c r="J306" s="97"/>
      <c r="K306" s="97"/>
      <c r="L306" s="98"/>
      <c r="M306" s="99"/>
    </row>
    <row r="307" spans="2:13" s="100" customFormat="1" ht="24.95" customHeight="1" x14ac:dyDescent="0.3">
      <c r="B307" s="90"/>
      <c r="C307" s="91">
        <v>1540</v>
      </c>
      <c r="D307" s="92" t="s">
        <v>227</v>
      </c>
      <c r="E307" s="101">
        <v>4209</v>
      </c>
      <c r="F307" s="102" t="s">
        <v>220</v>
      </c>
      <c r="G307" s="94" t="e">
        <f>IF(E307="", "", VLOOKUP(E307,#REF!, 2, FALSE))</f>
        <v>#REF!</v>
      </c>
      <c r="H307" s="95" t="e">
        <f>IF(E307="", "", VLOOKUP(E307,#REF!, 3, FALSE))</f>
        <v>#REF!</v>
      </c>
      <c r="I307" s="96" t="e">
        <f>IF(E307="", "", VLOOKUP(E307,#REF!, 5, FALSE))</f>
        <v>#REF!</v>
      </c>
      <c r="J307" s="97" t="e">
        <f>IF(E307="", "", VLOOKUP(E307,#REF!, 4, FALSE))</f>
        <v>#REF!</v>
      </c>
      <c r="K307" s="97" t="e">
        <f>IF(E307="", "", VLOOKUP(E307,#REF!, 13, FALSE))</f>
        <v>#REF!</v>
      </c>
      <c r="L307" s="98" t="e">
        <f>IF(E307="", "", VLOOKUP(E307,#REF!, 10, FALSE))</f>
        <v>#REF!</v>
      </c>
      <c r="M307" s="99" t="e">
        <f>IF(E307="", "", VLOOKUP(E307,#REF!, 11, FALSE))</f>
        <v>#REF!</v>
      </c>
    </row>
    <row r="308" spans="2:13" s="100" customFormat="1" ht="24.95" customHeight="1" x14ac:dyDescent="0.3">
      <c r="B308" s="90"/>
      <c r="C308" s="91">
        <v>1541</v>
      </c>
      <c r="D308" s="92" t="s">
        <v>227</v>
      </c>
      <c r="E308" s="101">
        <v>2207</v>
      </c>
      <c r="F308" s="102" t="s">
        <v>232</v>
      </c>
      <c r="G308" s="94" t="e">
        <f>IF(E308="", "", VLOOKUP(E308,#REF!, 2, FALSE))</f>
        <v>#REF!</v>
      </c>
      <c r="H308" s="95" t="e">
        <f>IF(E308="", "", VLOOKUP(E308,#REF!, 3, FALSE))</f>
        <v>#REF!</v>
      </c>
      <c r="I308" s="96" t="e">
        <f>IF(E308="", "", VLOOKUP(E308,#REF!, 5, FALSE))</f>
        <v>#REF!</v>
      </c>
      <c r="J308" s="97" t="e">
        <f>IF(E308="", "", VLOOKUP(E308,#REF!, 4, FALSE))</f>
        <v>#REF!</v>
      </c>
      <c r="K308" s="97" t="e">
        <f>IF(E308="", "", VLOOKUP(E308,#REF!, 13, FALSE))</f>
        <v>#REF!</v>
      </c>
      <c r="L308" s="98" t="e">
        <f>IF(E308="", "", VLOOKUP(E308,#REF!, 10, FALSE))</f>
        <v>#REF!</v>
      </c>
      <c r="M308" s="99" t="e">
        <f>IF(E308="", "", VLOOKUP(E308,#REF!, 11, FALSE))</f>
        <v>#REF!</v>
      </c>
    </row>
    <row r="309" spans="2:13" s="100" customFormat="1" ht="24.95" customHeight="1" x14ac:dyDescent="0.3">
      <c r="B309" s="90"/>
      <c r="C309" s="91">
        <v>1542</v>
      </c>
      <c r="D309" s="92" t="s">
        <v>227</v>
      </c>
      <c r="E309" s="101">
        <v>2208</v>
      </c>
      <c r="F309" s="102" t="s">
        <v>220</v>
      </c>
      <c r="G309" s="94" t="e">
        <f>IF(E309="", "", VLOOKUP(E309,#REF!, 2, FALSE))</f>
        <v>#REF!</v>
      </c>
      <c r="H309" s="95" t="e">
        <f>IF(E309="", "", VLOOKUP(E309,#REF!, 3, FALSE))</f>
        <v>#REF!</v>
      </c>
      <c r="I309" s="96" t="e">
        <f>IF(E309="", "", VLOOKUP(E309,#REF!, 5, FALSE))</f>
        <v>#REF!</v>
      </c>
      <c r="J309" s="97" t="e">
        <f>IF(E309="", "", VLOOKUP(E309,#REF!, 4, FALSE))</f>
        <v>#REF!</v>
      </c>
      <c r="K309" s="97" t="e">
        <f>IF(E309="", "", VLOOKUP(E309,#REF!, 13, FALSE))</f>
        <v>#REF!</v>
      </c>
      <c r="L309" s="98" t="e">
        <f>IF(E309="", "", VLOOKUP(E309,#REF!, 10, FALSE))</f>
        <v>#REF!</v>
      </c>
      <c r="M309" s="99" t="e">
        <f>IF(E309="", "", VLOOKUP(E309,#REF!, 11, FALSE))</f>
        <v>#REF!</v>
      </c>
    </row>
    <row r="310" spans="2:13" s="100" customFormat="1" ht="24.95" customHeight="1" x14ac:dyDescent="0.3">
      <c r="B310" s="90"/>
      <c r="C310" s="91">
        <v>1543</v>
      </c>
      <c r="D310" s="92" t="s">
        <v>227</v>
      </c>
      <c r="E310" s="101">
        <v>4208</v>
      </c>
      <c r="F310" s="102" t="s">
        <v>220</v>
      </c>
      <c r="G310" s="94" t="e">
        <f>IF(E310="", "", VLOOKUP(E310,#REF!, 2, FALSE))</f>
        <v>#REF!</v>
      </c>
      <c r="H310" s="95" t="e">
        <f>IF(E310="", "", VLOOKUP(E310,#REF!, 3, FALSE))</f>
        <v>#REF!</v>
      </c>
      <c r="I310" s="96" t="e">
        <f>IF(E310="", "", VLOOKUP(E310,#REF!, 5, FALSE))</f>
        <v>#REF!</v>
      </c>
      <c r="J310" s="97" t="e">
        <f>IF(E310="", "", VLOOKUP(E310,#REF!, 4, FALSE))</f>
        <v>#REF!</v>
      </c>
      <c r="K310" s="97" t="e">
        <f>IF(E310="", "", VLOOKUP(E310,#REF!, 13, FALSE))</f>
        <v>#REF!</v>
      </c>
      <c r="L310" s="98" t="e">
        <f>IF(E310="", "", VLOOKUP(E310,#REF!, 10, FALSE))</f>
        <v>#REF!</v>
      </c>
      <c r="M310" s="99" t="e">
        <f>IF(E310="", "", VLOOKUP(E310,#REF!, 11, FALSE))</f>
        <v>#REF!</v>
      </c>
    </row>
    <row r="311" spans="2:13" s="100" customFormat="1" ht="24.95" customHeight="1" x14ac:dyDescent="0.3">
      <c r="B311" s="90"/>
      <c r="C311" s="91">
        <v>1544</v>
      </c>
      <c r="D311" s="92" t="s">
        <v>227</v>
      </c>
      <c r="E311" s="101">
        <v>4352</v>
      </c>
      <c r="F311" s="102" t="s">
        <v>220</v>
      </c>
      <c r="G311" s="94" t="e">
        <f>IF(E311="", "", VLOOKUP(E311,#REF!, 2, FALSE))</f>
        <v>#REF!</v>
      </c>
      <c r="H311" s="95" t="e">
        <f>IF(E311="", "", VLOOKUP(E311,#REF!, 3, FALSE))</f>
        <v>#REF!</v>
      </c>
      <c r="I311" s="96" t="e">
        <f>IF(E311="", "", VLOOKUP(E311,#REF!, 5, FALSE))</f>
        <v>#REF!</v>
      </c>
      <c r="J311" s="97" t="e">
        <f>IF(E311="", "", VLOOKUP(E311,#REF!, 4, FALSE))</f>
        <v>#REF!</v>
      </c>
      <c r="K311" s="97" t="e">
        <f>IF(E311="", "", VLOOKUP(E311,#REF!, 13, FALSE))</f>
        <v>#REF!</v>
      </c>
      <c r="L311" s="98" t="e">
        <f>IF(E311="", "", VLOOKUP(E311,#REF!, 10, FALSE))</f>
        <v>#REF!</v>
      </c>
      <c r="M311" s="99" t="e">
        <f>IF(E311="", "", VLOOKUP(E311,#REF!, 11, FALSE))</f>
        <v>#REF!</v>
      </c>
    </row>
    <row r="312" spans="2:13" s="100" customFormat="1" ht="24.95" customHeight="1" x14ac:dyDescent="0.3">
      <c r="B312" s="90"/>
      <c r="C312" s="91">
        <v>1545</v>
      </c>
      <c r="D312" s="92" t="s">
        <v>227</v>
      </c>
      <c r="E312" s="101">
        <v>4207</v>
      </c>
      <c r="F312" s="102" t="s">
        <v>220</v>
      </c>
      <c r="G312" s="94" t="e">
        <f>IF(E312="", "", VLOOKUP(E312,#REF!, 2, FALSE))</f>
        <v>#REF!</v>
      </c>
      <c r="H312" s="95" t="e">
        <f>IF(E312="", "", VLOOKUP(E312,#REF!, 3, FALSE))</f>
        <v>#REF!</v>
      </c>
      <c r="I312" s="96" t="e">
        <f>IF(E312="", "", VLOOKUP(E312,#REF!, 5, FALSE))</f>
        <v>#REF!</v>
      </c>
      <c r="J312" s="97" t="e">
        <f>IF(E312="", "", VLOOKUP(E312,#REF!, 4, FALSE))</f>
        <v>#REF!</v>
      </c>
      <c r="K312" s="97" t="e">
        <f>IF(E312="", "", VLOOKUP(E312,#REF!, 13, FALSE))</f>
        <v>#REF!</v>
      </c>
      <c r="L312" s="98" t="e">
        <f>IF(E312="", "", VLOOKUP(E312,#REF!, 10, FALSE))</f>
        <v>#REF!</v>
      </c>
      <c r="M312" s="99" t="e">
        <f>IF(E312="", "", VLOOKUP(E312,#REF!, 11, FALSE))</f>
        <v>#REF!</v>
      </c>
    </row>
    <row r="313" spans="2:13" s="100" customFormat="1" ht="24.95" customHeight="1" x14ac:dyDescent="0.3">
      <c r="B313" s="90"/>
      <c r="C313" s="91">
        <v>1546</v>
      </c>
      <c r="D313" s="92" t="s">
        <v>227</v>
      </c>
      <c r="E313" s="101">
        <v>4346</v>
      </c>
      <c r="F313" s="102" t="s">
        <v>232</v>
      </c>
      <c r="G313" s="94" t="e">
        <f>IF(E313="", "", VLOOKUP(E313,#REF!, 2, FALSE))</f>
        <v>#REF!</v>
      </c>
      <c r="H313" s="95" t="e">
        <f>IF(E313="", "", VLOOKUP(E313,#REF!, 3, FALSE))</f>
        <v>#REF!</v>
      </c>
      <c r="I313" s="96" t="e">
        <f>IF(E313="", "", VLOOKUP(E313,#REF!, 5, FALSE))</f>
        <v>#REF!</v>
      </c>
      <c r="J313" s="97" t="e">
        <f>IF(E313="", "", VLOOKUP(E313,#REF!, 4, FALSE))</f>
        <v>#REF!</v>
      </c>
      <c r="K313" s="97" t="e">
        <f>IF(E313="", "", VLOOKUP(E313,#REF!, 13, FALSE))</f>
        <v>#REF!</v>
      </c>
      <c r="L313" s="98" t="e">
        <f>IF(E313="", "", VLOOKUP(E313,#REF!, 10, FALSE))</f>
        <v>#REF!</v>
      </c>
      <c r="M313" s="99" t="e">
        <f>IF(E313="", "", VLOOKUP(E313,#REF!, 11, FALSE))</f>
        <v>#REF!</v>
      </c>
    </row>
    <row r="314" spans="2:13" s="100" customFormat="1" ht="24.95" customHeight="1" x14ac:dyDescent="0.3">
      <c r="B314" s="90"/>
      <c r="C314" s="91">
        <v>1547</v>
      </c>
      <c r="D314" s="92" t="s">
        <v>227</v>
      </c>
      <c r="E314" s="101">
        <v>4351</v>
      </c>
      <c r="F314" s="102" t="s">
        <v>232</v>
      </c>
      <c r="G314" s="94" t="e">
        <f>IF(E314="", "", VLOOKUP(E314,#REF!, 2, FALSE))</f>
        <v>#REF!</v>
      </c>
      <c r="H314" s="95" t="e">
        <f>IF(E314="", "", VLOOKUP(E314,#REF!, 3, FALSE))</f>
        <v>#REF!</v>
      </c>
      <c r="I314" s="96" t="e">
        <f>IF(E314="", "", VLOOKUP(E314,#REF!, 5, FALSE))</f>
        <v>#REF!</v>
      </c>
      <c r="J314" s="97" t="e">
        <f>IF(E314="", "", VLOOKUP(E314,#REF!, 4, FALSE))</f>
        <v>#REF!</v>
      </c>
      <c r="K314" s="97" t="e">
        <f>IF(E314="", "", VLOOKUP(E314,#REF!, 13, FALSE))</f>
        <v>#REF!</v>
      </c>
      <c r="L314" s="98" t="e">
        <f>IF(E314="", "", VLOOKUP(E314,#REF!, 10, FALSE))</f>
        <v>#REF!</v>
      </c>
      <c r="M314" s="99" t="e">
        <f>IF(E314="", "", VLOOKUP(E314,#REF!, 11, FALSE))</f>
        <v>#REF!</v>
      </c>
    </row>
    <row r="315" spans="2:13" s="100" customFormat="1" ht="24.95" customHeight="1" x14ac:dyDescent="0.3">
      <c r="B315" s="90"/>
      <c r="C315" s="91">
        <v>1548</v>
      </c>
      <c r="D315" s="92" t="s">
        <v>227</v>
      </c>
      <c r="E315" s="101">
        <v>1140</v>
      </c>
      <c r="F315" s="102" t="s">
        <v>232</v>
      </c>
      <c r="G315" s="94" t="e">
        <f>IF(E315="", "", VLOOKUP(E315,#REF!, 2, FALSE))</f>
        <v>#REF!</v>
      </c>
      <c r="H315" s="95" t="e">
        <f>IF(E315="", "", VLOOKUP(E315,#REF!, 3, FALSE))</f>
        <v>#REF!</v>
      </c>
      <c r="I315" s="96" t="e">
        <f>IF(E315="", "", VLOOKUP(E315,#REF!, 5, FALSE))</f>
        <v>#REF!</v>
      </c>
      <c r="J315" s="97" t="e">
        <f>IF(E315="", "", VLOOKUP(E315,#REF!, 4, FALSE))</f>
        <v>#REF!</v>
      </c>
      <c r="K315" s="97" t="e">
        <f>IF(E315="", "", VLOOKUP(E315,#REF!, 13, FALSE))</f>
        <v>#REF!</v>
      </c>
      <c r="L315" s="98" t="e">
        <f>IF(E315="", "", VLOOKUP(E315,#REF!, 10, FALSE))</f>
        <v>#REF!</v>
      </c>
      <c r="M315" s="99" t="e">
        <f>IF(E315="", "", VLOOKUP(E315,#REF!, 11, FALSE))</f>
        <v>#REF!</v>
      </c>
    </row>
    <row r="316" spans="2:13" s="100" customFormat="1" ht="24.95" customHeight="1" x14ac:dyDescent="0.3">
      <c r="B316" s="90"/>
      <c r="C316" s="91">
        <v>1549</v>
      </c>
      <c r="D316" s="92" t="s">
        <v>227</v>
      </c>
      <c r="E316" s="101">
        <v>4298</v>
      </c>
      <c r="F316" s="102" t="s">
        <v>220</v>
      </c>
      <c r="G316" s="94" t="e">
        <f>IF(E316="", "", VLOOKUP(E316,#REF!, 2, FALSE))</f>
        <v>#REF!</v>
      </c>
      <c r="H316" s="95" t="e">
        <f>IF(E316="", "", VLOOKUP(E316,#REF!, 3, FALSE))</f>
        <v>#REF!</v>
      </c>
      <c r="I316" s="96" t="e">
        <f>IF(E316="", "", VLOOKUP(E316,#REF!, 5, FALSE))</f>
        <v>#REF!</v>
      </c>
      <c r="J316" s="97" t="e">
        <f>IF(E316="", "", VLOOKUP(E316,#REF!, 4, FALSE))</f>
        <v>#REF!</v>
      </c>
      <c r="K316" s="97" t="e">
        <f>IF(E316="", "", VLOOKUP(E316,#REF!, 13, FALSE))</f>
        <v>#REF!</v>
      </c>
      <c r="L316" s="98" t="e">
        <f>IF(E316="", "", VLOOKUP(E316,#REF!, 10, FALSE))</f>
        <v>#REF!</v>
      </c>
      <c r="M316" s="99" t="e">
        <f>IF(E316="", "", VLOOKUP(E316,#REF!, 11, FALSE))</f>
        <v>#REF!</v>
      </c>
    </row>
    <row r="317" spans="2:13" s="100" customFormat="1" ht="24.95" customHeight="1" x14ac:dyDescent="0.3">
      <c r="B317" s="90"/>
      <c r="C317" s="91">
        <v>1550</v>
      </c>
      <c r="D317" s="92" t="s">
        <v>227</v>
      </c>
      <c r="E317" s="101">
        <v>3766</v>
      </c>
      <c r="F317" s="102" t="s">
        <v>232</v>
      </c>
      <c r="G317" s="94" t="e">
        <f>IF(E317="", "", VLOOKUP(E317,#REF!, 2, FALSE))</f>
        <v>#REF!</v>
      </c>
      <c r="H317" s="95" t="e">
        <f>IF(E317="", "", VLOOKUP(E317,#REF!, 3, FALSE))</f>
        <v>#REF!</v>
      </c>
      <c r="I317" s="96" t="e">
        <f>IF(E317="", "", VLOOKUP(E317,#REF!, 5, FALSE))</f>
        <v>#REF!</v>
      </c>
      <c r="J317" s="97" t="e">
        <f>IF(E317="", "", VLOOKUP(E317,#REF!, 4, FALSE))</f>
        <v>#REF!</v>
      </c>
      <c r="K317" s="97" t="e">
        <f>IF(E317="", "", VLOOKUP(E317,#REF!, 13, FALSE))</f>
        <v>#REF!</v>
      </c>
      <c r="L317" s="98" t="e">
        <f>IF(E317="", "", VLOOKUP(E317,#REF!, 10, FALSE))</f>
        <v>#REF!</v>
      </c>
      <c r="M317" s="99" t="e">
        <f>IF(E317="", "", VLOOKUP(E317,#REF!, 11, FALSE))</f>
        <v>#REF!</v>
      </c>
    </row>
    <row r="318" spans="2:13" s="100" customFormat="1" ht="24.95" customHeight="1" x14ac:dyDescent="0.3">
      <c r="B318" s="90"/>
      <c r="C318" s="91">
        <v>1551</v>
      </c>
      <c r="D318" s="92" t="s">
        <v>227</v>
      </c>
      <c r="E318" s="101">
        <v>4349</v>
      </c>
      <c r="F318" s="102" t="s">
        <v>232</v>
      </c>
      <c r="G318" s="94" t="e">
        <f>IF(E318="", "", VLOOKUP(E318,#REF!, 2, FALSE))</f>
        <v>#REF!</v>
      </c>
      <c r="H318" s="95" t="e">
        <f>IF(E318="", "", VLOOKUP(E318,#REF!, 3, FALSE))</f>
        <v>#REF!</v>
      </c>
      <c r="I318" s="96" t="e">
        <f>IF(E318="", "", VLOOKUP(E318,#REF!, 5, FALSE))</f>
        <v>#REF!</v>
      </c>
      <c r="J318" s="97" t="e">
        <f>IF(E318="", "", VLOOKUP(E318,#REF!, 4, FALSE))</f>
        <v>#REF!</v>
      </c>
      <c r="K318" s="97" t="e">
        <f>IF(E318="", "", VLOOKUP(E318,#REF!, 13, FALSE))</f>
        <v>#REF!</v>
      </c>
      <c r="L318" s="98" t="e">
        <f>IF(E318="", "", VLOOKUP(E318,#REF!, 10, FALSE))</f>
        <v>#REF!</v>
      </c>
      <c r="M318" s="99" t="e">
        <f>IF(E318="", "", VLOOKUP(E318,#REF!, 11, FALSE))</f>
        <v>#REF!</v>
      </c>
    </row>
    <row r="319" spans="2:13" s="100" customFormat="1" ht="24.95" customHeight="1" x14ac:dyDescent="0.3">
      <c r="B319" s="90"/>
      <c r="C319" s="91"/>
      <c r="D319" s="92"/>
      <c r="E319" s="101"/>
      <c r="F319" s="102"/>
      <c r="G319" s="94"/>
      <c r="H319" s="95"/>
      <c r="I319" s="96"/>
      <c r="J319" s="97"/>
      <c r="K319" s="97"/>
      <c r="L319" s="98"/>
      <c r="M319" s="99"/>
    </row>
    <row r="320" spans="2:13" s="100" customFormat="1" ht="24.95" customHeight="1" x14ac:dyDescent="0.3">
      <c r="B320" s="90"/>
      <c r="C320" s="91"/>
      <c r="D320" s="92"/>
      <c r="E320" s="101"/>
      <c r="F320" s="102"/>
      <c r="G320" s="94"/>
      <c r="H320" s="95"/>
      <c r="I320" s="96"/>
      <c r="J320" s="97"/>
      <c r="K320" s="97"/>
      <c r="L320" s="98"/>
      <c r="M320" s="99"/>
    </row>
    <row r="321" spans="2:13" s="100" customFormat="1" ht="24.95" customHeight="1" x14ac:dyDescent="0.3">
      <c r="B321" s="90"/>
      <c r="C321" s="91">
        <v>1552</v>
      </c>
      <c r="D321" s="92" t="s">
        <v>227</v>
      </c>
      <c r="E321" s="101">
        <v>4016</v>
      </c>
      <c r="F321" s="102"/>
      <c r="G321" s="94" t="e">
        <f>IF(E321="", "", VLOOKUP(E321,#REF!, 2, FALSE))</f>
        <v>#REF!</v>
      </c>
      <c r="H321" s="95" t="e">
        <f>IF(E321="", "", VLOOKUP(E321,#REF!, 3, FALSE))</f>
        <v>#REF!</v>
      </c>
      <c r="I321" s="96" t="e">
        <f>IF(E321="", "", VLOOKUP(E321,#REF!, 5, FALSE))</f>
        <v>#REF!</v>
      </c>
      <c r="J321" s="97" t="e">
        <f>IF(E321="", "", VLOOKUP(E321,#REF!, 4, FALSE))</f>
        <v>#REF!</v>
      </c>
      <c r="K321" s="97" t="e">
        <f>IF(E321="", "", VLOOKUP(E321,#REF!, 13, FALSE))</f>
        <v>#REF!</v>
      </c>
      <c r="L321" s="98" t="e">
        <f>IF(E321="", "", VLOOKUP(E321,#REF!, 10, FALSE))</f>
        <v>#REF!</v>
      </c>
      <c r="M321" s="99" t="e">
        <f>IF(E321="", "", VLOOKUP(E321,#REF!, 11, FALSE))</f>
        <v>#REF!</v>
      </c>
    </row>
    <row r="322" spans="2:13" s="100" customFormat="1" ht="24.95" customHeight="1" x14ac:dyDescent="0.3">
      <c r="B322" s="90"/>
      <c r="C322" s="91">
        <v>1553</v>
      </c>
      <c r="D322" s="92" t="s">
        <v>227</v>
      </c>
      <c r="E322" s="101">
        <v>4018</v>
      </c>
      <c r="F322" s="102"/>
      <c r="G322" s="94" t="e">
        <f>IF(E322="", "", VLOOKUP(E322,#REF!, 2, FALSE))</f>
        <v>#REF!</v>
      </c>
      <c r="H322" s="95" t="e">
        <f>IF(E322="", "", VLOOKUP(E322,#REF!, 3, FALSE))</f>
        <v>#REF!</v>
      </c>
      <c r="I322" s="96" t="e">
        <f>IF(E322="", "", VLOOKUP(E322,#REF!, 5, FALSE))</f>
        <v>#REF!</v>
      </c>
      <c r="J322" s="97" t="e">
        <f>IF(E322="", "", VLOOKUP(E322,#REF!, 4, FALSE))</f>
        <v>#REF!</v>
      </c>
      <c r="K322" s="97" t="e">
        <f>IF(E322="", "", VLOOKUP(E322,#REF!, 13, FALSE))</f>
        <v>#REF!</v>
      </c>
      <c r="L322" s="98" t="e">
        <f>IF(E322="", "", VLOOKUP(E322,#REF!, 10, FALSE))</f>
        <v>#REF!</v>
      </c>
      <c r="M322" s="99" t="e">
        <f>IF(E322="", "", VLOOKUP(E322,#REF!, 11, FALSE))</f>
        <v>#REF!</v>
      </c>
    </row>
    <row r="323" spans="2:13" s="100" customFormat="1" ht="24.95" customHeight="1" x14ac:dyDescent="0.3">
      <c r="B323" s="90"/>
      <c r="C323" s="91">
        <v>1554</v>
      </c>
      <c r="D323" s="92" t="s">
        <v>227</v>
      </c>
      <c r="E323" s="101">
        <v>1186</v>
      </c>
      <c r="F323" s="102"/>
      <c r="G323" s="94" t="e">
        <f>IF(E323="", "", VLOOKUP(E323,#REF!, 2, FALSE))</f>
        <v>#REF!</v>
      </c>
      <c r="H323" s="95" t="e">
        <f>IF(E323="", "", VLOOKUP(E323,#REF!, 3, FALSE))</f>
        <v>#REF!</v>
      </c>
      <c r="I323" s="96" t="e">
        <f>IF(E323="", "", VLOOKUP(E323,#REF!, 5, FALSE))</f>
        <v>#REF!</v>
      </c>
      <c r="J323" s="97" t="e">
        <f>IF(E323="", "", VLOOKUP(E323,#REF!, 4, FALSE))</f>
        <v>#REF!</v>
      </c>
      <c r="K323" s="97" t="e">
        <f>IF(E323="", "", VLOOKUP(E323,#REF!, 13, FALSE))</f>
        <v>#REF!</v>
      </c>
      <c r="L323" s="98" t="e">
        <f>IF(E323="", "", VLOOKUP(E323,#REF!, 10, FALSE))</f>
        <v>#REF!</v>
      </c>
      <c r="M323" s="99" t="e">
        <f>IF(E323="", "", VLOOKUP(E323,#REF!, 11, FALSE))</f>
        <v>#REF!</v>
      </c>
    </row>
    <row r="324" spans="2:13" s="100" customFormat="1" ht="24.95" customHeight="1" x14ac:dyDescent="0.3">
      <c r="B324" s="90"/>
      <c r="C324" s="91">
        <v>1555</v>
      </c>
      <c r="D324" s="92" t="s">
        <v>227</v>
      </c>
      <c r="E324" s="101">
        <v>2970</v>
      </c>
      <c r="F324" s="102"/>
      <c r="G324" s="94" t="e">
        <f>IF(E324="", "", VLOOKUP(E324,#REF!, 2, FALSE))</f>
        <v>#REF!</v>
      </c>
      <c r="H324" s="95" t="e">
        <f>IF(E324="", "", VLOOKUP(E324,#REF!, 3, FALSE))</f>
        <v>#REF!</v>
      </c>
      <c r="I324" s="96" t="e">
        <f>IF(E324="", "", VLOOKUP(E324,#REF!, 5, FALSE))</f>
        <v>#REF!</v>
      </c>
      <c r="J324" s="97" t="e">
        <f>IF(E324="", "", VLOOKUP(E324,#REF!, 4, FALSE))</f>
        <v>#REF!</v>
      </c>
      <c r="K324" s="97" t="e">
        <f>IF(E324="", "", VLOOKUP(E324,#REF!, 13, FALSE))</f>
        <v>#REF!</v>
      </c>
      <c r="L324" s="98" t="e">
        <f>IF(E324="", "", VLOOKUP(E324,#REF!, 10, FALSE))</f>
        <v>#REF!</v>
      </c>
      <c r="M324" s="99" t="e">
        <f>IF(E324="", "", VLOOKUP(E324,#REF!, 11, FALSE))</f>
        <v>#REF!</v>
      </c>
    </row>
    <row r="325" spans="2:13" s="100" customFormat="1" ht="24.95" customHeight="1" x14ac:dyDescent="0.3">
      <c r="B325" s="90"/>
      <c r="C325" s="91">
        <v>1556</v>
      </c>
      <c r="D325" s="92" t="s">
        <v>227</v>
      </c>
      <c r="E325" s="101">
        <v>1349</v>
      </c>
      <c r="F325" s="102"/>
      <c r="G325" s="94" t="e">
        <f>IF(E325="", "", VLOOKUP(E325,#REF!, 2, FALSE))</f>
        <v>#REF!</v>
      </c>
      <c r="H325" s="95" t="e">
        <f>IF(E325="", "", VLOOKUP(E325,#REF!, 3, FALSE))</f>
        <v>#REF!</v>
      </c>
      <c r="I325" s="96" t="e">
        <f>IF(E325="", "", VLOOKUP(E325,#REF!, 5, FALSE))</f>
        <v>#REF!</v>
      </c>
      <c r="J325" s="97" t="e">
        <f>IF(E325="", "", VLOOKUP(E325,#REF!, 4, FALSE))</f>
        <v>#REF!</v>
      </c>
      <c r="K325" s="97" t="e">
        <f>IF(E325="", "", VLOOKUP(E325,#REF!, 13, FALSE))</f>
        <v>#REF!</v>
      </c>
      <c r="L325" s="98" t="e">
        <f>IF(E325="", "", VLOOKUP(E325,#REF!, 10, FALSE))</f>
        <v>#REF!</v>
      </c>
      <c r="M325" s="99" t="e">
        <f>IF(E325="", "", VLOOKUP(E325,#REF!, 11, FALSE))</f>
        <v>#REF!</v>
      </c>
    </row>
    <row r="326" spans="2:13" s="100" customFormat="1" ht="24.95" customHeight="1" x14ac:dyDescent="0.3">
      <c r="B326" s="90"/>
      <c r="C326" s="91">
        <v>1557</v>
      </c>
      <c r="D326" s="92" t="s">
        <v>227</v>
      </c>
      <c r="E326" s="101">
        <v>2774</v>
      </c>
      <c r="F326" s="102"/>
      <c r="G326" s="94" t="e">
        <f>IF(E326="", "", VLOOKUP(E326,#REF!, 2, FALSE))</f>
        <v>#REF!</v>
      </c>
      <c r="H326" s="95" t="e">
        <f>IF(E326="", "", VLOOKUP(E326,#REF!, 3, FALSE))</f>
        <v>#REF!</v>
      </c>
      <c r="I326" s="96" t="e">
        <f>IF(E326="", "", VLOOKUP(E326,#REF!, 5, FALSE))</f>
        <v>#REF!</v>
      </c>
      <c r="J326" s="97" t="e">
        <f>IF(E326="", "", VLOOKUP(E326,#REF!, 4, FALSE))</f>
        <v>#REF!</v>
      </c>
      <c r="K326" s="97" t="e">
        <f>IF(E326="", "", VLOOKUP(E326,#REF!, 13, FALSE))</f>
        <v>#REF!</v>
      </c>
      <c r="L326" s="98" t="e">
        <f>IF(E326="", "", VLOOKUP(E326,#REF!, 10, FALSE))</f>
        <v>#REF!</v>
      </c>
      <c r="M326" s="99" t="e">
        <f>IF(E326="", "", VLOOKUP(E326,#REF!, 11, FALSE))</f>
        <v>#REF!</v>
      </c>
    </row>
    <row r="327" spans="2:13" s="100" customFormat="1" ht="24.95" customHeight="1" x14ac:dyDescent="0.3">
      <c r="B327" s="90"/>
      <c r="C327" s="91">
        <v>1558</v>
      </c>
      <c r="D327" s="92" t="s">
        <v>227</v>
      </c>
      <c r="E327" s="101">
        <v>2887</v>
      </c>
      <c r="F327" s="102"/>
      <c r="G327" s="94" t="e">
        <f>IF(E327="", "", VLOOKUP(E327,#REF!, 2, FALSE))</f>
        <v>#REF!</v>
      </c>
      <c r="H327" s="95" t="e">
        <f>IF(E327="", "", VLOOKUP(E327,#REF!, 3, FALSE))</f>
        <v>#REF!</v>
      </c>
      <c r="I327" s="96" t="e">
        <f>IF(E327="", "", VLOOKUP(E327,#REF!, 5, FALSE))</f>
        <v>#REF!</v>
      </c>
      <c r="J327" s="97" t="e">
        <f>IF(E327="", "", VLOOKUP(E327,#REF!, 4, FALSE))</f>
        <v>#REF!</v>
      </c>
      <c r="K327" s="97" t="e">
        <f>IF(E327="", "", VLOOKUP(E327,#REF!, 13, FALSE))</f>
        <v>#REF!</v>
      </c>
      <c r="L327" s="98" t="e">
        <f>IF(E327="", "", VLOOKUP(E327,#REF!, 10, FALSE))</f>
        <v>#REF!</v>
      </c>
      <c r="M327" s="99" t="e">
        <f>IF(E327="", "", VLOOKUP(E327,#REF!, 11, FALSE))</f>
        <v>#REF!</v>
      </c>
    </row>
    <row r="328" spans="2:13" s="100" customFormat="1" ht="24.95" customHeight="1" x14ac:dyDescent="0.3">
      <c r="B328" s="90"/>
      <c r="C328" s="91">
        <v>1559</v>
      </c>
      <c r="D328" s="92" t="s">
        <v>227</v>
      </c>
      <c r="E328" s="101">
        <v>2905</v>
      </c>
      <c r="F328" s="102"/>
      <c r="G328" s="94" t="e">
        <f>IF(E328="", "", VLOOKUP(E328,#REF!, 2, FALSE))</f>
        <v>#REF!</v>
      </c>
      <c r="H328" s="95" t="e">
        <f>IF(E328="", "", VLOOKUP(E328,#REF!, 3, FALSE))</f>
        <v>#REF!</v>
      </c>
      <c r="I328" s="96" t="e">
        <f>IF(E328="", "", VLOOKUP(E328,#REF!, 5, FALSE))</f>
        <v>#REF!</v>
      </c>
      <c r="J328" s="97" t="e">
        <f>IF(E328="", "", VLOOKUP(E328,#REF!, 4, FALSE))</f>
        <v>#REF!</v>
      </c>
      <c r="K328" s="97" t="e">
        <f>IF(E328="", "", VLOOKUP(E328,#REF!, 13, FALSE))</f>
        <v>#REF!</v>
      </c>
      <c r="L328" s="98" t="e">
        <f>IF(E328="", "", VLOOKUP(E328,#REF!, 10, FALSE))</f>
        <v>#REF!</v>
      </c>
      <c r="M328" s="99" t="e">
        <f>IF(E328="", "", VLOOKUP(E328,#REF!, 11, FALSE))</f>
        <v>#REF!</v>
      </c>
    </row>
    <row r="329" spans="2:13" s="100" customFormat="1" ht="24.95" customHeight="1" x14ac:dyDescent="0.3">
      <c r="B329" s="90"/>
      <c r="C329" s="91">
        <v>1560</v>
      </c>
      <c r="D329" s="92" t="s">
        <v>227</v>
      </c>
      <c r="E329" s="101">
        <v>3463</v>
      </c>
      <c r="F329" s="102"/>
      <c r="G329" s="94" t="e">
        <f>IF(E329="", "", VLOOKUP(E329,#REF!, 2, FALSE))</f>
        <v>#REF!</v>
      </c>
      <c r="H329" s="95" t="e">
        <f>IF(E329="", "", VLOOKUP(E329,#REF!, 3, FALSE))</f>
        <v>#REF!</v>
      </c>
      <c r="I329" s="96" t="e">
        <f>IF(E329="", "", VLOOKUP(E329,#REF!, 5, FALSE))</f>
        <v>#REF!</v>
      </c>
      <c r="J329" s="97" t="e">
        <f>IF(E329="", "", VLOOKUP(E329,#REF!, 4, FALSE))</f>
        <v>#REF!</v>
      </c>
      <c r="K329" s="97" t="e">
        <f>IF(E329="", "", VLOOKUP(E329,#REF!, 13, FALSE))</f>
        <v>#REF!</v>
      </c>
      <c r="L329" s="98" t="e">
        <f>IF(E329="", "", VLOOKUP(E329,#REF!, 10, FALSE))</f>
        <v>#REF!</v>
      </c>
      <c r="M329" s="99" t="e">
        <f>IF(E329="", "", VLOOKUP(E329,#REF!, 11, FALSE))</f>
        <v>#REF!</v>
      </c>
    </row>
    <row r="330" spans="2:13" s="100" customFormat="1" ht="24.95" customHeight="1" x14ac:dyDescent="0.3">
      <c r="B330" s="90"/>
      <c r="C330" s="91">
        <v>1561</v>
      </c>
      <c r="D330" s="92" t="s">
        <v>227</v>
      </c>
      <c r="E330" s="101">
        <v>3841</v>
      </c>
      <c r="F330" s="102"/>
      <c r="G330" s="94" t="e">
        <f>IF(E330="", "", VLOOKUP(E330,#REF!, 2, FALSE))</f>
        <v>#REF!</v>
      </c>
      <c r="H330" s="95" t="e">
        <f>IF(E330="", "", VLOOKUP(E330,#REF!, 3, FALSE))</f>
        <v>#REF!</v>
      </c>
      <c r="I330" s="96" t="e">
        <f>IF(E330="", "", VLOOKUP(E330,#REF!, 5, FALSE))</f>
        <v>#REF!</v>
      </c>
      <c r="J330" s="97" t="e">
        <f>IF(E330="", "", VLOOKUP(E330,#REF!, 4, FALSE))</f>
        <v>#REF!</v>
      </c>
      <c r="K330" s="97" t="e">
        <f>IF(E330="", "", VLOOKUP(E330,#REF!, 13, FALSE))</f>
        <v>#REF!</v>
      </c>
      <c r="L330" s="98" t="e">
        <f>IF(E330="", "", VLOOKUP(E330,#REF!, 10, FALSE))</f>
        <v>#REF!</v>
      </c>
      <c r="M330" s="99" t="e">
        <f>IF(E330="", "", VLOOKUP(E330,#REF!, 11, FALSE))</f>
        <v>#REF!</v>
      </c>
    </row>
    <row r="331" spans="2:13" s="100" customFormat="1" ht="24.95" customHeight="1" x14ac:dyDescent="0.3">
      <c r="B331" s="90"/>
      <c r="C331" s="91">
        <v>1562</v>
      </c>
      <c r="D331" s="92" t="s">
        <v>227</v>
      </c>
      <c r="E331" s="101">
        <v>3431</v>
      </c>
      <c r="F331" s="102"/>
      <c r="G331" s="94" t="e">
        <f>IF(E331="", "", VLOOKUP(E331,#REF!, 2, FALSE))</f>
        <v>#REF!</v>
      </c>
      <c r="H331" s="95" t="e">
        <f>IF(E331="", "", VLOOKUP(E331,#REF!, 3, FALSE))</f>
        <v>#REF!</v>
      </c>
      <c r="I331" s="96" t="e">
        <f>IF(E331="", "", VLOOKUP(E331,#REF!, 5, FALSE))</f>
        <v>#REF!</v>
      </c>
      <c r="J331" s="97" t="e">
        <f>IF(E331="", "", VLOOKUP(E331,#REF!, 4, FALSE))</f>
        <v>#REF!</v>
      </c>
      <c r="K331" s="97" t="e">
        <f>IF(E331="", "", VLOOKUP(E331,#REF!, 13, FALSE))</f>
        <v>#REF!</v>
      </c>
      <c r="L331" s="98" t="e">
        <f>IF(E331="", "", VLOOKUP(E331,#REF!, 10, FALSE))</f>
        <v>#REF!</v>
      </c>
      <c r="M331" s="99" t="e">
        <f>IF(E331="", "", VLOOKUP(E331,#REF!, 11, FALSE))</f>
        <v>#REF!</v>
      </c>
    </row>
    <row r="332" spans="2:13" s="100" customFormat="1" ht="24.95" customHeight="1" x14ac:dyDescent="0.3">
      <c r="B332" s="90"/>
      <c r="C332" s="91">
        <v>1563</v>
      </c>
      <c r="D332" s="92" t="s">
        <v>227</v>
      </c>
      <c r="E332" s="101">
        <v>3892</v>
      </c>
      <c r="F332" s="102"/>
      <c r="G332" s="94" t="e">
        <f>IF(E332="", "", VLOOKUP(E332,#REF!, 2, FALSE))</f>
        <v>#REF!</v>
      </c>
      <c r="H332" s="95" t="e">
        <f>IF(E332="", "", VLOOKUP(E332,#REF!, 3, FALSE))</f>
        <v>#REF!</v>
      </c>
      <c r="I332" s="96" t="e">
        <f>IF(E332="", "", VLOOKUP(E332,#REF!, 5, FALSE))</f>
        <v>#REF!</v>
      </c>
      <c r="J332" s="97" t="e">
        <f>IF(E332="", "", VLOOKUP(E332,#REF!, 4, FALSE))</f>
        <v>#REF!</v>
      </c>
      <c r="K332" s="97" t="e">
        <f>IF(E332="", "", VLOOKUP(E332,#REF!, 13, FALSE))</f>
        <v>#REF!</v>
      </c>
      <c r="L332" s="98" t="e">
        <f>IF(E332="", "", VLOOKUP(E332,#REF!, 10, FALSE))</f>
        <v>#REF!</v>
      </c>
      <c r="M332" s="99" t="e">
        <f>IF(E332="", "", VLOOKUP(E332,#REF!, 11, FALSE))</f>
        <v>#REF!</v>
      </c>
    </row>
    <row r="333" spans="2:13" s="100" customFormat="1" ht="24.95" customHeight="1" x14ac:dyDescent="0.3">
      <c r="B333" s="90"/>
      <c r="C333" s="91">
        <v>1564</v>
      </c>
      <c r="D333" s="92" t="s">
        <v>227</v>
      </c>
      <c r="E333" s="101">
        <v>4017</v>
      </c>
      <c r="F333" s="102"/>
      <c r="G333" s="94" t="e">
        <f>IF(E333="", "", VLOOKUP(E333,#REF!, 2, FALSE))</f>
        <v>#REF!</v>
      </c>
      <c r="H333" s="95" t="e">
        <f>IF(E333="", "", VLOOKUP(E333,#REF!, 3, FALSE))</f>
        <v>#REF!</v>
      </c>
      <c r="I333" s="96" t="e">
        <f>IF(E333="", "", VLOOKUP(E333,#REF!, 5, FALSE))</f>
        <v>#REF!</v>
      </c>
      <c r="J333" s="97" t="e">
        <f>IF(E333="", "", VLOOKUP(E333,#REF!, 4, FALSE))</f>
        <v>#REF!</v>
      </c>
      <c r="K333" s="97" t="e">
        <f>IF(E333="", "", VLOOKUP(E333,#REF!, 13, FALSE))</f>
        <v>#REF!</v>
      </c>
      <c r="L333" s="98" t="e">
        <f>IF(E333="", "", VLOOKUP(E333,#REF!, 10, FALSE))</f>
        <v>#REF!</v>
      </c>
      <c r="M333" s="99" t="e">
        <f>IF(E333="", "", VLOOKUP(E333,#REF!, 11, FALSE))</f>
        <v>#REF!</v>
      </c>
    </row>
    <row r="334" spans="2:13" s="100" customFormat="1" ht="24.95" customHeight="1" x14ac:dyDescent="0.3">
      <c r="B334" s="90"/>
      <c r="C334" s="91"/>
      <c r="D334" s="92"/>
      <c r="E334" s="101"/>
      <c r="F334" s="102"/>
      <c r="G334" s="94"/>
      <c r="H334" s="95"/>
      <c r="I334" s="96"/>
      <c r="J334" s="97"/>
      <c r="K334" s="97"/>
      <c r="L334" s="98"/>
      <c r="M334" s="99"/>
    </row>
    <row r="335" spans="2:13" s="100" customFormat="1" ht="24.95" customHeight="1" x14ac:dyDescent="0.3">
      <c r="B335" s="90"/>
      <c r="C335" s="91"/>
      <c r="D335" s="92"/>
      <c r="E335" s="101"/>
      <c r="F335" s="102"/>
      <c r="G335" s="94"/>
      <c r="H335" s="95"/>
      <c r="I335" s="96"/>
      <c r="J335" s="97"/>
      <c r="K335" s="97"/>
      <c r="L335" s="98"/>
      <c r="M335" s="99"/>
    </row>
    <row r="336" spans="2:13" s="100" customFormat="1" ht="24.95" customHeight="1" x14ac:dyDescent="0.3">
      <c r="B336" s="90"/>
      <c r="C336" s="91">
        <v>1565</v>
      </c>
      <c r="D336" s="92" t="s">
        <v>227</v>
      </c>
      <c r="E336" s="101">
        <v>1572</v>
      </c>
      <c r="F336" s="102"/>
      <c r="G336" s="94" t="e">
        <f>IF(E336="", "", VLOOKUP(E336,#REF!, 2, FALSE))</f>
        <v>#REF!</v>
      </c>
      <c r="H336" s="95" t="e">
        <f>IF(E336="", "", VLOOKUP(E336,#REF!, 3, FALSE))</f>
        <v>#REF!</v>
      </c>
      <c r="I336" s="96" t="e">
        <f>IF(E336="", "", VLOOKUP(E336,#REF!, 5, FALSE))</f>
        <v>#REF!</v>
      </c>
      <c r="J336" s="97" t="e">
        <f>IF(E336="", "", VLOOKUP(E336,#REF!, 4, FALSE))</f>
        <v>#REF!</v>
      </c>
      <c r="K336" s="97" t="e">
        <f>IF(E336="", "", VLOOKUP(E336,#REF!, 13, FALSE))</f>
        <v>#REF!</v>
      </c>
      <c r="L336" s="98" t="e">
        <f>IF(E336="", "", VLOOKUP(E336,#REF!, 10, FALSE))</f>
        <v>#REF!</v>
      </c>
      <c r="M336" s="99" t="e">
        <f>IF(E336="", "", VLOOKUP(E336,#REF!, 11, FALSE))</f>
        <v>#REF!</v>
      </c>
    </row>
    <row r="337" spans="2:13" s="100" customFormat="1" ht="24.95" customHeight="1" x14ac:dyDescent="0.3">
      <c r="B337" s="90"/>
      <c r="C337" s="91">
        <v>1566</v>
      </c>
      <c r="D337" s="92" t="s">
        <v>227</v>
      </c>
      <c r="E337" s="101">
        <v>1597</v>
      </c>
      <c r="F337" s="102"/>
      <c r="G337" s="94" t="e">
        <f>IF(E337="", "", VLOOKUP(E337,#REF!, 2, FALSE))</f>
        <v>#REF!</v>
      </c>
      <c r="H337" s="95" t="e">
        <f>IF(E337="", "", VLOOKUP(E337,#REF!, 3, FALSE))</f>
        <v>#REF!</v>
      </c>
      <c r="I337" s="96" t="e">
        <f>IF(E337="", "", VLOOKUP(E337,#REF!, 5, FALSE))</f>
        <v>#REF!</v>
      </c>
      <c r="J337" s="97" t="e">
        <f>IF(E337="", "", VLOOKUP(E337,#REF!, 4, FALSE))</f>
        <v>#REF!</v>
      </c>
      <c r="K337" s="97" t="e">
        <f>IF(E337="", "", VLOOKUP(E337,#REF!, 13, FALSE))</f>
        <v>#REF!</v>
      </c>
      <c r="L337" s="98" t="e">
        <f>IF(E337="", "", VLOOKUP(E337,#REF!, 10, FALSE))</f>
        <v>#REF!</v>
      </c>
      <c r="M337" s="99" t="e">
        <f>IF(E337="", "", VLOOKUP(E337,#REF!, 11, FALSE))</f>
        <v>#REF!</v>
      </c>
    </row>
    <row r="338" spans="2:13" s="100" customFormat="1" ht="24.95" customHeight="1" x14ac:dyDescent="0.3">
      <c r="B338" s="90"/>
      <c r="C338" s="91"/>
      <c r="D338" s="92"/>
      <c r="E338" s="101"/>
      <c r="F338" s="102"/>
      <c r="G338" s="94"/>
      <c r="H338" s="95"/>
      <c r="I338" s="96"/>
      <c r="J338" s="97"/>
      <c r="K338" s="97"/>
      <c r="L338" s="98"/>
      <c r="M338" s="99"/>
    </row>
    <row r="339" spans="2:13" s="100" customFormat="1" ht="24.95" customHeight="1" x14ac:dyDescent="0.3">
      <c r="B339" s="90"/>
      <c r="C339" s="91"/>
      <c r="D339" s="92"/>
      <c r="E339" s="101"/>
      <c r="F339" s="102"/>
      <c r="G339" s="94"/>
      <c r="H339" s="95"/>
      <c r="I339" s="96"/>
      <c r="J339" s="97"/>
      <c r="K339" s="97"/>
      <c r="L339" s="98"/>
      <c r="M339" s="99"/>
    </row>
    <row r="340" spans="2:13" s="100" customFormat="1" ht="24.95" customHeight="1" x14ac:dyDescent="0.3">
      <c r="B340" s="90"/>
      <c r="C340" s="91">
        <v>1567</v>
      </c>
      <c r="D340" s="92" t="s">
        <v>227</v>
      </c>
      <c r="E340" s="101">
        <v>1093</v>
      </c>
      <c r="F340" s="102"/>
      <c r="G340" s="94" t="e">
        <f>IF(E340="", "", VLOOKUP(E340,#REF!, 2, FALSE))</f>
        <v>#REF!</v>
      </c>
      <c r="H340" s="95" t="e">
        <f>IF(E340="", "", VLOOKUP(E340,#REF!, 3, FALSE))</f>
        <v>#REF!</v>
      </c>
      <c r="I340" s="96" t="e">
        <f>IF(E340="", "", VLOOKUP(E340,#REF!, 5, FALSE))</f>
        <v>#REF!</v>
      </c>
      <c r="J340" s="97" t="e">
        <f>IF(E340="", "", VLOOKUP(E340,#REF!, 4, FALSE))</f>
        <v>#REF!</v>
      </c>
      <c r="K340" s="97" t="e">
        <f>IF(E340="", "", VLOOKUP(E340,#REF!, 13, FALSE))</f>
        <v>#REF!</v>
      </c>
      <c r="L340" s="98" t="e">
        <f>IF(E340="", "", VLOOKUP(E340,#REF!, 10, FALSE))</f>
        <v>#REF!</v>
      </c>
      <c r="M340" s="99" t="e">
        <f>IF(E340="", "", VLOOKUP(E340,#REF!, 11, FALSE))</f>
        <v>#REF!</v>
      </c>
    </row>
    <row r="341" spans="2:13" s="100" customFormat="1" ht="24.95" customHeight="1" x14ac:dyDescent="0.3">
      <c r="B341" s="90"/>
      <c r="C341" s="91">
        <v>1568</v>
      </c>
      <c r="D341" s="92" t="s">
        <v>227</v>
      </c>
      <c r="E341" s="101">
        <v>4275</v>
      </c>
      <c r="F341" s="102"/>
      <c r="G341" s="94" t="e">
        <f>IF(E341="", "", VLOOKUP(E341,#REF!, 2, FALSE))</f>
        <v>#REF!</v>
      </c>
      <c r="H341" s="95" t="e">
        <f>IF(E341="", "", VLOOKUP(E341,#REF!, 3, FALSE))</f>
        <v>#REF!</v>
      </c>
      <c r="I341" s="96" t="e">
        <f>IF(E341="", "", VLOOKUP(E341,#REF!, 5, FALSE))</f>
        <v>#REF!</v>
      </c>
      <c r="J341" s="97" t="e">
        <f>IF(E341="", "", VLOOKUP(E341,#REF!, 4, FALSE))</f>
        <v>#REF!</v>
      </c>
      <c r="K341" s="97" t="e">
        <f>IF(E341="", "", VLOOKUP(E341,#REF!, 13, FALSE))</f>
        <v>#REF!</v>
      </c>
      <c r="L341" s="98" t="e">
        <f>IF(E341="", "", VLOOKUP(E341,#REF!, 10, FALSE))</f>
        <v>#REF!</v>
      </c>
      <c r="M341" s="99" t="e">
        <f>IF(E341="", "", VLOOKUP(E341,#REF!, 11, FALSE))</f>
        <v>#REF!</v>
      </c>
    </row>
    <row r="342" spans="2:13" s="100" customFormat="1" ht="24.95" customHeight="1" x14ac:dyDescent="0.3">
      <c r="B342" s="90"/>
      <c r="C342" s="91">
        <v>1569</v>
      </c>
      <c r="D342" s="92" t="s">
        <v>227</v>
      </c>
      <c r="E342" s="101">
        <v>1092</v>
      </c>
      <c r="F342" s="102"/>
      <c r="G342" s="94" t="e">
        <f>IF(E342="", "", VLOOKUP(E342,#REF!, 2, FALSE))</f>
        <v>#REF!</v>
      </c>
      <c r="H342" s="95" t="e">
        <f>IF(E342="", "", VLOOKUP(E342,#REF!, 3, FALSE))</f>
        <v>#REF!</v>
      </c>
      <c r="I342" s="96" t="e">
        <f>IF(E342="", "", VLOOKUP(E342,#REF!, 5, FALSE))</f>
        <v>#REF!</v>
      </c>
      <c r="J342" s="97" t="e">
        <f>IF(E342="", "", VLOOKUP(E342,#REF!, 4, FALSE))</f>
        <v>#REF!</v>
      </c>
      <c r="K342" s="97" t="e">
        <f>IF(E342="", "", VLOOKUP(E342,#REF!, 13, FALSE))</f>
        <v>#REF!</v>
      </c>
      <c r="L342" s="98" t="e">
        <f>IF(E342="", "", VLOOKUP(E342,#REF!, 10, FALSE))</f>
        <v>#REF!</v>
      </c>
      <c r="M342" s="99" t="e">
        <f>IF(E342="", "", VLOOKUP(E342,#REF!, 11, FALSE))</f>
        <v>#REF!</v>
      </c>
    </row>
    <row r="343" spans="2:13" s="100" customFormat="1" ht="24.95" customHeight="1" x14ac:dyDescent="0.3">
      <c r="B343" s="90"/>
      <c r="C343" s="91"/>
      <c r="D343" s="92"/>
      <c r="E343" s="101"/>
      <c r="F343" s="102"/>
      <c r="G343" s="94"/>
      <c r="H343" s="95"/>
      <c r="I343" s="96"/>
      <c r="J343" s="97"/>
      <c r="K343" s="97"/>
      <c r="L343" s="98"/>
      <c r="M343" s="99"/>
    </row>
    <row r="344" spans="2:13" s="100" customFormat="1" ht="24.95" customHeight="1" x14ac:dyDescent="0.3">
      <c r="B344" s="90"/>
      <c r="C344" s="91"/>
      <c r="D344" s="92"/>
      <c r="E344" s="101"/>
      <c r="F344" s="102"/>
      <c r="G344" s="94"/>
      <c r="H344" s="95"/>
      <c r="I344" s="96"/>
      <c r="J344" s="97"/>
      <c r="K344" s="97"/>
      <c r="L344" s="98"/>
      <c r="M344" s="99"/>
    </row>
    <row r="345" spans="2:13" s="100" customFormat="1" ht="24.95" customHeight="1" x14ac:dyDescent="0.3">
      <c r="B345" s="90"/>
      <c r="C345" s="91">
        <v>1570</v>
      </c>
      <c r="D345" s="92" t="s">
        <v>227</v>
      </c>
      <c r="E345" s="101">
        <v>3696</v>
      </c>
      <c r="F345" s="102"/>
      <c r="G345" s="94" t="e">
        <f>IF(E345="", "", VLOOKUP(E345,#REF!, 2, FALSE))</f>
        <v>#REF!</v>
      </c>
      <c r="H345" s="95" t="e">
        <f>IF(E345="", "", VLOOKUP(E345,#REF!, 3, FALSE))</f>
        <v>#REF!</v>
      </c>
      <c r="I345" s="96" t="e">
        <f>IF(E345="", "", VLOOKUP(E345,#REF!, 5, FALSE))</f>
        <v>#REF!</v>
      </c>
      <c r="J345" s="97" t="e">
        <f>IF(E345="", "", VLOOKUP(E345,#REF!, 4, FALSE))</f>
        <v>#REF!</v>
      </c>
      <c r="K345" s="97" t="e">
        <f>IF(E345="", "", VLOOKUP(E345,#REF!, 13, FALSE))</f>
        <v>#REF!</v>
      </c>
      <c r="L345" s="98" t="e">
        <f>IF(E345="", "", VLOOKUP(E345,#REF!, 10, FALSE))</f>
        <v>#REF!</v>
      </c>
      <c r="M345" s="99" t="e">
        <f>IF(E345="", "", VLOOKUP(E345,#REF!, 11, FALSE))</f>
        <v>#REF!</v>
      </c>
    </row>
    <row r="346" spans="2:13" s="100" customFormat="1" ht="24.95" customHeight="1" x14ac:dyDescent="0.3">
      <c r="B346" s="90"/>
      <c r="C346" s="91"/>
      <c r="D346" s="92"/>
      <c r="E346" s="101"/>
      <c r="F346" s="102"/>
      <c r="G346" s="94"/>
      <c r="H346" s="95"/>
      <c r="I346" s="96"/>
      <c r="J346" s="97"/>
      <c r="K346" s="97"/>
      <c r="L346" s="98"/>
      <c r="M346" s="99"/>
    </row>
    <row r="347" spans="2:13" s="100" customFormat="1" ht="24.95" customHeight="1" x14ac:dyDescent="0.3">
      <c r="B347" s="90"/>
      <c r="C347" s="91">
        <v>1571</v>
      </c>
      <c r="D347" s="92" t="s">
        <v>227</v>
      </c>
      <c r="E347" s="101">
        <v>3587</v>
      </c>
      <c r="F347" s="102"/>
      <c r="G347" s="94" t="e">
        <f>IF(E347="", "", VLOOKUP(E347,#REF!, 2, FALSE))</f>
        <v>#REF!</v>
      </c>
      <c r="H347" s="95" t="e">
        <f>IF(E347="", "", VLOOKUP(E347,#REF!, 3, FALSE))</f>
        <v>#REF!</v>
      </c>
      <c r="I347" s="96" t="e">
        <f>IF(E347="", "", VLOOKUP(E347,#REF!, 5, FALSE))</f>
        <v>#REF!</v>
      </c>
      <c r="J347" s="97" t="e">
        <f>IF(E347="", "", VLOOKUP(E347,#REF!, 4, FALSE))</f>
        <v>#REF!</v>
      </c>
      <c r="K347" s="97" t="e">
        <f>IF(E347="", "", VLOOKUP(E347,#REF!, 13, FALSE))</f>
        <v>#REF!</v>
      </c>
      <c r="L347" s="98" t="e">
        <f>IF(E347="", "", VLOOKUP(E347,#REF!, 10, FALSE))</f>
        <v>#REF!</v>
      </c>
      <c r="M347" s="99" t="e">
        <f>IF(E347="", "", VLOOKUP(E347,#REF!, 11, FALSE))</f>
        <v>#REF!</v>
      </c>
    </row>
    <row r="348" spans="2:13" s="100" customFormat="1" ht="24.95" customHeight="1" x14ac:dyDescent="0.3">
      <c r="B348" s="90"/>
      <c r="C348" s="91">
        <v>1572</v>
      </c>
      <c r="D348" s="92" t="s">
        <v>227</v>
      </c>
      <c r="E348" s="101">
        <v>2649</v>
      </c>
      <c r="F348" s="102"/>
      <c r="G348" s="94" t="e">
        <f>IF(E348="", "", VLOOKUP(E348,#REF!, 2, FALSE))</f>
        <v>#REF!</v>
      </c>
      <c r="H348" s="95" t="e">
        <f>IF(E348="", "", VLOOKUP(E348,#REF!, 3, FALSE))</f>
        <v>#REF!</v>
      </c>
      <c r="I348" s="96" t="e">
        <f>IF(E348="", "", VLOOKUP(E348,#REF!, 5, FALSE))</f>
        <v>#REF!</v>
      </c>
      <c r="J348" s="97" t="e">
        <f>IF(E348="", "", VLOOKUP(E348,#REF!, 4, FALSE))</f>
        <v>#REF!</v>
      </c>
      <c r="K348" s="97" t="e">
        <f>IF(E348="", "", VLOOKUP(E348,#REF!, 13, FALSE))</f>
        <v>#REF!</v>
      </c>
      <c r="L348" s="98" t="e">
        <f>IF(E348="", "", VLOOKUP(E348,#REF!, 10, FALSE))</f>
        <v>#REF!</v>
      </c>
      <c r="M348" s="99" t="e">
        <f>IF(E348="", "", VLOOKUP(E348,#REF!, 11, FALSE))</f>
        <v>#REF!</v>
      </c>
    </row>
    <row r="349" spans="2:13" s="100" customFormat="1" ht="24.95" customHeight="1" x14ac:dyDescent="0.3">
      <c r="B349" s="90"/>
      <c r="C349" s="91">
        <v>1573</v>
      </c>
      <c r="D349" s="92" t="s">
        <v>227</v>
      </c>
      <c r="E349" s="101">
        <v>2086</v>
      </c>
      <c r="F349" s="102"/>
      <c r="G349" s="94" t="e">
        <f>IF(E349="", "", VLOOKUP(E349,#REF!, 2, FALSE))</f>
        <v>#REF!</v>
      </c>
      <c r="H349" s="95" t="e">
        <f>IF(E349="", "", VLOOKUP(E349,#REF!, 3, FALSE))</f>
        <v>#REF!</v>
      </c>
      <c r="I349" s="96" t="e">
        <f>IF(E349="", "", VLOOKUP(E349,#REF!, 5, FALSE))</f>
        <v>#REF!</v>
      </c>
      <c r="J349" s="97" t="e">
        <f>IF(E349="", "", VLOOKUP(E349,#REF!, 4, FALSE))</f>
        <v>#REF!</v>
      </c>
      <c r="K349" s="97" t="e">
        <f>IF(E349="", "", VLOOKUP(E349,#REF!, 13, FALSE))</f>
        <v>#REF!</v>
      </c>
      <c r="L349" s="98" t="e">
        <f>IF(E349="", "", VLOOKUP(E349,#REF!, 10, FALSE))</f>
        <v>#REF!</v>
      </c>
      <c r="M349" s="99" t="e">
        <f>IF(E349="", "", VLOOKUP(E349,#REF!, 11, FALSE))</f>
        <v>#REF!</v>
      </c>
    </row>
    <row r="350" spans="2:13" s="100" customFormat="1" ht="24.95" customHeight="1" x14ac:dyDescent="0.3">
      <c r="B350" s="90"/>
      <c r="C350" s="91">
        <v>1574</v>
      </c>
      <c r="D350" s="102" t="s">
        <v>227</v>
      </c>
      <c r="E350" s="101">
        <v>2972</v>
      </c>
      <c r="F350" s="102"/>
      <c r="G350" s="94" t="e">
        <f>IF(E350="", "", VLOOKUP(E350,#REF!, 2, FALSE))</f>
        <v>#REF!</v>
      </c>
      <c r="H350" s="95" t="e">
        <f>IF(E350="", "", VLOOKUP(E350,#REF!, 3, FALSE))</f>
        <v>#REF!</v>
      </c>
      <c r="I350" s="96" t="e">
        <f>IF(E350="", "", VLOOKUP(E350,#REF!, 5, FALSE))</f>
        <v>#REF!</v>
      </c>
      <c r="J350" s="97" t="e">
        <f>IF(E350="", "", VLOOKUP(E350,#REF!, 4, FALSE))</f>
        <v>#REF!</v>
      </c>
      <c r="K350" s="97" t="e">
        <f>IF(E350="", "", VLOOKUP(E350,#REF!, 13, FALSE))</f>
        <v>#REF!</v>
      </c>
      <c r="L350" s="98" t="e">
        <f>IF(E350="", "", VLOOKUP(E350,#REF!, 10, FALSE))</f>
        <v>#REF!</v>
      </c>
      <c r="M350" s="99" t="e">
        <f>IF(E350="", "", VLOOKUP(E350,#REF!, 11, FALSE))</f>
        <v>#REF!</v>
      </c>
    </row>
    <row r="351" spans="2:13" s="100" customFormat="1" ht="24.95" customHeight="1" x14ac:dyDescent="0.3">
      <c r="B351" s="90"/>
      <c r="C351" s="108">
        <v>1575</v>
      </c>
      <c r="D351" s="92" t="s">
        <v>227</v>
      </c>
      <c r="E351" s="93">
        <v>2093</v>
      </c>
      <c r="F351" s="92"/>
      <c r="G351" s="109" t="e">
        <f>IF(E351="", "", VLOOKUP(E351,#REF!, 2, FALSE))</f>
        <v>#REF!</v>
      </c>
      <c r="H351" s="110" t="e">
        <f>IF(E351="", "", VLOOKUP(E351,#REF!, 3, FALSE))</f>
        <v>#REF!</v>
      </c>
      <c r="I351" s="111" t="e">
        <f>IF(E351="", "", VLOOKUP(E351,#REF!, 5, FALSE))</f>
        <v>#REF!</v>
      </c>
      <c r="J351" s="112" t="e">
        <f>IF(E351="", "", VLOOKUP(E351,#REF!, 4, FALSE))</f>
        <v>#REF!</v>
      </c>
      <c r="K351" s="112" t="e">
        <f>IF(E351="", "", VLOOKUP(E351,#REF!, 13, FALSE))</f>
        <v>#REF!</v>
      </c>
      <c r="L351" s="113" t="e">
        <f>IF(E351="", "", VLOOKUP(E351,#REF!, 10, FALSE))</f>
        <v>#REF!</v>
      </c>
      <c r="M351" s="114" t="e">
        <f>IF(E351="", "", VLOOKUP(E351,#REF!, 11, FALSE))</f>
        <v>#REF!</v>
      </c>
    </row>
    <row r="352" spans="2:13" s="100" customFormat="1" ht="24.95" customHeight="1" x14ac:dyDescent="0.3">
      <c r="B352" s="90"/>
      <c r="C352" s="91">
        <v>1576</v>
      </c>
      <c r="D352" s="92" t="s">
        <v>227</v>
      </c>
      <c r="E352" s="101">
        <v>3680</v>
      </c>
      <c r="F352" s="102"/>
      <c r="G352" s="94" t="e">
        <f>IF(E352="", "", VLOOKUP(E352,#REF!, 2, FALSE))</f>
        <v>#REF!</v>
      </c>
      <c r="H352" s="95" t="e">
        <f>IF(E352="", "", VLOOKUP(E352,#REF!, 3, FALSE))</f>
        <v>#REF!</v>
      </c>
      <c r="I352" s="96" t="e">
        <f>IF(E352="", "", VLOOKUP(E352,#REF!, 5, FALSE))</f>
        <v>#REF!</v>
      </c>
      <c r="J352" s="97" t="e">
        <f>IF(E352="", "", VLOOKUP(E352,#REF!, 4, FALSE))</f>
        <v>#REF!</v>
      </c>
      <c r="K352" s="97" t="e">
        <f>IF(E352="", "", VLOOKUP(E352,#REF!, 13, FALSE))</f>
        <v>#REF!</v>
      </c>
      <c r="L352" s="98" t="e">
        <f>IF(E352="", "", VLOOKUP(E352,#REF!, 10, FALSE))</f>
        <v>#REF!</v>
      </c>
      <c r="M352" s="99" t="e">
        <f>IF(E352="", "", VLOOKUP(E352,#REF!, 11, FALSE))</f>
        <v>#REF!</v>
      </c>
    </row>
    <row r="353" spans="2:13" s="100" customFormat="1" ht="24.95" customHeight="1" x14ac:dyDescent="0.3">
      <c r="B353" s="90"/>
      <c r="C353" s="91">
        <v>1577</v>
      </c>
      <c r="D353" s="92" t="s">
        <v>227</v>
      </c>
      <c r="E353" s="93">
        <v>2504</v>
      </c>
      <c r="F353" s="92"/>
      <c r="G353" s="94" t="e">
        <f>IF(E353="", "", VLOOKUP(E353,#REF!, 2, FALSE))</f>
        <v>#REF!</v>
      </c>
      <c r="H353" s="95" t="e">
        <f>IF(E353="", "", VLOOKUP(E353,#REF!, 3, FALSE))</f>
        <v>#REF!</v>
      </c>
      <c r="I353" s="96" t="e">
        <f>IF(E353="", "", VLOOKUP(E353,#REF!, 5, FALSE))</f>
        <v>#REF!</v>
      </c>
      <c r="J353" s="97" t="e">
        <f>IF(E353="", "", VLOOKUP(E353,#REF!, 4, FALSE))</f>
        <v>#REF!</v>
      </c>
      <c r="K353" s="97" t="e">
        <f>IF(E353="", "", VLOOKUP(E353,#REF!, 13, FALSE))</f>
        <v>#REF!</v>
      </c>
      <c r="L353" s="98" t="e">
        <f>IF(E353="", "", VLOOKUP(E353,#REF!, 10, FALSE))</f>
        <v>#REF!</v>
      </c>
      <c r="M353" s="99" t="e">
        <f>IF(E353="", "", VLOOKUP(E353,#REF!, 11, FALSE))</f>
        <v>#REF!</v>
      </c>
    </row>
    <row r="354" spans="2:13" s="100" customFormat="1" ht="24.95" customHeight="1" x14ac:dyDescent="0.3">
      <c r="B354" s="90"/>
      <c r="C354" s="91">
        <v>1578</v>
      </c>
      <c r="D354" s="92" t="s">
        <v>227</v>
      </c>
      <c r="E354" s="93">
        <v>3139</v>
      </c>
      <c r="F354" s="92"/>
      <c r="G354" s="94" t="e">
        <f>IF(E354="", "", VLOOKUP(E354,#REF!, 2, FALSE))</f>
        <v>#REF!</v>
      </c>
      <c r="H354" s="95" t="e">
        <f>IF(E354="", "", VLOOKUP(E354,#REF!, 3, FALSE))</f>
        <v>#REF!</v>
      </c>
      <c r="I354" s="96" t="e">
        <f>IF(E354="", "", VLOOKUP(E354,#REF!, 5, FALSE))</f>
        <v>#REF!</v>
      </c>
      <c r="J354" s="97" t="e">
        <f>IF(E354="", "", VLOOKUP(E354,#REF!, 4, FALSE))</f>
        <v>#REF!</v>
      </c>
      <c r="K354" s="97" t="e">
        <f>IF(E354="", "", VLOOKUP(E354,#REF!, 13, FALSE))</f>
        <v>#REF!</v>
      </c>
      <c r="L354" s="98" t="e">
        <f>IF(E354="", "", VLOOKUP(E354,#REF!, 10, FALSE))</f>
        <v>#REF!</v>
      </c>
      <c r="M354" s="99" t="e">
        <f>IF(E354="", "", VLOOKUP(E354,#REF!, 11, FALSE))</f>
        <v>#REF!</v>
      </c>
    </row>
    <row r="355" spans="2:13" s="100" customFormat="1" ht="24.95" customHeight="1" x14ac:dyDescent="0.3">
      <c r="B355" s="90"/>
      <c r="C355" s="91">
        <v>1579</v>
      </c>
      <c r="D355" s="92" t="s">
        <v>227</v>
      </c>
      <c r="E355" s="93">
        <v>3773</v>
      </c>
      <c r="F355" s="92"/>
      <c r="G355" s="94" t="e">
        <f>IF(E355="", "", VLOOKUP(E355,#REF!, 2, FALSE))</f>
        <v>#REF!</v>
      </c>
      <c r="H355" s="95" t="e">
        <f>IF(E355="", "", VLOOKUP(E355,#REF!, 3, FALSE))</f>
        <v>#REF!</v>
      </c>
      <c r="I355" s="96" t="e">
        <f>IF(E355="", "", VLOOKUP(E355,#REF!, 5, FALSE))</f>
        <v>#REF!</v>
      </c>
      <c r="J355" s="97" t="e">
        <f>IF(E355="", "", VLOOKUP(E355,#REF!, 4, FALSE))</f>
        <v>#REF!</v>
      </c>
      <c r="K355" s="97" t="e">
        <f>IF(E355="", "", VLOOKUP(E355,#REF!, 13, FALSE))</f>
        <v>#REF!</v>
      </c>
      <c r="L355" s="98" t="e">
        <f>IF(E355="", "", VLOOKUP(E355,#REF!, 10, FALSE))</f>
        <v>#REF!</v>
      </c>
      <c r="M355" s="99" t="e">
        <f>IF(E355="", "", VLOOKUP(E355,#REF!, 11, FALSE))</f>
        <v>#REF!</v>
      </c>
    </row>
    <row r="356" spans="2:13" s="100" customFormat="1" ht="24.95" customHeight="1" x14ac:dyDescent="0.3">
      <c r="B356" s="90"/>
      <c r="C356" s="91">
        <v>1580</v>
      </c>
      <c r="D356" s="92" t="s">
        <v>227</v>
      </c>
      <c r="E356" s="101">
        <v>3681</v>
      </c>
      <c r="F356" s="102"/>
      <c r="G356" s="94" t="e">
        <f>IF(E356="", "", VLOOKUP(E356,#REF!, 2, FALSE))</f>
        <v>#REF!</v>
      </c>
      <c r="H356" s="95" t="e">
        <f>IF(E356="", "", VLOOKUP(E356,#REF!, 3, FALSE))</f>
        <v>#REF!</v>
      </c>
      <c r="I356" s="96" t="e">
        <f>IF(E356="", "", VLOOKUP(E356,#REF!, 5, FALSE))</f>
        <v>#REF!</v>
      </c>
      <c r="J356" s="97" t="e">
        <f>IF(E356="", "", VLOOKUP(E356,#REF!, 4, FALSE))</f>
        <v>#REF!</v>
      </c>
      <c r="K356" s="97" t="e">
        <f>IF(E356="", "", VLOOKUP(E356,#REF!, 13, FALSE))</f>
        <v>#REF!</v>
      </c>
      <c r="L356" s="98" t="e">
        <f>IF(E356="", "", VLOOKUP(E356,#REF!, 10, FALSE))</f>
        <v>#REF!</v>
      </c>
      <c r="M356" s="99" t="e">
        <f>IF(E356="", "", VLOOKUP(E356,#REF!, 11, FALSE))</f>
        <v>#REF!</v>
      </c>
    </row>
    <row r="357" spans="2:13" s="100" customFormat="1" ht="24.95" customHeight="1" x14ac:dyDescent="0.3">
      <c r="B357" s="90"/>
      <c r="C357" s="91"/>
      <c r="D357" s="92"/>
      <c r="E357" s="93"/>
      <c r="F357" s="92"/>
      <c r="G357" s="94"/>
      <c r="H357" s="95"/>
      <c r="I357" s="96"/>
      <c r="J357" s="97"/>
      <c r="K357" s="97"/>
      <c r="L357" s="98"/>
      <c r="M357" s="99"/>
    </row>
    <row r="358" spans="2:13" s="100" customFormat="1" ht="24.95" customHeight="1" x14ac:dyDescent="0.3">
      <c r="B358" s="90"/>
      <c r="C358" s="91"/>
      <c r="D358" s="92"/>
      <c r="E358" s="93"/>
      <c r="F358" s="92"/>
      <c r="G358" s="94"/>
      <c r="H358" s="95"/>
      <c r="I358" s="96"/>
      <c r="J358" s="97"/>
      <c r="K358" s="97"/>
      <c r="L358" s="98"/>
      <c r="M358" s="99"/>
    </row>
    <row r="359" spans="2:13" s="100" customFormat="1" ht="24.95" customHeight="1" x14ac:dyDescent="0.3">
      <c r="B359" s="90"/>
      <c r="C359" s="91">
        <v>1581</v>
      </c>
      <c r="D359" s="92" t="s">
        <v>227</v>
      </c>
      <c r="E359" s="103">
        <v>4244</v>
      </c>
      <c r="F359" s="102"/>
      <c r="G359" s="94" t="e">
        <f>IF(E359="", "", VLOOKUP(E359,#REF!, 2, FALSE))</f>
        <v>#REF!</v>
      </c>
      <c r="H359" s="95" t="e">
        <f>IF(E359="", "", VLOOKUP(E359,#REF!, 3, FALSE))</f>
        <v>#REF!</v>
      </c>
      <c r="I359" s="96" t="e">
        <f>IF(E359="", "", VLOOKUP(E359,#REF!, 5, FALSE))</f>
        <v>#REF!</v>
      </c>
      <c r="J359" s="97" t="e">
        <f>IF(E359="", "", VLOOKUP(E359,#REF!, 4, FALSE))</f>
        <v>#REF!</v>
      </c>
      <c r="K359" s="97" t="e">
        <f>IF(E359="", "", VLOOKUP(E359,#REF!, 13, FALSE))</f>
        <v>#REF!</v>
      </c>
      <c r="L359" s="98" t="e">
        <f>IF(E359="", "", VLOOKUP(E359,#REF!, 10, FALSE))</f>
        <v>#REF!</v>
      </c>
      <c r="M359" s="99" t="e">
        <f>IF(E359="", "", VLOOKUP(E359,#REF!, 11, FALSE))</f>
        <v>#REF!</v>
      </c>
    </row>
    <row r="360" spans="2:13" s="100" customFormat="1" ht="24.95" customHeight="1" x14ac:dyDescent="0.3">
      <c r="B360" s="90"/>
      <c r="C360" s="91">
        <v>1582</v>
      </c>
      <c r="D360" s="92" t="s">
        <v>227</v>
      </c>
      <c r="E360" s="104">
        <v>1804</v>
      </c>
      <c r="F360" s="105"/>
      <c r="G360" s="94" t="e">
        <f>IF(E360="", "", VLOOKUP(E360,#REF!, 2, FALSE))</f>
        <v>#REF!</v>
      </c>
      <c r="H360" s="95" t="e">
        <f>IF(E360="", "", VLOOKUP(E360,#REF!, 3, FALSE))</f>
        <v>#REF!</v>
      </c>
      <c r="I360" s="96" t="e">
        <f>IF(E360="", "", VLOOKUP(E360,#REF!, 5, FALSE))</f>
        <v>#REF!</v>
      </c>
      <c r="J360" s="97" t="e">
        <f>IF(E360="", "", VLOOKUP(E360,#REF!, 4, FALSE))</f>
        <v>#REF!</v>
      </c>
      <c r="K360" s="97" t="e">
        <f>IF(E360="", "", VLOOKUP(E360,#REF!, 13, FALSE))</f>
        <v>#REF!</v>
      </c>
      <c r="L360" s="98" t="e">
        <f>IF(E360="", "", VLOOKUP(E360,#REF!, 10, FALSE))</f>
        <v>#REF!</v>
      </c>
      <c r="M360" s="99" t="e">
        <f>IF(E360="", "", VLOOKUP(E360,#REF!, 11, FALSE))</f>
        <v>#REF!</v>
      </c>
    </row>
    <row r="361" spans="2:13" s="100" customFormat="1" ht="24.95" customHeight="1" x14ac:dyDescent="0.3">
      <c r="B361" s="90"/>
      <c r="C361" s="91">
        <v>1583</v>
      </c>
      <c r="D361" s="92" t="s">
        <v>227</v>
      </c>
      <c r="E361" s="101">
        <v>3305</v>
      </c>
      <c r="F361" s="102"/>
      <c r="G361" s="94" t="e">
        <f>IF(E361="", "", VLOOKUP(E361,#REF!, 2, FALSE))</f>
        <v>#REF!</v>
      </c>
      <c r="H361" s="95" t="e">
        <f>IF(E361="", "", VLOOKUP(E361,#REF!, 3, FALSE))</f>
        <v>#REF!</v>
      </c>
      <c r="I361" s="96" t="e">
        <f>IF(E361="", "", VLOOKUP(E361,#REF!, 5, FALSE))</f>
        <v>#REF!</v>
      </c>
      <c r="J361" s="97" t="e">
        <f>IF(E361="", "", VLOOKUP(E361,#REF!, 4, FALSE))</f>
        <v>#REF!</v>
      </c>
      <c r="K361" s="97" t="e">
        <f>IF(E361="", "", VLOOKUP(E361,#REF!, 13, FALSE))</f>
        <v>#REF!</v>
      </c>
      <c r="L361" s="98" t="e">
        <f>IF(E361="", "", VLOOKUP(E361,#REF!, 10, FALSE))</f>
        <v>#REF!</v>
      </c>
      <c r="M361" s="99" t="e">
        <f>IF(E361="", "", VLOOKUP(E361,#REF!, 11, FALSE))</f>
        <v>#REF!</v>
      </c>
    </row>
    <row r="362" spans="2:13" s="100" customFormat="1" ht="24.95" customHeight="1" x14ac:dyDescent="0.3">
      <c r="B362" s="90"/>
      <c r="C362" s="91">
        <v>1584</v>
      </c>
      <c r="D362" s="92" t="s">
        <v>226</v>
      </c>
      <c r="E362" s="101">
        <v>3744</v>
      </c>
      <c r="F362" s="102"/>
      <c r="G362" s="94" t="e">
        <f>IF(E362="", "", VLOOKUP(E362,#REF!, 2, FALSE))</f>
        <v>#REF!</v>
      </c>
      <c r="H362" s="95" t="e">
        <f>IF(E362="", "", VLOOKUP(E362,#REF!, 3, FALSE))</f>
        <v>#REF!</v>
      </c>
      <c r="I362" s="96" t="e">
        <f>IF(E362="", "", VLOOKUP(E362,#REF!, 5, FALSE))</f>
        <v>#REF!</v>
      </c>
      <c r="J362" s="97" t="e">
        <f>IF(E362="", "", VLOOKUP(E362,#REF!, 4, FALSE))</f>
        <v>#REF!</v>
      </c>
      <c r="K362" s="97" t="e">
        <f>IF(E362="", "", VLOOKUP(E362,#REF!, 13, FALSE))</f>
        <v>#REF!</v>
      </c>
      <c r="L362" s="98" t="e">
        <f>IF(E362="", "", VLOOKUP(E362,#REF!, 10, FALSE))</f>
        <v>#REF!</v>
      </c>
      <c r="M362" s="99" t="e">
        <f>IF(E362="", "", VLOOKUP(E362,#REF!, 11, FALSE))</f>
        <v>#REF!</v>
      </c>
    </row>
    <row r="363" spans="2:13" s="100" customFormat="1" ht="24.95" customHeight="1" x14ac:dyDescent="0.3">
      <c r="B363" s="90"/>
      <c r="C363" s="91">
        <v>1585</v>
      </c>
      <c r="D363" s="92" t="s">
        <v>227</v>
      </c>
      <c r="E363" s="101">
        <v>3596</v>
      </c>
      <c r="F363" s="102"/>
      <c r="G363" s="94" t="e">
        <f>IF(E363="", "", VLOOKUP(E363,#REF!, 2, FALSE))</f>
        <v>#REF!</v>
      </c>
      <c r="H363" s="95" t="e">
        <f>IF(E363="", "", VLOOKUP(E363,#REF!, 3, FALSE))</f>
        <v>#REF!</v>
      </c>
      <c r="I363" s="96" t="e">
        <f>IF(E363="", "", VLOOKUP(E363,#REF!, 5, FALSE))</f>
        <v>#REF!</v>
      </c>
      <c r="J363" s="97" t="e">
        <f>IF(E363="", "", VLOOKUP(E363,#REF!, 4, FALSE))</f>
        <v>#REF!</v>
      </c>
      <c r="K363" s="97" t="e">
        <f>IF(E363="", "", VLOOKUP(E363,#REF!, 13, FALSE))</f>
        <v>#REF!</v>
      </c>
      <c r="L363" s="98" t="e">
        <f>IF(E363="", "", VLOOKUP(E363,#REF!, 10, FALSE))</f>
        <v>#REF!</v>
      </c>
      <c r="M363" s="99" t="e">
        <f>IF(E363="", "", VLOOKUP(E363,#REF!, 11, FALSE))</f>
        <v>#REF!</v>
      </c>
    </row>
    <row r="364" spans="2:13" s="100" customFormat="1" ht="24.95" customHeight="1" x14ac:dyDescent="0.3">
      <c r="B364" s="90"/>
      <c r="C364" s="91">
        <v>1586</v>
      </c>
      <c r="D364" s="92" t="s">
        <v>227</v>
      </c>
      <c r="E364" s="101">
        <v>3895</v>
      </c>
      <c r="F364" s="102"/>
      <c r="G364" s="94" t="e">
        <f>IF(E364="", "", VLOOKUP(E364,#REF!, 2, FALSE))</f>
        <v>#REF!</v>
      </c>
      <c r="H364" s="95" t="e">
        <f>IF(E364="", "", VLOOKUP(E364,#REF!, 3, FALSE))</f>
        <v>#REF!</v>
      </c>
      <c r="I364" s="96" t="e">
        <f>IF(E364="", "", VLOOKUP(E364,#REF!, 5, FALSE))</f>
        <v>#REF!</v>
      </c>
      <c r="J364" s="97" t="e">
        <f>IF(E364="", "", VLOOKUP(E364,#REF!, 4, FALSE))</f>
        <v>#REF!</v>
      </c>
      <c r="K364" s="97" t="e">
        <f>IF(E364="", "", VLOOKUP(E364,#REF!, 13, FALSE))</f>
        <v>#REF!</v>
      </c>
      <c r="L364" s="98" t="e">
        <f>IF(E364="", "", VLOOKUP(E364,#REF!, 10, FALSE))</f>
        <v>#REF!</v>
      </c>
      <c r="M364" s="99" t="e">
        <f>IF(E364="", "", VLOOKUP(E364,#REF!, 11, FALSE))</f>
        <v>#REF!</v>
      </c>
    </row>
    <row r="365" spans="2:13" s="100" customFormat="1" ht="24.95" customHeight="1" x14ac:dyDescent="0.3">
      <c r="B365" s="90"/>
      <c r="C365" s="91"/>
      <c r="D365" s="92"/>
      <c r="E365" s="101"/>
      <c r="F365" s="102"/>
      <c r="G365" s="94"/>
      <c r="H365" s="95"/>
      <c r="I365" s="96"/>
      <c r="J365" s="97"/>
      <c r="K365" s="97"/>
      <c r="L365" s="98"/>
      <c r="M365" s="99"/>
    </row>
    <row r="366" spans="2:13" s="100" customFormat="1" ht="24.95" customHeight="1" x14ac:dyDescent="0.3">
      <c r="B366" s="90"/>
      <c r="C366" s="91"/>
      <c r="D366" s="92"/>
      <c r="E366" s="101"/>
      <c r="F366" s="102"/>
      <c r="G366" s="94"/>
      <c r="H366" s="95"/>
      <c r="I366" s="96"/>
      <c r="J366" s="97"/>
      <c r="K366" s="97"/>
      <c r="L366" s="98"/>
      <c r="M366" s="99"/>
    </row>
    <row r="367" spans="2:13" s="100" customFormat="1" ht="24.95" customHeight="1" x14ac:dyDescent="0.3">
      <c r="B367" s="90"/>
      <c r="C367" s="91">
        <v>1587</v>
      </c>
      <c r="D367" s="92" t="s">
        <v>227</v>
      </c>
      <c r="E367" s="101">
        <v>2828</v>
      </c>
      <c r="F367" s="102"/>
      <c r="G367" s="94" t="e">
        <f>IF(E367="", "", VLOOKUP(E367,#REF!, 2, FALSE))</f>
        <v>#REF!</v>
      </c>
      <c r="H367" s="95" t="e">
        <f>IF(E367="", "", VLOOKUP(E367,#REF!, 3, FALSE))</f>
        <v>#REF!</v>
      </c>
      <c r="I367" s="96" t="e">
        <f>IF(E367="", "", VLOOKUP(E367,#REF!, 5, FALSE))</f>
        <v>#REF!</v>
      </c>
      <c r="J367" s="97" t="e">
        <f>IF(E367="", "", VLOOKUP(E367,#REF!, 4, FALSE))</f>
        <v>#REF!</v>
      </c>
      <c r="K367" s="97" t="e">
        <f>IF(E367="", "", VLOOKUP(E367,#REF!, 13, FALSE))</f>
        <v>#REF!</v>
      </c>
      <c r="L367" s="98" t="e">
        <f>IF(E367="", "", VLOOKUP(E367,#REF!, 10, FALSE))</f>
        <v>#REF!</v>
      </c>
      <c r="M367" s="99" t="e">
        <f>IF(E367="", "", VLOOKUP(E367,#REF!, 11, FALSE))</f>
        <v>#REF!</v>
      </c>
    </row>
    <row r="368" spans="2:13" s="100" customFormat="1" ht="24.95" customHeight="1" x14ac:dyDescent="0.3">
      <c r="B368" s="90"/>
      <c r="C368" s="91">
        <v>1588</v>
      </c>
      <c r="D368" s="92" t="s">
        <v>227</v>
      </c>
      <c r="E368" s="101">
        <v>1392</v>
      </c>
      <c r="F368" s="102"/>
      <c r="G368" s="94" t="e">
        <f>IF(E368="", "", VLOOKUP(E368,#REF!, 2, FALSE))</f>
        <v>#REF!</v>
      </c>
      <c r="H368" s="95" t="e">
        <f>IF(E368="", "", VLOOKUP(E368,#REF!, 3, FALSE))</f>
        <v>#REF!</v>
      </c>
      <c r="I368" s="96" t="e">
        <f>IF(E368="", "", VLOOKUP(E368,#REF!, 5, FALSE))</f>
        <v>#REF!</v>
      </c>
      <c r="J368" s="97" t="e">
        <f>IF(E368="", "", VLOOKUP(E368,#REF!, 4, FALSE))</f>
        <v>#REF!</v>
      </c>
      <c r="K368" s="97" t="e">
        <f>IF(E368="", "", VLOOKUP(E368,#REF!, 13, FALSE))</f>
        <v>#REF!</v>
      </c>
      <c r="L368" s="98" t="e">
        <f>IF(E368="", "", VLOOKUP(E368,#REF!, 10, FALSE))</f>
        <v>#REF!</v>
      </c>
      <c r="M368" s="99" t="e">
        <f>IF(E368="", "", VLOOKUP(E368,#REF!, 11, FALSE))</f>
        <v>#REF!</v>
      </c>
    </row>
    <row r="369" spans="2:13" s="100" customFormat="1" ht="24.95" customHeight="1" x14ac:dyDescent="0.3">
      <c r="B369" s="90"/>
      <c r="C369" s="91">
        <v>1589</v>
      </c>
      <c r="D369" s="92" t="s">
        <v>227</v>
      </c>
      <c r="E369" s="101">
        <v>1071</v>
      </c>
      <c r="F369" s="102"/>
      <c r="G369" s="94" t="e">
        <f>IF(E369="", "", VLOOKUP(E369,#REF!, 2, FALSE))</f>
        <v>#REF!</v>
      </c>
      <c r="H369" s="95" t="e">
        <f>IF(E369="", "", VLOOKUP(E369,#REF!, 3, FALSE))</f>
        <v>#REF!</v>
      </c>
      <c r="I369" s="96" t="e">
        <f>IF(E369="", "", VLOOKUP(E369,#REF!, 5, FALSE))</f>
        <v>#REF!</v>
      </c>
      <c r="J369" s="97" t="e">
        <f>IF(E369="", "", VLOOKUP(E369,#REF!, 4, FALSE))</f>
        <v>#REF!</v>
      </c>
      <c r="K369" s="97" t="e">
        <f>IF(E369="", "", VLOOKUP(E369,#REF!, 13, FALSE))</f>
        <v>#REF!</v>
      </c>
      <c r="L369" s="98" t="e">
        <f>IF(E369="", "", VLOOKUP(E369,#REF!, 10, FALSE))</f>
        <v>#REF!</v>
      </c>
      <c r="M369" s="99" t="e">
        <f>IF(E369="", "", VLOOKUP(E369,#REF!, 11, FALSE))</f>
        <v>#REF!</v>
      </c>
    </row>
    <row r="370" spans="2:13" s="100" customFormat="1" ht="24.95" customHeight="1" x14ac:dyDescent="0.3">
      <c r="B370" s="90"/>
      <c r="C370" s="91"/>
      <c r="D370" s="92"/>
      <c r="E370" s="93"/>
      <c r="F370" s="92"/>
      <c r="G370" s="94"/>
      <c r="H370" s="95"/>
      <c r="I370" s="96"/>
      <c r="J370" s="97"/>
      <c r="K370" s="97"/>
      <c r="L370" s="98"/>
      <c r="M370" s="99"/>
    </row>
    <row r="371" spans="2:13" s="100" customFormat="1" ht="24.95" customHeight="1" x14ac:dyDescent="0.3">
      <c r="B371" s="90"/>
      <c r="C371" s="91"/>
      <c r="D371" s="92"/>
      <c r="E371" s="93"/>
      <c r="F371" s="92"/>
      <c r="G371" s="94"/>
      <c r="H371" s="95"/>
      <c r="I371" s="96"/>
      <c r="J371" s="97"/>
      <c r="K371" s="97"/>
      <c r="L371" s="98"/>
      <c r="M371" s="99"/>
    </row>
    <row r="372" spans="2:13" s="100" customFormat="1" ht="24.95" customHeight="1" x14ac:dyDescent="0.3">
      <c r="B372" s="90"/>
      <c r="C372" s="91">
        <v>2300</v>
      </c>
      <c r="D372" s="92" t="s">
        <v>228</v>
      </c>
      <c r="E372" s="93">
        <v>3576</v>
      </c>
      <c r="F372" s="92"/>
      <c r="G372" s="94" t="e">
        <f>IF(E372="", "", VLOOKUP(E372,#REF!, 2, FALSE))</f>
        <v>#REF!</v>
      </c>
      <c r="H372" s="95" t="e">
        <f>IF(E372="", "", VLOOKUP(E372,#REF!, 3, FALSE))</f>
        <v>#REF!</v>
      </c>
      <c r="I372" s="96" t="e">
        <f>IF(E372="", "", VLOOKUP(E372,#REF!, 5, FALSE))</f>
        <v>#REF!</v>
      </c>
      <c r="J372" s="97" t="e">
        <f>IF(E372="", "", VLOOKUP(E372,#REF!, 4, FALSE))</f>
        <v>#REF!</v>
      </c>
      <c r="K372" s="97" t="e">
        <f>IF(E372="", "", VLOOKUP(E372,#REF!, 13, FALSE))</f>
        <v>#REF!</v>
      </c>
      <c r="L372" s="98" t="e">
        <f>IF(E372="", "", VLOOKUP(E372,#REF!, 10, FALSE))</f>
        <v>#REF!</v>
      </c>
      <c r="M372" s="99" t="e">
        <f>IF(E372="", "", VLOOKUP(E372,#REF!, 11, FALSE))</f>
        <v>#REF!</v>
      </c>
    </row>
    <row r="373" spans="2:13" s="100" customFormat="1" ht="24.95" customHeight="1" x14ac:dyDescent="0.3">
      <c r="B373" s="90"/>
      <c r="C373" s="91">
        <v>2301</v>
      </c>
      <c r="D373" s="92" t="s">
        <v>228</v>
      </c>
      <c r="E373" s="93">
        <v>1602</v>
      </c>
      <c r="F373" s="92"/>
      <c r="G373" s="94" t="e">
        <f>IF(E373="", "", VLOOKUP(E373,#REF!, 2, FALSE))</f>
        <v>#REF!</v>
      </c>
      <c r="H373" s="95" t="e">
        <f>IF(E373="", "", VLOOKUP(E373,#REF!, 3, FALSE))</f>
        <v>#REF!</v>
      </c>
      <c r="I373" s="96" t="e">
        <f>IF(E373="", "", VLOOKUP(E373,#REF!, 5, FALSE))</f>
        <v>#REF!</v>
      </c>
      <c r="J373" s="97" t="e">
        <f>IF(E373="", "", VLOOKUP(E373,#REF!, 4, FALSE))</f>
        <v>#REF!</v>
      </c>
      <c r="K373" s="97" t="e">
        <f>IF(E373="", "", VLOOKUP(E373,#REF!, 13, FALSE))</f>
        <v>#REF!</v>
      </c>
      <c r="L373" s="98" t="e">
        <f>IF(E373="", "", VLOOKUP(E373,#REF!, 10, FALSE))</f>
        <v>#REF!</v>
      </c>
      <c r="M373" s="99" t="e">
        <f>IF(E373="", "", VLOOKUP(E373,#REF!, 11, FALSE))</f>
        <v>#REF!</v>
      </c>
    </row>
    <row r="374" spans="2:13" s="100" customFormat="1" ht="24.95" customHeight="1" x14ac:dyDescent="0.3">
      <c r="B374" s="90"/>
      <c r="C374" s="91"/>
      <c r="D374" s="92"/>
      <c r="E374" s="93"/>
      <c r="F374" s="92"/>
      <c r="G374" s="94"/>
      <c r="H374" s="95"/>
      <c r="I374" s="96"/>
      <c r="J374" s="97"/>
      <c r="K374" s="97"/>
      <c r="L374" s="98"/>
      <c r="M374" s="99"/>
    </row>
    <row r="375" spans="2:13" s="100" customFormat="1" ht="24.95" customHeight="1" x14ac:dyDescent="0.3">
      <c r="B375" s="90"/>
      <c r="C375" s="91"/>
      <c r="D375" s="92"/>
      <c r="E375" s="93"/>
      <c r="F375" s="92"/>
      <c r="G375" s="94"/>
      <c r="H375" s="95"/>
      <c r="I375" s="96"/>
      <c r="J375" s="97"/>
      <c r="K375" s="97"/>
      <c r="L375" s="98"/>
      <c r="M375" s="99"/>
    </row>
    <row r="376" spans="2:13" s="100" customFormat="1" ht="24.95" customHeight="1" x14ac:dyDescent="0.3">
      <c r="B376" s="90"/>
      <c r="C376" s="91">
        <v>2302</v>
      </c>
      <c r="D376" s="92" t="s">
        <v>228</v>
      </c>
      <c r="E376" s="93">
        <v>2690</v>
      </c>
      <c r="F376" s="92"/>
      <c r="G376" s="94" t="e">
        <f>IF(E376="", "", VLOOKUP(E376,#REF!, 2, FALSE))</f>
        <v>#REF!</v>
      </c>
      <c r="H376" s="95" t="e">
        <f>IF(E376="", "", VLOOKUP(E376,#REF!, 3, FALSE))</f>
        <v>#REF!</v>
      </c>
      <c r="I376" s="96" t="e">
        <f>IF(E376="", "", VLOOKUP(E376,#REF!, 5, FALSE))</f>
        <v>#REF!</v>
      </c>
      <c r="J376" s="97" t="e">
        <f>IF(E376="", "", VLOOKUP(E376,#REF!, 4, FALSE))</f>
        <v>#REF!</v>
      </c>
      <c r="K376" s="97" t="e">
        <f>IF(E376="", "", VLOOKUP(E376,#REF!, 13, FALSE))</f>
        <v>#REF!</v>
      </c>
      <c r="L376" s="98" t="e">
        <f>IF(E376="", "", VLOOKUP(E376,#REF!, 10, FALSE))</f>
        <v>#REF!</v>
      </c>
      <c r="M376" s="99" t="e">
        <f>IF(E376="", "", VLOOKUP(E376,#REF!, 11, FALSE))</f>
        <v>#REF!</v>
      </c>
    </row>
    <row r="377" spans="2:13" s="100" customFormat="1" ht="24.95" customHeight="1" x14ac:dyDescent="0.3">
      <c r="B377" s="90"/>
      <c r="C377" s="91">
        <v>2303</v>
      </c>
      <c r="D377" s="92" t="s">
        <v>228</v>
      </c>
      <c r="E377" s="101">
        <v>1342</v>
      </c>
      <c r="F377" s="102"/>
      <c r="G377" s="94" t="e">
        <f>IF(E377="", "", VLOOKUP(E377,#REF!, 2, FALSE))</f>
        <v>#REF!</v>
      </c>
      <c r="H377" s="95" t="e">
        <f>IF(E377="", "", VLOOKUP(E377,#REF!, 3, FALSE))</f>
        <v>#REF!</v>
      </c>
      <c r="I377" s="96" t="e">
        <f>IF(E377="", "", VLOOKUP(E377,#REF!, 5, FALSE))</f>
        <v>#REF!</v>
      </c>
      <c r="J377" s="97" t="e">
        <f>IF(E377="", "", VLOOKUP(E377,#REF!, 4, FALSE))</f>
        <v>#REF!</v>
      </c>
      <c r="K377" s="97" t="e">
        <f>IF(E377="", "", VLOOKUP(E377,#REF!, 13, FALSE))</f>
        <v>#REF!</v>
      </c>
      <c r="L377" s="98" t="e">
        <f>IF(E377="", "", VLOOKUP(E377,#REF!, 10, FALSE))</f>
        <v>#REF!</v>
      </c>
      <c r="M377" s="99" t="e">
        <f>IF(E377="", "", VLOOKUP(E377,#REF!, 11, FALSE))</f>
        <v>#REF!</v>
      </c>
    </row>
    <row r="378" spans="2:13" s="100" customFormat="1" ht="24.95" customHeight="1" x14ac:dyDescent="0.3">
      <c r="B378" s="90"/>
      <c r="C378" s="91">
        <v>2304</v>
      </c>
      <c r="D378" s="92" t="s">
        <v>228</v>
      </c>
      <c r="E378" s="101">
        <v>2691</v>
      </c>
      <c r="F378" s="102"/>
      <c r="G378" s="94" t="e">
        <f>IF(E378="", "", VLOOKUP(E378,#REF!, 2, FALSE))</f>
        <v>#REF!</v>
      </c>
      <c r="H378" s="95" t="e">
        <f>IF(E378="", "", VLOOKUP(E378,#REF!, 3, FALSE))</f>
        <v>#REF!</v>
      </c>
      <c r="I378" s="96" t="e">
        <f>IF(E378="", "", VLOOKUP(E378,#REF!, 5, FALSE))</f>
        <v>#REF!</v>
      </c>
      <c r="J378" s="97" t="e">
        <f>IF(E378="", "", VLOOKUP(E378,#REF!, 4, FALSE))</f>
        <v>#REF!</v>
      </c>
      <c r="K378" s="97" t="e">
        <f>IF(E378="", "", VLOOKUP(E378,#REF!, 13, FALSE))</f>
        <v>#REF!</v>
      </c>
      <c r="L378" s="98" t="e">
        <f>IF(E378="", "", VLOOKUP(E378,#REF!, 10, FALSE))</f>
        <v>#REF!</v>
      </c>
      <c r="M378" s="99" t="e">
        <f>IF(E378="", "", VLOOKUP(E378,#REF!, 11, FALSE))</f>
        <v>#REF!</v>
      </c>
    </row>
    <row r="379" spans="2:13" s="100" customFormat="1" ht="24.95" customHeight="1" x14ac:dyDescent="0.3">
      <c r="B379" s="90"/>
      <c r="C379" s="91">
        <v>2305</v>
      </c>
      <c r="D379" s="92" t="s">
        <v>228</v>
      </c>
      <c r="E379" s="101">
        <v>3473</v>
      </c>
      <c r="F379" s="102"/>
      <c r="G379" s="94" t="e">
        <f>IF(E379="", "", VLOOKUP(E379,#REF!, 2, FALSE))</f>
        <v>#REF!</v>
      </c>
      <c r="H379" s="95" t="e">
        <f>IF(E379="", "", VLOOKUP(E379,#REF!, 3, FALSE))</f>
        <v>#REF!</v>
      </c>
      <c r="I379" s="96" t="e">
        <f>IF(E379="", "", VLOOKUP(E379,#REF!, 5, FALSE))</f>
        <v>#REF!</v>
      </c>
      <c r="J379" s="97" t="e">
        <f>IF(E379="", "", VLOOKUP(E379,#REF!, 4, FALSE))</f>
        <v>#REF!</v>
      </c>
      <c r="K379" s="97" t="e">
        <f>IF(E379="", "", VLOOKUP(E379,#REF!, 13, FALSE))</f>
        <v>#REF!</v>
      </c>
      <c r="L379" s="98" t="e">
        <f>IF(E379="", "", VLOOKUP(E379,#REF!, 10, FALSE))</f>
        <v>#REF!</v>
      </c>
      <c r="M379" s="99" t="e">
        <f>IF(E379="", "", VLOOKUP(E379,#REF!, 11, FALSE))</f>
        <v>#REF!</v>
      </c>
    </row>
    <row r="380" spans="2:13" s="100" customFormat="1" ht="24.95" customHeight="1" x14ac:dyDescent="0.3">
      <c r="B380" s="90"/>
      <c r="C380" s="91">
        <v>2306</v>
      </c>
      <c r="D380" s="92" t="s">
        <v>228</v>
      </c>
      <c r="E380" s="101">
        <v>3620</v>
      </c>
      <c r="F380" s="102"/>
      <c r="G380" s="94" t="e">
        <f>IF(E380="", "", VLOOKUP(E380,#REF!, 2, FALSE))</f>
        <v>#REF!</v>
      </c>
      <c r="H380" s="95" t="e">
        <f>IF(E380="", "", VLOOKUP(E380,#REF!, 3, FALSE))</f>
        <v>#REF!</v>
      </c>
      <c r="I380" s="96" t="e">
        <f>IF(E380="", "", VLOOKUP(E380,#REF!, 5, FALSE))</f>
        <v>#REF!</v>
      </c>
      <c r="J380" s="97" t="e">
        <f>IF(E380="", "", VLOOKUP(E380,#REF!, 4, FALSE))</f>
        <v>#REF!</v>
      </c>
      <c r="K380" s="97" t="e">
        <f>IF(E380="", "", VLOOKUP(E380,#REF!, 13, FALSE))</f>
        <v>#REF!</v>
      </c>
      <c r="L380" s="98" t="e">
        <f>IF(E380="", "", VLOOKUP(E380,#REF!, 10, FALSE))</f>
        <v>#REF!</v>
      </c>
      <c r="M380" s="99" t="e">
        <f>IF(E380="", "", VLOOKUP(E380,#REF!, 11, FALSE))</f>
        <v>#REF!</v>
      </c>
    </row>
    <row r="381" spans="2:13" s="100" customFormat="1" ht="24.95" customHeight="1" x14ac:dyDescent="0.3">
      <c r="B381" s="90"/>
      <c r="C381" s="91"/>
      <c r="D381" s="92"/>
      <c r="E381" s="101"/>
      <c r="F381" s="102"/>
      <c r="G381" s="94"/>
      <c r="H381" s="95"/>
      <c r="I381" s="96"/>
      <c r="J381" s="97"/>
      <c r="K381" s="97"/>
      <c r="L381" s="98"/>
      <c r="M381" s="99"/>
    </row>
    <row r="382" spans="2:13" s="100" customFormat="1" ht="24.95" customHeight="1" x14ac:dyDescent="0.3">
      <c r="B382" s="90"/>
      <c r="C382" s="91"/>
      <c r="D382" s="92"/>
      <c r="E382" s="101"/>
      <c r="F382" s="102"/>
      <c r="G382" s="94"/>
      <c r="H382" s="95"/>
      <c r="I382" s="96"/>
      <c r="J382" s="97"/>
      <c r="K382" s="97"/>
      <c r="L382" s="98"/>
      <c r="M382" s="99"/>
    </row>
    <row r="383" spans="2:13" s="100" customFormat="1" ht="24.95" customHeight="1" x14ac:dyDescent="0.3">
      <c r="B383" s="90"/>
      <c r="C383" s="91">
        <v>2307</v>
      </c>
      <c r="D383" s="92" t="s">
        <v>228</v>
      </c>
      <c r="E383" s="101">
        <v>1451</v>
      </c>
      <c r="F383" s="102"/>
      <c r="G383" s="94" t="e">
        <f>IF(E383="", "", VLOOKUP(E383,#REF!, 2, FALSE))</f>
        <v>#REF!</v>
      </c>
      <c r="H383" s="95" t="e">
        <f>IF(E383="", "", VLOOKUP(E383,#REF!, 3, FALSE))</f>
        <v>#REF!</v>
      </c>
      <c r="I383" s="96" t="e">
        <f>IF(E383="", "", VLOOKUP(E383,#REF!, 5, FALSE))</f>
        <v>#REF!</v>
      </c>
      <c r="J383" s="97" t="e">
        <f>IF(E383="", "", VLOOKUP(E383,#REF!, 4, FALSE))</f>
        <v>#REF!</v>
      </c>
      <c r="K383" s="97" t="e">
        <f>IF(E383="", "", VLOOKUP(E383,#REF!, 13, FALSE))</f>
        <v>#REF!</v>
      </c>
      <c r="L383" s="98" t="e">
        <f>IF(E383="", "", VLOOKUP(E383,#REF!, 10, FALSE))</f>
        <v>#REF!</v>
      </c>
      <c r="M383" s="99" t="e">
        <f>IF(E383="", "", VLOOKUP(E383,#REF!, 11, FALSE))</f>
        <v>#REF!</v>
      </c>
    </row>
    <row r="384" spans="2:13" s="100" customFormat="1" ht="24.95" customHeight="1" x14ac:dyDescent="0.3">
      <c r="B384" s="90"/>
      <c r="C384" s="91">
        <v>2308</v>
      </c>
      <c r="D384" s="92" t="s">
        <v>228</v>
      </c>
      <c r="E384" s="101">
        <v>1448</v>
      </c>
      <c r="F384" s="102"/>
      <c r="G384" s="94" t="e">
        <f>IF(E384="", "", VLOOKUP(E384,#REF!, 2, FALSE))</f>
        <v>#REF!</v>
      </c>
      <c r="H384" s="95" t="e">
        <f>IF(E384="", "", VLOOKUP(E384,#REF!, 3, FALSE))</f>
        <v>#REF!</v>
      </c>
      <c r="I384" s="96" t="e">
        <f>IF(E384="", "", VLOOKUP(E384,#REF!, 5, FALSE))</f>
        <v>#REF!</v>
      </c>
      <c r="J384" s="97" t="e">
        <f>IF(E384="", "", VLOOKUP(E384,#REF!, 4, FALSE))</f>
        <v>#REF!</v>
      </c>
      <c r="K384" s="97" t="e">
        <f>IF(E384="", "", VLOOKUP(E384,#REF!, 13, FALSE))</f>
        <v>#REF!</v>
      </c>
      <c r="L384" s="98" t="e">
        <f>IF(E384="", "", VLOOKUP(E384,#REF!, 10, FALSE))</f>
        <v>#REF!</v>
      </c>
      <c r="M384" s="99" t="e">
        <f>IF(E384="", "", VLOOKUP(E384,#REF!, 11, FALSE))</f>
        <v>#REF!</v>
      </c>
    </row>
    <row r="385" spans="2:13" s="100" customFormat="1" ht="24.95" customHeight="1" x14ac:dyDescent="0.3">
      <c r="B385" s="90"/>
      <c r="C385" s="91">
        <v>2309</v>
      </c>
      <c r="D385" s="92" t="s">
        <v>228</v>
      </c>
      <c r="E385" s="101">
        <v>1450</v>
      </c>
      <c r="F385" s="102"/>
      <c r="G385" s="94" t="e">
        <f>IF(E385="", "", VLOOKUP(E385,#REF!, 2, FALSE))</f>
        <v>#REF!</v>
      </c>
      <c r="H385" s="95" t="e">
        <f>IF(E385="", "", VLOOKUP(E385,#REF!, 3, FALSE))</f>
        <v>#REF!</v>
      </c>
      <c r="I385" s="96" t="e">
        <f>IF(E385="", "", VLOOKUP(E385,#REF!, 5, FALSE))</f>
        <v>#REF!</v>
      </c>
      <c r="J385" s="97" t="e">
        <f>IF(E385="", "", VLOOKUP(E385,#REF!, 4, FALSE))</f>
        <v>#REF!</v>
      </c>
      <c r="K385" s="97" t="e">
        <f>IF(E385="", "", VLOOKUP(E385,#REF!, 13, FALSE))</f>
        <v>#REF!</v>
      </c>
      <c r="L385" s="98" t="e">
        <f>IF(E385="", "", VLOOKUP(E385,#REF!, 10, FALSE))</f>
        <v>#REF!</v>
      </c>
      <c r="M385" s="99" t="e">
        <f>IF(E385="", "", VLOOKUP(E385,#REF!, 11, FALSE))</f>
        <v>#REF!</v>
      </c>
    </row>
    <row r="386" spans="2:13" s="100" customFormat="1" ht="24.95" customHeight="1" x14ac:dyDescent="0.3">
      <c r="B386" s="90"/>
      <c r="C386" s="91">
        <v>2310</v>
      </c>
      <c r="D386" s="92" t="s">
        <v>228</v>
      </c>
      <c r="E386" s="101">
        <v>1085</v>
      </c>
      <c r="F386" s="102"/>
      <c r="G386" s="94" t="e">
        <f>IF(E386="", "", VLOOKUP(E386,#REF!, 2, FALSE))</f>
        <v>#REF!</v>
      </c>
      <c r="H386" s="95" t="e">
        <f>IF(E386="", "", VLOOKUP(E386,#REF!, 3, FALSE))</f>
        <v>#REF!</v>
      </c>
      <c r="I386" s="96" t="e">
        <f>IF(E386="", "", VLOOKUP(E386,#REF!, 5, FALSE))</f>
        <v>#REF!</v>
      </c>
      <c r="J386" s="97" t="e">
        <f>IF(E386="", "", VLOOKUP(E386,#REF!, 4, FALSE))</f>
        <v>#REF!</v>
      </c>
      <c r="K386" s="97" t="e">
        <f>IF(E386="", "", VLOOKUP(E386,#REF!, 13, FALSE))</f>
        <v>#REF!</v>
      </c>
      <c r="L386" s="98" t="e">
        <f>IF(E386="", "", VLOOKUP(E386,#REF!, 10, FALSE))</f>
        <v>#REF!</v>
      </c>
      <c r="M386" s="99" t="e">
        <f>IF(E386="", "", VLOOKUP(E386,#REF!, 11, FALSE))</f>
        <v>#REF!</v>
      </c>
    </row>
    <row r="387" spans="2:13" s="100" customFormat="1" ht="24.95" customHeight="1" x14ac:dyDescent="0.3">
      <c r="B387" s="90"/>
      <c r="C387" s="91"/>
      <c r="D387" s="92"/>
      <c r="E387" s="101"/>
      <c r="F387" s="102"/>
      <c r="G387" s="94"/>
      <c r="H387" s="95"/>
      <c r="I387" s="96"/>
      <c r="J387" s="97"/>
      <c r="K387" s="97"/>
      <c r="L387" s="98"/>
      <c r="M387" s="99"/>
    </row>
    <row r="388" spans="2:13" s="100" customFormat="1" ht="24.95" customHeight="1" x14ac:dyDescent="0.3">
      <c r="B388" s="90"/>
      <c r="C388" s="91"/>
      <c r="D388" s="92"/>
      <c r="E388" s="101"/>
      <c r="F388" s="102"/>
      <c r="G388" s="94"/>
      <c r="H388" s="95"/>
      <c r="I388" s="96"/>
      <c r="J388" s="97"/>
      <c r="K388" s="97"/>
      <c r="L388" s="98"/>
      <c r="M388" s="99"/>
    </row>
    <row r="389" spans="2:13" s="100" customFormat="1" ht="24.95" customHeight="1" x14ac:dyDescent="0.3">
      <c r="B389" s="90"/>
      <c r="C389" s="91">
        <v>2311</v>
      </c>
      <c r="D389" s="92" t="s">
        <v>228</v>
      </c>
      <c r="E389" s="101">
        <v>1246</v>
      </c>
      <c r="F389" s="102"/>
      <c r="G389" s="94" t="e">
        <f>IF(E389="", "", VLOOKUP(E389,#REF!, 2, FALSE))</f>
        <v>#REF!</v>
      </c>
      <c r="H389" s="95" t="e">
        <f>IF(E389="", "", VLOOKUP(E389,#REF!, 3, FALSE))</f>
        <v>#REF!</v>
      </c>
      <c r="I389" s="96" t="e">
        <f>IF(E389="", "", VLOOKUP(E389,#REF!, 5, FALSE))</f>
        <v>#REF!</v>
      </c>
      <c r="J389" s="97" t="e">
        <f>IF(E389="", "", VLOOKUP(E389,#REF!, 4, FALSE))</f>
        <v>#REF!</v>
      </c>
      <c r="K389" s="97" t="e">
        <f>IF(E389="", "", VLOOKUP(E389,#REF!, 13, FALSE))</f>
        <v>#REF!</v>
      </c>
      <c r="L389" s="98" t="e">
        <f>IF(E389="", "", VLOOKUP(E389,#REF!, 10, FALSE))</f>
        <v>#REF!</v>
      </c>
      <c r="M389" s="99" t="e">
        <f>IF(E389="", "", VLOOKUP(E389,#REF!, 11, FALSE))</f>
        <v>#REF!</v>
      </c>
    </row>
    <row r="390" spans="2:13" s="100" customFormat="1" ht="24.95" customHeight="1" x14ac:dyDescent="0.3">
      <c r="B390" s="90"/>
      <c r="C390" s="91">
        <v>2312</v>
      </c>
      <c r="D390" s="92" t="s">
        <v>228</v>
      </c>
      <c r="E390" s="101">
        <v>2642</v>
      </c>
      <c r="F390" s="102"/>
      <c r="G390" s="94" t="e">
        <f>IF(E390="", "", VLOOKUP(E390,#REF!, 2, FALSE))</f>
        <v>#REF!</v>
      </c>
      <c r="H390" s="95" t="e">
        <f>IF(E390="", "", VLOOKUP(E390,#REF!, 3, FALSE))</f>
        <v>#REF!</v>
      </c>
      <c r="I390" s="96" t="e">
        <f>IF(E390="", "", VLOOKUP(E390,#REF!, 5, FALSE))</f>
        <v>#REF!</v>
      </c>
      <c r="J390" s="97" t="e">
        <f>IF(E390="", "", VLOOKUP(E390,#REF!, 4, FALSE))</f>
        <v>#REF!</v>
      </c>
      <c r="K390" s="97" t="e">
        <f>IF(E390="", "", VLOOKUP(E390,#REF!, 13, FALSE))</f>
        <v>#REF!</v>
      </c>
      <c r="L390" s="98" t="e">
        <f>IF(E390="", "", VLOOKUP(E390,#REF!, 10, FALSE))</f>
        <v>#REF!</v>
      </c>
      <c r="M390" s="99" t="e">
        <f>IF(E390="", "", VLOOKUP(E390,#REF!, 11, FALSE))</f>
        <v>#REF!</v>
      </c>
    </row>
    <row r="391" spans="2:13" s="100" customFormat="1" ht="24.95" customHeight="1" x14ac:dyDescent="0.3">
      <c r="B391" s="90"/>
      <c r="C391" s="91">
        <v>2313</v>
      </c>
      <c r="D391" s="92" t="s">
        <v>228</v>
      </c>
      <c r="E391" s="101">
        <v>4266</v>
      </c>
      <c r="F391" s="102"/>
      <c r="G391" s="94" t="e">
        <f>IF(E391="", "", VLOOKUP(E391,#REF!, 2, FALSE))</f>
        <v>#REF!</v>
      </c>
      <c r="H391" s="95" t="e">
        <f>IF(E391="", "", VLOOKUP(E391,#REF!, 3, FALSE))</f>
        <v>#REF!</v>
      </c>
      <c r="I391" s="96" t="e">
        <f>IF(E391="", "", VLOOKUP(E391,#REF!, 5, FALSE))</f>
        <v>#REF!</v>
      </c>
      <c r="J391" s="97" t="e">
        <f>IF(E391="", "", VLOOKUP(E391,#REF!, 4, FALSE))</f>
        <v>#REF!</v>
      </c>
      <c r="K391" s="97" t="e">
        <f>IF(E391="", "", VLOOKUP(E391,#REF!, 13, FALSE))</f>
        <v>#REF!</v>
      </c>
      <c r="L391" s="98" t="e">
        <f>IF(E391="", "", VLOOKUP(E391,#REF!, 10, FALSE))</f>
        <v>#REF!</v>
      </c>
      <c r="M391" s="99" t="e">
        <f>IF(E391="", "", VLOOKUP(E391,#REF!, 11, FALSE))</f>
        <v>#REF!</v>
      </c>
    </row>
    <row r="392" spans="2:13" s="100" customFormat="1" ht="24.95" customHeight="1" x14ac:dyDescent="0.3">
      <c r="B392" s="90"/>
      <c r="C392" s="91">
        <v>2314</v>
      </c>
      <c r="D392" s="92" t="s">
        <v>228</v>
      </c>
      <c r="E392" s="101">
        <v>1245</v>
      </c>
      <c r="F392" s="102"/>
      <c r="G392" s="94" t="e">
        <f>IF(E392="", "", VLOOKUP(E392,#REF!, 2, FALSE))</f>
        <v>#REF!</v>
      </c>
      <c r="H392" s="95" t="e">
        <f>IF(E392="", "", VLOOKUP(E392,#REF!, 3, FALSE))</f>
        <v>#REF!</v>
      </c>
      <c r="I392" s="96" t="e">
        <f>IF(E392="", "", VLOOKUP(E392,#REF!, 5, FALSE))</f>
        <v>#REF!</v>
      </c>
      <c r="J392" s="97" t="e">
        <f>IF(E392="", "", VLOOKUP(E392,#REF!, 4, FALSE))</f>
        <v>#REF!</v>
      </c>
      <c r="K392" s="97" t="e">
        <f>IF(E392="", "", VLOOKUP(E392,#REF!, 13, FALSE))</f>
        <v>#REF!</v>
      </c>
      <c r="L392" s="98" t="e">
        <f>IF(E392="", "", VLOOKUP(E392,#REF!, 10, FALSE))</f>
        <v>#REF!</v>
      </c>
      <c r="M392" s="99" t="e">
        <f>IF(E392="", "", VLOOKUP(E392,#REF!, 11, FALSE))</f>
        <v>#REF!</v>
      </c>
    </row>
    <row r="393" spans="2:13" s="100" customFormat="1" ht="24.95" customHeight="1" x14ac:dyDescent="0.3">
      <c r="B393" s="90"/>
      <c r="C393" s="91">
        <v>2315</v>
      </c>
      <c r="D393" s="92" t="s">
        <v>228</v>
      </c>
      <c r="E393" s="101">
        <v>2790</v>
      </c>
      <c r="F393" s="102"/>
      <c r="G393" s="94" t="e">
        <f>IF(E393="", "", VLOOKUP(E393,#REF!, 2, FALSE))</f>
        <v>#REF!</v>
      </c>
      <c r="H393" s="95" t="e">
        <f>IF(E393="", "", VLOOKUP(E393,#REF!, 3, FALSE))</f>
        <v>#REF!</v>
      </c>
      <c r="I393" s="96" t="e">
        <f>IF(E393="", "", VLOOKUP(E393,#REF!, 5, FALSE))</f>
        <v>#REF!</v>
      </c>
      <c r="J393" s="97" t="e">
        <f>IF(E393="", "", VLOOKUP(E393,#REF!, 4, FALSE))</f>
        <v>#REF!</v>
      </c>
      <c r="K393" s="97" t="e">
        <f>IF(E393="", "", VLOOKUP(E393,#REF!, 13, FALSE))</f>
        <v>#REF!</v>
      </c>
      <c r="L393" s="98" t="e">
        <f>IF(E393="", "", VLOOKUP(E393,#REF!, 10, FALSE))</f>
        <v>#REF!</v>
      </c>
      <c r="M393" s="99" t="e">
        <f>IF(E393="", "", VLOOKUP(E393,#REF!, 11, FALSE))</f>
        <v>#REF!</v>
      </c>
    </row>
    <row r="394" spans="2:13" s="100" customFormat="1" ht="24.95" customHeight="1" x14ac:dyDescent="0.3">
      <c r="B394" s="90"/>
      <c r="C394" s="91"/>
      <c r="D394" s="92"/>
      <c r="E394" s="101"/>
      <c r="F394" s="102"/>
      <c r="G394" s="94"/>
      <c r="H394" s="95"/>
      <c r="I394" s="96"/>
      <c r="J394" s="97"/>
      <c r="K394" s="97"/>
      <c r="L394" s="98"/>
      <c r="M394" s="99"/>
    </row>
    <row r="395" spans="2:13" s="100" customFormat="1" ht="24.95" customHeight="1" x14ac:dyDescent="0.3">
      <c r="B395" s="90"/>
      <c r="C395" s="91">
        <v>2316</v>
      </c>
      <c r="D395" s="92" t="s">
        <v>228</v>
      </c>
      <c r="E395" s="101">
        <v>3237</v>
      </c>
      <c r="F395" s="102"/>
      <c r="G395" s="94" t="e">
        <f>IF(E395="", "", VLOOKUP(E395,#REF!, 2, FALSE))</f>
        <v>#REF!</v>
      </c>
      <c r="H395" s="95" t="e">
        <f>IF(E395="", "", VLOOKUP(E395,#REF!, 3, FALSE))</f>
        <v>#REF!</v>
      </c>
      <c r="I395" s="96" t="e">
        <f>IF(E395="", "", VLOOKUP(E395,#REF!, 5, FALSE))</f>
        <v>#REF!</v>
      </c>
      <c r="J395" s="97" t="e">
        <f>IF(E395="", "", VLOOKUP(E395,#REF!, 4, FALSE))</f>
        <v>#REF!</v>
      </c>
      <c r="K395" s="97" t="e">
        <f>IF(E395="", "", VLOOKUP(E395,#REF!, 13, FALSE))</f>
        <v>#REF!</v>
      </c>
      <c r="L395" s="98" t="e">
        <f>IF(E395="", "", VLOOKUP(E395,#REF!, 10, FALSE))</f>
        <v>#REF!</v>
      </c>
      <c r="M395" s="99" t="e">
        <f>IF(E395="", "", VLOOKUP(E395,#REF!, 11, FALSE))</f>
        <v>#REF!</v>
      </c>
    </row>
    <row r="396" spans="2:13" s="100" customFormat="1" ht="24.95" customHeight="1" x14ac:dyDescent="0.3">
      <c r="B396" s="90"/>
      <c r="C396" s="91">
        <v>2317</v>
      </c>
      <c r="D396" s="92" t="s">
        <v>228</v>
      </c>
      <c r="E396" s="101">
        <v>1206</v>
      </c>
      <c r="F396" s="102" t="s">
        <v>220</v>
      </c>
      <c r="G396" s="94" t="e">
        <f>IF(E396="", "", VLOOKUP(E396,#REF!, 2, FALSE))</f>
        <v>#REF!</v>
      </c>
      <c r="H396" s="95" t="e">
        <f>IF(E396="", "", VLOOKUP(E396,#REF!, 3, FALSE))</f>
        <v>#REF!</v>
      </c>
      <c r="I396" s="96" t="e">
        <f>IF(E396="", "", VLOOKUP(E396,#REF!, 5, FALSE))</f>
        <v>#REF!</v>
      </c>
      <c r="J396" s="97" t="e">
        <f>IF(E396="", "", VLOOKUP(E396,#REF!, 4, FALSE))</f>
        <v>#REF!</v>
      </c>
      <c r="K396" s="97" t="e">
        <f>IF(E396="", "", VLOOKUP(E396,#REF!, 13, FALSE))</f>
        <v>#REF!</v>
      </c>
      <c r="L396" s="98" t="e">
        <f>IF(E396="", "", VLOOKUP(E396,#REF!, 10, FALSE))</f>
        <v>#REF!</v>
      </c>
      <c r="M396" s="99" t="e">
        <f>IF(E396="", "", VLOOKUP(E396,#REF!, 11, FALSE))</f>
        <v>#REF!</v>
      </c>
    </row>
    <row r="397" spans="2:13" s="100" customFormat="1" ht="24.95" customHeight="1" x14ac:dyDescent="0.3">
      <c r="B397" s="90"/>
      <c r="C397" s="91">
        <v>2318</v>
      </c>
      <c r="D397" s="92" t="s">
        <v>228</v>
      </c>
      <c r="E397" s="101">
        <v>1217</v>
      </c>
      <c r="F397" s="102" t="s">
        <v>220</v>
      </c>
      <c r="G397" s="94" t="e">
        <f>IF(E397="", "", VLOOKUP(E397,#REF!, 2, FALSE))</f>
        <v>#REF!</v>
      </c>
      <c r="H397" s="95" t="e">
        <f>IF(E397="", "", VLOOKUP(E397,#REF!, 3, FALSE))</f>
        <v>#REF!</v>
      </c>
      <c r="I397" s="96" t="e">
        <f>IF(E397="", "", VLOOKUP(E397,#REF!, 5, FALSE))</f>
        <v>#REF!</v>
      </c>
      <c r="J397" s="97" t="e">
        <f>IF(E397="", "", VLOOKUP(E397,#REF!, 4, FALSE))</f>
        <v>#REF!</v>
      </c>
      <c r="K397" s="97" t="e">
        <f>IF(E397="", "", VLOOKUP(E397,#REF!, 13, FALSE))</f>
        <v>#REF!</v>
      </c>
      <c r="L397" s="98" t="e">
        <f>IF(E397="", "", VLOOKUP(E397,#REF!, 10, FALSE))</f>
        <v>#REF!</v>
      </c>
      <c r="M397" s="99" t="e">
        <f>IF(E397="", "", VLOOKUP(E397,#REF!, 11, FALSE))</f>
        <v>#REF!</v>
      </c>
    </row>
    <row r="398" spans="2:13" s="100" customFormat="1" ht="24.95" customHeight="1" x14ac:dyDescent="0.3">
      <c r="B398" s="90"/>
      <c r="C398" s="91">
        <v>2319</v>
      </c>
      <c r="D398" s="92" t="s">
        <v>228</v>
      </c>
      <c r="E398" s="101">
        <v>1664</v>
      </c>
      <c r="F398" s="102" t="s">
        <v>220</v>
      </c>
      <c r="G398" s="94" t="e">
        <f>IF(E398="", "", VLOOKUP(E398,#REF!, 2, FALSE))</f>
        <v>#REF!</v>
      </c>
      <c r="H398" s="95" t="e">
        <f>IF(E398="", "", VLOOKUP(E398,#REF!, 3, FALSE))</f>
        <v>#REF!</v>
      </c>
      <c r="I398" s="96" t="e">
        <f>IF(E398="", "", VLOOKUP(E398,#REF!, 5, FALSE))</f>
        <v>#REF!</v>
      </c>
      <c r="J398" s="97" t="e">
        <f>IF(E398="", "", VLOOKUP(E398,#REF!, 4, FALSE))</f>
        <v>#REF!</v>
      </c>
      <c r="K398" s="97" t="e">
        <f>IF(E398="", "", VLOOKUP(E398,#REF!, 13, FALSE))</f>
        <v>#REF!</v>
      </c>
      <c r="L398" s="98" t="e">
        <f>IF(E398="", "", VLOOKUP(E398,#REF!, 10, FALSE))</f>
        <v>#REF!</v>
      </c>
      <c r="M398" s="99" t="e">
        <f>IF(E398="", "", VLOOKUP(E398,#REF!, 11, FALSE))</f>
        <v>#REF!</v>
      </c>
    </row>
    <row r="399" spans="2:13" s="100" customFormat="1" ht="24.95" customHeight="1" x14ac:dyDescent="0.3">
      <c r="B399" s="90"/>
      <c r="C399" s="91">
        <v>2320</v>
      </c>
      <c r="D399" s="92" t="s">
        <v>228</v>
      </c>
      <c r="E399" s="101">
        <v>3366</v>
      </c>
      <c r="F399" s="102" t="s">
        <v>220</v>
      </c>
      <c r="G399" s="94" t="e">
        <f>IF(E399="", "", VLOOKUP(E399,#REF!, 2, FALSE))</f>
        <v>#REF!</v>
      </c>
      <c r="H399" s="95" t="e">
        <f>IF(E399="", "", VLOOKUP(E399,#REF!, 3, FALSE))</f>
        <v>#REF!</v>
      </c>
      <c r="I399" s="96" t="e">
        <f>IF(E399="", "", VLOOKUP(E399,#REF!, 5, FALSE))</f>
        <v>#REF!</v>
      </c>
      <c r="J399" s="97" t="e">
        <f>IF(E399="", "", VLOOKUP(E399,#REF!, 4, FALSE))</f>
        <v>#REF!</v>
      </c>
      <c r="K399" s="97" t="e">
        <f>IF(E399="", "", VLOOKUP(E399,#REF!, 13, FALSE))</f>
        <v>#REF!</v>
      </c>
      <c r="L399" s="98" t="e">
        <f>IF(E399="", "", VLOOKUP(E399,#REF!, 10, FALSE))</f>
        <v>#REF!</v>
      </c>
      <c r="M399" s="99" t="e">
        <f>IF(E399="", "", VLOOKUP(E399,#REF!, 11, FALSE))</f>
        <v>#REF!</v>
      </c>
    </row>
    <row r="400" spans="2:13" s="100" customFormat="1" ht="24.95" customHeight="1" x14ac:dyDescent="0.3">
      <c r="B400" s="90"/>
      <c r="C400" s="91">
        <v>2321</v>
      </c>
      <c r="D400" s="92" t="s">
        <v>228</v>
      </c>
      <c r="E400" s="101">
        <v>1669</v>
      </c>
      <c r="F400" s="102" t="s">
        <v>220</v>
      </c>
      <c r="G400" s="94" t="e">
        <f>IF(E400="", "", VLOOKUP(E400,#REF!, 2, FALSE))</f>
        <v>#REF!</v>
      </c>
      <c r="H400" s="95" t="e">
        <f>IF(E400="", "", VLOOKUP(E400,#REF!, 3, FALSE))</f>
        <v>#REF!</v>
      </c>
      <c r="I400" s="96" t="e">
        <f>IF(E400="", "", VLOOKUP(E400,#REF!, 5, FALSE))</f>
        <v>#REF!</v>
      </c>
      <c r="J400" s="97" t="e">
        <f>IF(E400="", "", VLOOKUP(E400,#REF!, 4, FALSE))</f>
        <v>#REF!</v>
      </c>
      <c r="K400" s="97" t="e">
        <f>IF(E400="", "", VLOOKUP(E400,#REF!, 13, FALSE))</f>
        <v>#REF!</v>
      </c>
      <c r="L400" s="98" t="e">
        <f>IF(E400="", "", VLOOKUP(E400,#REF!, 10, FALSE))</f>
        <v>#REF!</v>
      </c>
      <c r="M400" s="99" t="e">
        <f>IF(E400="", "", VLOOKUP(E400,#REF!, 11, FALSE))</f>
        <v>#REF!</v>
      </c>
    </row>
    <row r="401" spans="2:13" s="100" customFormat="1" ht="24.95" customHeight="1" x14ac:dyDescent="0.3">
      <c r="B401" s="90"/>
      <c r="C401" s="91">
        <v>2362</v>
      </c>
      <c r="D401" s="92" t="s">
        <v>228</v>
      </c>
      <c r="E401" s="101">
        <v>3280</v>
      </c>
      <c r="F401" s="102" t="s">
        <v>220</v>
      </c>
      <c r="G401" s="94" t="e">
        <f>IF(E401="", "", VLOOKUP(E401,#REF!, 2, FALSE))</f>
        <v>#REF!</v>
      </c>
      <c r="H401" s="95" t="e">
        <f>IF(E401="", "", VLOOKUP(E401,#REF!, 3, FALSE))</f>
        <v>#REF!</v>
      </c>
      <c r="I401" s="96" t="e">
        <f>IF(E401="", "", VLOOKUP(E401,#REF!, 5, FALSE))</f>
        <v>#REF!</v>
      </c>
      <c r="J401" s="97" t="e">
        <f>IF(E401="", "", VLOOKUP(E401,#REF!, 4, FALSE))</f>
        <v>#REF!</v>
      </c>
      <c r="K401" s="97" t="e">
        <f>IF(E401="", "", VLOOKUP(E401,#REF!, 13, FALSE))</f>
        <v>#REF!</v>
      </c>
      <c r="L401" s="98" t="e">
        <f>IF(E401="", "", VLOOKUP(E401,#REF!, 10, FALSE))</f>
        <v>#REF!</v>
      </c>
      <c r="M401" s="99" t="e">
        <f>IF(E401="", "", VLOOKUP(E401,#REF!, 11, FALSE))</f>
        <v>#REF!</v>
      </c>
    </row>
    <row r="402" spans="2:13" s="100" customFormat="1" ht="24.95" customHeight="1" x14ac:dyDescent="0.3">
      <c r="B402" s="90"/>
      <c r="C402" s="91"/>
      <c r="D402" s="92"/>
      <c r="E402" s="101"/>
      <c r="F402" s="102"/>
      <c r="G402" s="94"/>
      <c r="H402" s="95"/>
      <c r="I402" s="96"/>
      <c r="J402" s="97"/>
      <c r="K402" s="97"/>
      <c r="L402" s="98"/>
      <c r="M402" s="99"/>
    </row>
    <row r="403" spans="2:13" s="100" customFormat="1" ht="24.95" customHeight="1" x14ac:dyDescent="0.3">
      <c r="B403" s="90"/>
      <c r="C403" s="91"/>
      <c r="D403" s="92"/>
      <c r="E403" s="101"/>
      <c r="F403" s="102"/>
      <c r="G403" s="94"/>
      <c r="H403" s="95"/>
      <c r="I403" s="96"/>
      <c r="J403" s="97"/>
      <c r="K403" s="97"/>
      <c r="L403" s="98"/>
      <c r="M403" s="99"/>
    </row>
    <row r="404" spans="2:13" s="100" customFormat="1" ht="24.95" customHeight="1" x14ac:dyDescent="0.3">
      <c r="B404" s="90"/>
      <c r="C404" s="91">
        <v>2322</v>
      </c>
      <c r="D404" s="92" t="s">
        <v>228</v>
      </c>
      <c r="E404" s="101">
        <v>1304</v>
      </c>
      <c r="F404" s="102" t="s">
        <v>220</v>
      </c>
      <c r="G404" s="94" t="e">
        <f>IF(E404="", "", VLOOKUP(E404,#REF!, 2, FALSE))</f>
        <v>#REF!</v>
      </c>
      <c r="H404" s="95" t="e">
        <f>IF(E404="", "", VLOOKUP(E404,#REF!, 3, FALSE))</f>
        <v>#REF!</v>
      </c>
      <c r="I404" s="96" t="e">
        <f>IF(E404="", "", VLOOKUP(E404,#REF!, 5, FALSE))</f>
        <v>#REF!</v>
      </c>
      <c r="J404" s="97" t="e">
        <f>IF(E404="", "", VLOOKUP(E404,#REF!, 4, FALSE))</f>
        <v>#REF!</v>
      </c>
      <c r="K404" s="97" t="e">
        <f>IF(E404="", "", VLOOKUP(E404,#REF!, 13, FALSE))</f>
        <v>#REF!</v>
      </c>
      <c r="L404" s="98" t="e">
        <f>IF(E404="", "", VLOOKUP(E404,#REF!, 10, FALSE))</f>
        <v>#REF!</v>
      </c>
      <c r="M404" s="99" t="e">
        <f>IF(E404="", "", VLOOKUP(E404,#REF!, 11, FALSE))</f>
        <v>#REF!</v>
      </c>
    </row>
    <row r="405" spans="2:13" s="100" customFormat="1" ht="24.95" customHeight="1" x14ac:dyDescent="0.3">
      <c r="B405" s="90"/>
      <c r="C405" s="91">
        <v>2323</v>
      </c>
      <c r="D405" s="92" t="s">
        <v>228</v>
      </c>
      <c r="E405" s="101">
        <v>2812</v>
      </c>
      <c r="F405" s="102" t="s">
        <v>220</v>
      </c>
      <c r="G405" s="94" t="e">
        <f>IF(E405="", "", VLOOKUP(E405,#REF!, 2, FALSE))</f>
        <v>#REF!</v>
      </c>
      <c r="H405" s="95" t="e">
        <f>IF(E405="", "", VLOOKUP(E405,#REF!, 3, FALSE))</f>
        <v>#REF!</v>
      </c>
      <c r="I405" s="96" t="e">
        <f>IF(E405="", "", VLOOKUP(E405,#REF!, 5, FALSE))</f>
        <v>#REF!</v>
      </c>
      <c r="J405" s="97" t="e">
        <f>IF(E405="", "", VLOOKUP(E405,#REF!, 4, FALSE))</f>
        <v>#REF!</v>
      </c>
      <c r="K405" s="97" t="e">
        <f>IF(E405="", "", VLOOKUP(E405,#REF!, 13, FALSE))</f>
        <v>#REF!</v>
      </c>
      <c r="L405" s="98" t="e">
        <f>IF(E405="", "", VLOOKUP(E405,#REF!, 10, FALSE))</f>
        <v>#REF!</v>
      </c>
      <c r="M405" s="99" t="e">
        <f>IF(E405="", "", VLOOKUP(E405,#REF!, 11, FALSE))</f>
        <v>#REF!</v>
      </c>
    </row>
    <row r="406" spans="2:13" s="100" customFormat="1" ht="24.95" customHeight="1" x14ac:dyDescent="0.3">
      <c r="B406" s="90"/>
      <c r="C406" s="91">
        <v>2324</v>
      </c>
      <c r="D406" s="92" t="s">
        <v>228</v>
      </c>
      <c r="E406" s="101">
        <v>1036</v>
      </c>
      <c r="F406" s="102" t="s">
        <v>220</v>
      </c>
      <c r="G406" s="94" t="e">
        <f>IF(E406="", "", VLOOKUP(E406,#REF!, 2, FALSE))</f>
        <v>#REF!</v>
      </c>
      <c r="H406" s="95" t="e">
        <f>IF(E406="", "", VLOOKUP(E406,#REF!, 3, FALSE))</f>
        <v>#REF!</v>
      </c>
      <c r="I406" s="96" t="e">
        <f>IF(E406="", "", VLOOKUP(E406,#REF!, 5, FALSE))</f>
        <v>#REF!</v>
      </c>
      <c r="J406" s="97" t="e">
        <f>IF(E406="", "", VLOOKUP(E406,#REF!, 4, FALSE))</f>
        <v>#REF!</v>
      </c>
      <c r="K406" s="97" t="e">
        <f>IF(E406="", "", VLOOKUP(E406,#REF!, 13, FALSE))</f>
        <v>#REF!</v>
      </c>
      <c r="L406" s="98" t="e">
        <f>IF(E406="", "", VLOOKUP(E406,#REF!, 10, FALSE))</f>
        <v>#REF!</v>
      </c>
      <c r="M406" s="99" t="e">
        <f>IF(E406="", "", VLOOKUP(E406,#REF!, 11, FALSE))</f>
        <v>#REF!</v>
      </c>
    </row>
    <row r="407" spans="2:13" s="100" customFormat="1" ht="24.95" customHeight="1" x14ac:dyDescent="0.3">
      <c r="B407" s="90"/>
      <c r="C407" s="91">
        <v>2325</v>
      </c>
      <c r="D407" s="92" t="s">
        <v>228</v>
      </c>
      <c r="E407" s="101">
        <v>2991</v>
      </c>
      <c r="F407" s="102"/>
      <c r="G407" s="94" t="e">
        <f>IF(E407="", "", VLOOKUP(E407,#REF!, 2, FALSE))</f>
        <v>#REF!</v>
      </c>
      <c r="H407" s="95" t="e">
        <f>IF(E407="", "", VLOOKUP(E407,#REF!, 3, FALSE))</f>
        <v>#REF!</v>
      </c>
      <c r="I407" s="96" t="e">
        <f>IF(E407="", "", VLOOKUP(E407,#REF!, 5, FALSE))</f>
        <v>#REF!</v>
      </c>
      <c r="J407" s="97" t="e">
        <f>IF(E407="", "", VLOOKUP(E407,#REF!, 4, FALSE))</f>
        <v>#REF!</v>
      </c>
      <c r="K407" s="97" t="e">
        <f>IF(E407="", "", VLOOKUP(E407,#REF!, 13, FALSE))</f>
        <v>#REF!</v>
      </c>
      <c r="L407" s="98" t="e">
        <f>IF(E407="", "", VLOOKUP(E407,#REF!, 10, FALSE))</f>
        <v>#REF!</v>
      </c>
      <c r="M407" s="99" t="e">
        <f>IF(E407="", "", VLOOKUP(E407,#REF!, 11, FALSE))</f>
        <v>#REF!</v>
      </c>
    </row>
    <row r="408" spans="2:13" s="100" customFormat="1" ht="24.95" customHeight="1" x14ac:dyDescent="0.3">
      <c r="B408" s="90"/>
      <c r="C408" s="91">
        <v>2326</v>
      </c>
      <c r="D408" s="92" t="s">
        <v>228</v>
      </c>
      <c r="E408" s="101">
        <v>1288</v>
      </c>
      <c r="F408" s="102" t="s">
        <v>220</v>
      </c>
      <c r="G408" s="94" t="e">
        <f>IF(E408="", "", VLOOKUP(E408,#REF!, 2, FALSE))</f>
        <v>#REF!</v>
      </c>
      <c r="H408" s="95" t="e">
        <f>IF(E408="", "", VLOOKUP(E408,#REF!, 3, FALSE))</f>
        <v>#REF!</v>
      </c>
      <c r="I408" s="96" t="e">
        <f>IF(E408="", "", VLOOKUP(E408,#REF!, 5, FALSE))</f>
        <v>#REF!</v>
      </c>
      <c r="J408" s="97" t="e">
        <f>IF(E408="", "", VLOOKUP(E408,#REF!, 4, FALSE))</f>
        <v>#REF!</v>
      </c>
      <c r="K408" s="97" t="e">
        <f>IF(E408="", "", VLOOKUP(E408,#REF!, 13, FALSE))</f>
        <v>#REF!</v>
      </c>
      <c r="L408" s="98" t="e">
        <f>IF(E408="", "", VLOOKUP(E408,#REF!, 10, FALSE))</f>
        <v>#REF!</v>
      </c>
      <c r="M408" s="99" t="e">
        <f>IF(E408="", "", VLOOKUP(E408,#REF!, 11, FALSE))</f>
        <v>#REF!</v>
      </c>
    </row>
    <row r="409" spans="2:13" s="100" customFormat="1" ht="24.95" customHeight="1" x14ac:dyDescent="0.3">
      <c r="B409" s="90"/>
      <c r="C409" s="91">
        <v>2327</v>
      </c>
      <c r="D409" s="92" t="s">
        <v>228</v>
      </c>
      <c r="E409" s="101">
        <v>4066</v>
      </c>
      <c r="F409" s="102" t="s">
        <v>220</v>
      </c>
      <c r="G409" s="94" t="e">
        <f>IF(E409="", "", VLOOKUP(E409,#REF!, 2, FALSE))</f>
        <v>#REF!</v>
      </c>
      <c r="H409" s="95" t="e">
        <f>IF(E409="", "", VLOOKUP(E409,#REF!, 3, FALSE))</f>
        <v>#REF!</v>
      </c>
      <c r="I409" s="96" t="e">
        <f>IF(E409="", "", VLOOKUP(E409,#REF!, 5, FALSE))</f>
        <v>#REF!</v>
      </c>
      <c r="J409" s="97" t="e">
        <f>IF(E409="", "", VLOOKUP(E409,#REF!, 4, FALSE))</f>
        <v>#REF!</v>
      </c>
      <c r="K409" s="97" t="e">
        <f>IF(E409="", "", VLOOKUP(E409,#REF!, 13, FALSE))</f>
        <v>#REF!</v>
      </c>
      <c r="L409" s="98" t="e">
        <f>IF(E409="", "", VLOOKUP(E409,#REF!, 10, FALSE))</f>
        <v>#REF!</v>
      </c>
      <c r="M409" s="99" t="e">
        <f>IF(E409="", "", VLOOKUP(E409,#REF!, 11, FALSE))</f>
        <v>#REF!</v>
      </c>
    </row>
    <row r="410" spans="2:13" s="100" customFormat="1" ht="24.95" customHeight="1" x14ac:dyDescent="0.3">
      <c r="B410" s="90"/>
      <c r="C410" s="91"/>
      <c r="D410" s="92"/>
      <c r="E410" s="101"/>
      <c r="F410" s="102"/>
      <c r="G410" s="94"/>
      <c r="H410" s="95"/>
      <c r="I410" s="96"/>
      <c r="J410" s="97"/>
      <c r="K410" s="97"/>
      <c r="L410" s="98"/>
      <c r="M410" s="99"/>
    </row>
    <row r="411" spans="2:13" s="100" customFormat="1" ht="24.95" customHeight="1" x14ac:dyDescent="0.3">
      <c r="B411" s="90"/>
      <c r="C411" s="91"/>
      <c r="D411" s="92"/>
      <c r="E411" s="101"/>
      <c r="F411" s="102"/>
      <c r="G411" s="94"/>
      <c r="H411" s="95"/>
      <c r="I411" s="96"/>
      <c r="J411" s="97"/>
      <c r="K411" s="97"/>
      <c r="L411" s="98"/>
      <c r="M411" s="99"/>
    </row>
    <row r="412" spans="2:13" s="100" customFormat="1" ht="24.95" customHeight="1" x14ac:dyDescent="0.3">
      <c r="B412" s="90"/>
      <c r="C412" s="91">
        <v>2328</v>
      </c>
      <c r="D412" s="92" t="s">
        <v>228</v>
      </c>
      <c r="E412" s="101">
        <v>4380</v>
      </c>
      <c r="F412" s="102" t="s">
        <v>220</v>
      </c>
      <c r="G412" s="94" t="e">
        <f>IF(E412="", "", VLOOKUP(E412,#REF!, 2, FALSE))</f>
        <v>#REF!</v>
      </c>
      <c r="H412" s="95" t="e">
        <f>IF(E412="", "", VLOOKUP(E412,#REF!, 3, FALSE))</f>
        <v>#REF!</v>
      </c>
      <c r="I412" s="96" t="e">
        <f>IF(E412="", "", VLOOKUP(E412,#REF!, 5, FALSE))</f>
        <v>#REF!</v>
      </c>
      <c r="J412" s="97" t="e">
        <f>IF(E412="", "", VLOOKUP(E412,#REF!, 4, FALSE))</f>
        <v>#REF!</v>
      </c>
      <c r="K412" s="97" t="e">
        <f>IF(E412="", "", VLOOKUP(E412,#REF!, 13, FALSE))</f>
        <v>#REF!</v>
      </c>
      <c r="L412" s="98" t="e">
        <f>IF(E412="", "", VLOOKUP(E412,#REF!, 10, FALSE))</f>
        <v>#REF!</v>
      </c>
      <c r="M412" s="99" t="e">
        <f>IF(E412="", "", VLOOKUP(E412,#REF!, 11, FALSE))</f>
        <v>#REF!</v>
      </c>
    </row>
    <row r="413" spans="2:13" s="100" customFormat="1" ht="24.95" customHeight="1" x14ac:dyDescent="0.3">
      <c r="B413" s="90"/>
      <c r="C413" s="91">
        <v>2329</v>
      </c>
      <c r="D413" s="92" t="s">
        <v>228</v>
      </c>
      <c r="E413" s="101">
        <v>4379</v>
      </c>
      <c r="F413" s="102" t="s">
        <v>220</v>
      </c>
      <c r="G413" s="94" t="e">
        <f>IF(E413="", "", VLOOKUP(E413,#REF!, 2, FALSE))</f>
        <v>#REF!</v>
      </c>
      <c r="H413" s="95" t="e">
        <f>IF(E413="", "", VLOOKUP(E413,#REF!, 3, FALSE))</f>
        <v>#REF!</v>
      </c>
      <c r="I413" s="96" t="e">
        <f>IF(E413="", "", VLOOKUP(E413,#REF!, 5, FALSE))</f>
        <v>#REF!</v>
      </c>
      <c r="J413" s="97" t="e">
        <f>IF(E413="", "", VLOOKUP(E413,#REF!, 4, FALSE))</f>
        <v>#REF!</v>
      </c>
      <c r="K413" s="97" t="e">
        <f>IF(E413="", "", VLOOKUP(E413,#REF!, 13, FALSE))</f>
        <v>#REF!</v>
      </c>
      <c r="L413" s="98" t="e">
        <f>IF(E413="", "", VLOOKUP(E413,#REF!, 10, FALSE))</f>
        <v>#REF!</v>
      </c>
      <c r="M413" s="99" t="e">
        <f>IF(E413="", "", VLOOKUP(E413,#REF!, 11, FALSE))</f>
        <v>#REF!</v>
      </c>
    </row>
    <row r="414" spans="2:13" s="100" customFormat="1" ht="24.95" customHeight="1" x14ac:dyDescent="0.3">
      <c r="B414" s="90"/>
      <c r="C414" s="91">
        <v>2330</v>
      </c>
      <c r="D414" s="92" t="s">
        <v>228</v>
      </c>
      <c r="E414" s="101">
        <v>4132</v>
      </c>
      <c r="F414" s="102" t="s">
        <v>220</v>
      </c>
      <c r="G414" s="94" t="e">
        <f>IF(E414="", "", VLOOKUP(E414,#REF!, 2, FALSE))</f>
        <v>#REF!</v>
      </c>
      <c r="H414" s="95" t="e">
        <f>IF(E414="", "", VLOOKUP(E414,#REF!, 3, FALSE))</f>
        <v>#REF!</v>
      </c>
      <c r="I414" s="96" t="e">
        <f>IF(E414="", "", VLOOKUP(E414,#REF!, 5, FALSE))</f>
        <v>#REF!</v>
      </c>
      <c r="J414" s="97" t="e">
        <f>IF(E414="", "", VLOOKUP(E414,#REF!, 4, FALSE))</f>
        <v>#REF!</v>
      </c>
      <c r="K414" s="97" t="e">
        <f>IF(E414="", "", VLOOKUP(E414,#REF!, 13, FALSE))</f>
        <v>#REF!</v>
      </c>
      <c r="L414" s="98" t="e">
        <f>IF(E414="", "", VLOOKUP(E414,#REF!, 10, FALSE))</f>
        <v>#REF!</v>
      </c>
      <c r="M414" s="99" t="e">
        <f>IF(E414="", "", VLOOKUP(E414,#REF!, 11, FALSE))</f>
        <v>#REF!</v>
      </c>
    </row>
    <row r="415" spans="2:13" s="100" customFormat="1" ht="24.95" customHeight="1" x14ac:dyDescent="0.3">
      <c r="B415" s="90"/>
      <c r="C415" s="91">
        <v>2331</v>
      </c>
      <c r="D415" s="92" t="s">
        <v>228</v>
      </c>
      <c r="E415" s="101">
        <v>1489</v>
      </c>
      <c r="F415" s="102" t="s">
        <v>220</v>
      </c>
      <c r="G415" s="94" t="e">
        <f>IF(E415="", "", VLOOKUP(E415,#REF!, 2, FALSE))</f>
        <v>#REF!</v>
      </c>
      <c r="H415" s="95" t="e">
        <f>IF(E415="", "", VLOOKUP(E415,#REF!, 3, FALSE))</f>
        <v>#REF!</v>
      </c>
      <c r="I415" s="96" t="e">
        <f>IF(E415="", "", VLOOKUP(E415,#REF!, 5, FALSE))</f>
        <v>#REF!</v>
      </c>
      <c r="J415" s="97" t="e">
        <f>IF(E415="", "", VLOOKUP(E415,#REF!, 4, FALSE))</f>
        <v>#REF!</v>
      </c>
      <c r="K415" s="97" t="e">
        <f>IF(E415="", "", VLOOKUP(E415,#REF!, 13, FALSE))</f>
        <v>#REF!</v>
      </c>
      <c r="L415" s="98" t="e">
        <f>IF(E415="", "", VLOOKUP(E415,#REF!, 10, FALSE))</f>
        <v>#REF!</v>
      </c>
      <c r="M415" s="99" t="e">
        <f>IF(E415="", "", VLOOKUP(E415,#REF!, 11, FALSE))</f>
        <v>#REF!</v>
      </c>
    </row>
    <row r="416" spans="2:13" s="100" customFormat="1" ht="24.95" customHeight="1" x14ac:dyDescent="0.3">
      <c r="B416" s="90"/>
      <c r="C416" s="91">
        <v>2332</v>
      </c>
      <c r="D416" s="92" t="s">
        <v>228</v>
      </c>
      <c r="E416" s="101">
        <v>4202</v>
      </c>
      <c r="F416" s="102" t="s">
        <v>220</v>
      </c>
      <c r="G416" s="94" t="e">
        <f>IF(E416="", "", VLOOKUP(E416,#REF!, 2, FALSE))</f>
        <v>#REF!</v>
      </c>
      <c r="H416" s="95" t="e">
        <f>IF(E416="", "", VLOOKUP(E416,#REF!, 3, FALSE))</f>
        <v>#REF!</v>
      </c>
      <c r="I416" s="96" t="e">
        <f>IF(E416="", "", VLOOKUP(E416,#REF!, 5, FALSE))</f>
        <v>#REF!</v>
      </c>
      <c r="J416" s="97" t="e">
        <f>IF(E416="", "", VLOOKUP(E416,#REF!, 4, FALSE))</f>
        <v>#REF!</v>
      </c>
      <c r="K416" s="97" t="e">
        <f>IF(E416="", "", VLOOKUP(E416,#REF!, 13, FALSE))</f>
        <v>#REF!</v>
      </c>
      <c r="L416" s="98" t="e">
        <f>IF(E416="", "", VLOOKUP(E416,#REF!, 10, FALSE))</f>
        <v>#REF!</v>
      </c>
      <c r="M416" s="99" t="e">
        <f>IF(E416="", "", VLOOKUP(E416,#REF!, 11, FALSE))</f>
        <v>#REF!</v>
      </c>
    </row>
    <row r="417" spans="2:13" s="100" customFormat="1" ht="24.95" customHeight="1" x14ac:dyDescent="0.3">
      <c r="B417" s="90"/>
      <c r="C417" s="91">
        <v>2333</v>
      </c>
      <c r="D417" s="92" t="s">
        <v>228</v>
      </c>
      <c r="E417" s="101">
        <v>4290</v>
      </c>
      <c r="F417" s="102" t="s">
        <v>220</v>
      </c>
      <c r="G417" s="94" t="e">
        <f>IF(E417="", "", VLOOKUP(E417,#REF!, 2, FALSE))</f>
        <v>#REF!</v>
      </c>
      <c r="H417" s="95" t="e">
        <f>IF(E417="", "", VLOOKUP(E417,#REF!, 3, FALSE))</f>
        <v>#REF!</v>
      </c>
      <c r="I417" s="96" t="e">
        <f>IF(E417="", "", VLOOKUP(E417,#REF!, 5, FALSE))</f>
        <v>#REF!</v>
      </c>
      <c r="J417" s="97" t="e">
        <f>IF(E417="", "", VLOOKUP(E417,#REF!, 4, FALSE))</f>
        <v>#REF!</v>
      </c>
      <c r="K417" s="97" t="e">
        <f>IF(E417="", "", VLOOKUP(E417,#REF!, 13, FALSE))</f>
        <v>#REF!</v>
      </c>
      <c r="L417" s="98" t="e">
        <f>IF(E417="", "", VLOOKUP(E417,#REF!, 10, FALSE))</f>
        <v>#REF!</v>
      </c>
      <c r="M417" s="99" t="e">
        <f>IF(E417="", "", VLOOKUP(E417,#REF!, 11, FALSE))</f>
        <v>#REF!</v>
      </c>
    </row>
    <row r="418" spans="2:13" s="100" customFormat="1" ht="24.95" customHeight="1" x14ac:dyDescent="0.3">
      <c r="B418" s="90"/>
      <c r="C418" s="91"/>
      <c r="D418" s="92"/>
      <c r="E418" s="101"/>
      <c r="F418" s="102"/>
      <c r="G418" s="94"/>
      <c r="H418" s="95"/>
      <c r="I418" s="96"/>
      <c r="J418" s="97"/>
      <c r="K418" s="97"/>
      <c r="L418" s="98"/>
      <c r="M418" s="99"/>
    </row>
    <row r="419" spans="2:13" s="100" customFormat="1" ht="24.95" customHeight="1" x14ac:dyDescent="0.3">
      <c r="B419" s="90"/>
      <c r="C419" s="91"/>
      <c r="D419" s="92"/>
      <c r="E419" s="101"/>
      <c r="F419" s="102"/>
      <c r="G419" s="94"/>
      <c r="H419" s="95"/>
      <c r="I419" s="96"/>
      <c r="J419" s="97"/>
      <c r="K419" s="97"/>
      <c r="L419" s="98"/>
      <c r="M419" s="99"/>
    </row>
    <row r="420" spans="2:13" s="100" customFormat="1" ht="24.95" customHeight="1" x14ac:dyDescent="0.3">
      <c r="B420" s="90"/>
      <c r="C420" s="91">
        <v>2334</v>
      </c>
      <c r="D420" s="92" t="s">
        <v>228</v>
      </c>
      <c r="E420" s="101">
        <v>4360</v>
      </c>
      <c r="F420" s="102"/>
      <c r="G420" s="94" t="e">
        <f>IF(E420="", "", VLOOKUP(E420,#REF!, 2, FALSE))</f>
        <v>#REF!</v>
      </c>
      <c r="H420" s="95" t="e">
        <f>IF(E420="", "", VLOOKUP(E420,#REF!, 3, FALSE))</f>
        <v>#REF!</v>
      </c>
      <c r="I420" s="96" t="e">
        <f>IF(E420="", "", VLOOKUP(E420,#REF!, 5, FALSE))</f>
        <v>#REF!</v>
      </c>
      <c r="J420" s="97" t="e">
        <f>IF(E420="", "", VLOOKUP(E420,#REF!, 4, FALSE))</f>
        <v>#REF!</v>
      </c>
      <c r="K420" s="97" t="e">
        <f>IF(E420="", "", VLOOKUP(E420,#REF!, 13, FALSE))</f>
        <v>#REF!</v>
      </c>
      <c r="L420" s="98" t="e">
        <f>IF(E420="", "", VLOOKUP(E420,#REF!, 10, FALSE))</f>
        <v>#REF!</v>
      </c>
      <c r="M420" s="99" t="e">
        <f>IF(E420="", "", VLOOKUP(E420,#REF!, 11, FALSE))</f>
        <v>#REF!</v>
      </c>
    </row>
    <row r="421" spans="2:13" s="100" customFormat="1" ht="24.95" customHeight="1" x14ac:dyDescent="0.3">
      <c r="B421" s="90"/>
      <c r="C421" s="91">
        <v>2335</v>
      </c>
      <c r="D421" s="92" t="s">
        <v>228</v>
      </c>
      <c r="E421" s="101">
        <v>3542</v>
      </c>
      <c r="F421" s="102" t="s">
        <v>220</v>
      </c>
      <c r="G421" s="94" t="e">
        <f>IF(E421="", "", VLOOKUP(E421,#REF!, 2, FALSE))</f>
        <v>#REF!</v>
      </c>
      <c r="H421" s="95" t="e">
        <f>IF(E421="", "", VLOOKUP(E421,#REF!, 3, FALSE))</f>
        <v>#REF!</v>
      </c>
      <c r="I421" s="96" t="e">
        <f>IF(E421="", "", VLOOKUP(E421,#REF!, 5, FALSE))</f>
        <v>#REF!</v>
      </c>
      <c r="J421" s="97" t="e">
        <f>IF(E421="", "", VLOOKUP(E421,#REF!, 4, FALSE))</f>
        <v>#REF!</v>
      </c>
      <c r="K421" s="97" t="e">
        <f>IF(E421="", "", VLOOKUP(E421,#REF!, 13, FALSE))</f>
        <v>#REF!</v>
      </c>
      <c r="L421" s="98" t="e">
        <f>IF(E421="", "", VLOOKUP(E421,#REF!, 10, FALSE))</f>
        <v>#REF!</v>
      </c>
      <c r="M421" s="99" t="e">
        <f>IF(E421="", "", VLOOKUP(E421,#REF!, 11, FALSE))</f>
        <v>#REF!</v>
      </c>
    </row>
    <row r="422" spans="2:13" s="100" customFormat="1" ht="24.95" customHeight="1" x14ac:dyDescent="0.3">
      <c r="B422" s="90"/>
      <c r="C422" s="91">
        <v>2336</v>
      </c>
      <c r="D422" s="92" t="s">
        <v>228</v>
      </c>
      <c r="E422" s="101">
        <v>3166</v>
      </c>
      <c r="F422" s="102" t="s">
        <v>220</v>
      </c>
      <c r="G422" s="94" t="e">
        <f>IF(E422="", "", VLOOKUP(E422,#REF!, 2, FALSE))</f>
        <v>#REF!</v>
      </c>
      <c r="H422" s="95" t="e">
        <f>IF(E422="", "", VLOOKUP(E422,#REF!, 3, FALSE))</f>
        <v>#REF!</v>
      </c>
      <c r="I422" s="96" t="e">
        <f>IF(E422="", "", VLOOKUP(E422,#REF!, 5, FALSE))</f>
        <v>#REF!</v>
      </c>
      <c r="J422" s="97" t="e">
        <f>IF(E422="", "", VLOOKUP(E422,#REF!, 4, FALSE))</f>
        <v>#REF!</v>
      </c>
      <c r="K422" s="97" t="e">
        <f>IF(E422="", "", VLOOKUP(E422,#REF!, 13, FALSE))</f>
        <v>#REF!</v>
      </c>
      <c r="L422" s="98" t="e">
        <f>IF(E422="", "", VLOOKUP(E422,#REF!, 10, FALSE))</f>
        <v>#REF!</v>
      </c>
      <c r="M422" s="99" t="e">
        <f>IF(E422="", "", VLOOKUP(E422,#REF!, 11, FALSE))</f>
        <v>#REF!</v>
      </c>
    </row>
    <row r="423" spans="2:13" s="100" customFormat="1" ht="24.95" customHeight="1" x14ac:dyDescent="0.3">
      <c r="B423" s="90"/>
      <c r="C423" s="91">
        <v>2337</v>
      </c>
      <c r="D423" s="92" t="s">
        <v>228</v>
      </c>
      <c r="E423" s="101">
        <v>4299</v>
      </c>
      <c r="F423" s="102" t="s">
        <v>220</v>
      </c>
      <c r="G423" s="94" t="e">
        <f>IF(E423="", "", VLOOKUP(E423,#REF!, 2, FALSE))</f>
        <v>#REF!</v>
      </c>
      <c r="H423" s="95" t="e">
        <f>IF(E423="", "", VLOOKUP(E423,#REF!, 3, FALSE))</f>
        <v>#REF!</v>
      </c>
      <c r="I423" s="96" t="e">
        <f>IF(E423="", "", VLOOKUP(E423,#REF!, 5, FALSE))</f>
        <v>#REF!</v>
      </c>
      <c r="J423" s="97" t="e">
        <f>IF(E423="", "", VLOOKUP(E423,#REF!, 4, FALSE))</f>
        <v>#REF!</v>
      </c>
      <c r="K423" s="97" t="e">
        <f>IF(E423="", "", VLOOKUP(E423,#REF!, 13, FALSE))</f>
        <v>#REF!</v>
      </c>
      <c r="L423" s="98" t="e">
        <f>IF(E423="", "", VLOOKUP(E423,#REF!, 10, FALSE))</f>
        <v>#REF!</v>
      </c>
      <c r="M423" s="99" t="e">
        <f>IF(E423="", "", VLOOKUP(E423,#REF!, 11, FALSE))</f>
        <v>#REF!</v>
      </c>
    </row>
    <row r="424" spans="2:13" s="100" customFormat="1" ht="24.95" customHeight="1" x14ac:dyDescent="0.3">
      <c r="B424" s="90"/>
      <c r="C424" s="91">
        <v>2339</v>
      </c>
      <c r="D424" s="92" t="s">
        <v>228</v>
      </c>
      <c r="E424" s="101">
        <v>3162</v>
      </c>
      <c r="F424" s="102" t="s">
        <v>220</v>
      </c>
      <c r="G424" s="94" t="e">
        <f>IF(E424="", "", VLOOKUP(E424,#REF!, 2, FALSE))</f>
        <v>#REF!</v>
      </c>
      <c r="H424" s="95" t="e">
        <f>IF(E424="", "", VLOOKUP(E424,#REF!, 3, FALSE))</f>
        <v>#REF!</v>
      </c>
      <c r="I424" s="96" t="e">
        <f>IF(E424="", "", VLOOKUP(E424,#REF!, 5, FALSE))</f>
        <v>#REF!</v>
      </c>
      <c r="J424" s="97" t="e">
        <f>IF(E424="", "", VLOOKUP(E424,#REF!, 4, FALSE))</f>
        <v>#REF!</v>
      </c>
      <c r="K424" s="97" t="e">
        <f>IF(E424="", "", VLOOKUP(E424,#REF!, 13, FALSE))</f>
        <v>#REF!</v>
      </c>
      <c r="L424" s="98" t="e">
        <f>IF(E424="", "", VLOOKUP(E424,#REF!, 10, FALSE))</f>
        <v>#REF!</v>
      </c>
      <c r="M424" s="99" t="e">
        <f>IF(E424="", "", VLOOKUP(E424,#REF!, 11, FALSE))</f>
        <v>#REF!</v>
      </c>
    </row>
    <row r="425" spans="2:13" s="100" customFormat="1" ht="24.95" customHeight="1" x14ac:dyDescent="0.3">
      <c r="B425" s="90"/>
      <c r="C425" s="91">
        <v>2340</v>
      </c>
      <c r="D425" s="92" t="s">
        <v>228</v>
      </c>
      <c r="E425" s="101">
        <v>4193</v>
      </c>
      <c r="F425" s="102" t="s">
        <v>220</v>
      </c>
      <c r="G425" s="94" t="e">
        <f>IF(E425="", "", VLOOKUP(E425,#REF!, 2, FALSE))</f>
        <v>#REF!</v>
      </c>
      <c r="H425" s="95" t="e">
        <f>IF(E425="", "", VLOOKUP(E425,#REF!, 3, FALSE))</f>
        <v>#REF!</v>
      </c>
      <c r="I425" s="96" t="e">
        <f>IF(E425="", "", VLOOKUP(E425,#REF!, 5, FALSE))</f>
        <v>#REF!</v>
      </c>
      <c r="J425" s="97" t="e">
        <f>IF(E425="", "", VLOOKUP(E425,#REF!, 4, FALSE))</f>
        <v>#REF!</v>
      </c>
      <c r="K425" s="97" t="e">
        <f>IF(E425="", "", VLOOKUP(E425,#REF!, 13, FALSE))</f>
        <v>#REF!</v>
      </c>
      <c r="L425" s="98" t="e">
        <f>IF(E425="", "", VLOOKUP(E425,#REF!, 10, FALSE))</f>
        <v>#REF!</v>
      </c>
      <c r="M425" s="99" t="e">
        <f>IF(E425="", "", VLOOKUP(E425,#REF!, 11, FALSE))</f>
        <v>#REF!</v>
      </c>
    </row>
    <row r="426" spans="2:13" s="100" customFormat="1" ht="24.95" customHeight="1" x14ac:dyDescent="0.3">
      <c r="B426" s="90"/>
      <c r="C426" s="91">
        <v>2341</v>
      </c>
      <c r="D426" s="92" t="s">
        <v>228</v>
      </c>
      <c r="E426" s="101">
        <v>4376</v>
      </c>
      <c r="F426" s="102"/>
      <c r="G426" s="94" t="e">
        <f>IF(E426="", "", VLOOKUP(E426,#REF!, 2, FALSE))</f>
        <v>#REF!</v>
      </c>
      <c r="H426" s="95" t="e">
        <f>IF(E426="", "", VLOOKUP(E426,#REF!, 3, FALSE))</f>
        <v>#REF!</v>
      </c>
      <c r="I426" s="96" t="e">
        <f>IF(E426="", "", VLOOKUP(E426,#REF!, 5, FALSE))</f>
        <v>#REF!</v>
      </c>
      <c r="J426" s="97" t="e">
        <f>IF(E426="", "", VLOOKUP(E426,#REF!, 4, FALSE))</f>
        <v>#REF!</v>
      </c>
      <c r="K426" s="97" t="e">
        <f>IF(E426="", "", VLOOKUP(E426,#REF!, 13, FALSE))</f>
        <v>#REF!</v>
      </c>
      <c r="L426" s="98" t="e">
        <f>IF(E426="", "", VLOOKUP(E426,#REF!, 10, FALSE))</f>
        <v>#REF!</v>
      </c>
      <c r="M426" s="99" t="e">
        <f>IF(E426="", "", VLOOKUP(E426,#REF!, 11, FALSE))</f>
        <v>#REF!</v>
      </c>
    </row>
    <row r="427" spans="2:13" s="100" customFormat="1" ht="24.95" customHeight="1" x14ac:dyDescent="0.3">
      <c r="B427" s="90"/>
      <c r="C427" s="91">
        <v>2342</v>
      </c>
      <c r="D427" s="92" t="s">
        <v>228</v>
      </c>
      <c r="E427" s="101">
        <v>4378</v>
      </c>
      <c r="F427" s="102"/>
      <c r="G427" s="94" t="e">
        <f>IF(E427="", "", VLOOKUP(E427,#REF!, 2, FALSE))</f>
        <v>#REF!</v>
      </c>
      <c r="H427" s="95" t="e">
        <f>IF(E427="", "", VLOOKUP(E427,#REF!, 3, FALSE))</f>
        <v>#REF!</v>
      </c>
      <c r="I427" s="96" t="e">
        <f>IF(E427="", "", VLOOKUP(E427,#REF!, 5, FALSE))</f>
        <v>#REF!</v>
      </c>
      <c r="J427" s="97" t="e">
        <f>IF(E427="", "", VLOOKUP(E427,#REF!, 4, FALSE))</f>
        <v>#REF!</v>
      </c>
      <c r="K427" s="97" t="e">
        <f>IF(E427="", "", VLOOKUP(E427,#REF!, 13, FALSE))</f>
        <v>#REF!</v>
      </c>
      <c r="L427" s="98" t="e">
        <f>IF(E427="", "", VLOOKUP(E427,#REF!, 10, FALSE))</f>
        <v>#REF!</v>
      </c>
      <c r="M427" s="99" t="e">
        <f>IF(E427="", "", VLOOKUP(E427,#REF!, 11, FALSE))</f>
        <v>#REF!</v>
      </c>
    </row>
    <row r="428" spans="2:13" s="100" customFormat="1" ht="24.95" customHeight="1" x14ac:dyDescent="0.3">
      <c r="B428" s="90"/>
      <c r="C428" s="91">
        <v>2343</v>
      </c>
      <c r="D428" s="92" t="s">
        <v>228</v>
      </c>
      <c r="E428" s="101">
        <v>3765</v>
      </c>
      <c r="F428" s="102" t="s">
        <v>220</v>
      </c>
      <c r="G428" s="94" t="e">
        <f>IF(E428="", "", VLOOKUP(E428,#REF!, 2, FALSE))</f>
        <v>#REF!</v>
      </c>
      <c r="H428" s="95" t="e">
        <f>IF(E428="", "", VLOOKUP(E428,#REF!, 3, FALSE))</f>
        <v>#REF!</v>
      </c>
      <c r="I428" s="96" t="e">
        <f>IF(E428="", "", VLOOKUP(E428,#REF!, 5, FALSE))</f>
        <v>#REF!</v>
      </c>
      <c r="J428" s="97" t="e">
        <f>IF(E428="", "", VLOOKUP(E428,#REF!, 4, FALSE))</f>
        <v>#REF!</v>
      </c>
      <c r="K428" s="97" t="e">
        <f>IF(E428="", "", VLOOKUP(E428,#REF!, 13, FALSE))</f>
        <v>#REF!</v>
      </c>
      <c r="L428" s="98" t="e">
        <f>IF(E428="", "", VLOOKUP(E428,#REF!, 10, FALSE))</f>
        <v>#REF!</v>
      </c>
      <c r="M428" s="99" t="e">
        <f>IF(E428="", "", VLOOKUP(E428,#REF!, 11, FALSE))</f>
        <v>#REF!</v>
      </c>
    </row>
    <row r="429" spans="2:13" s="100" customFormat="1" ht="24.95" customHeight="1" x14ac:dyDescent="0.3">
      <c r="B429" s="90"/>
      <c r="C429" s="91">
        <v>2344</v>
      </c>
      <c r="D429" s="92" t="s">
        <v>228</v>
      </c>
      <c r="E429" s="101">
        <v>4347</v>
      </c>
      <c r="F429" s="102"/>
      <c r="G429" s="94" t="e">
        <f>IF(E429="", "", VLOOKUP(E429,#REF!, 2, FALSE))</f>
        <v>#REF!</v>
      </c>
      <c r="H429" s="95" t="e">
        <f>IF(E429="", "", VLOOKUP(E429,#REF!, 3, FALSE))</f>
        <v>#REF!</v>
      </c>
      <c r="I429" s="96" t="e">
        <f>IF(E429="", "", VLOOKUP(E429,#REF!, 5, FALSE))</f>
        <v>#REF!</v>
      </c>
      <c r="J429" s="97" t="e">
        <f>IF(E429="", "", VLOOKUP(E429,#REF!, 4, FALSE))</f>
        <v>#REF!</v>
      </c>
      <c r="K429" s="97" t="e">
        <f>IF(E429="", "", VLOOKUP(E429,#REF!, 13, FALSE))</f>
        <v>#REF!</v>
      </c>
      <c r="L429" s="98" t="e">
        <f>IF(E429="", "", VLOOKUP(E429,#REF!, 10, FALSE))</f>
        <v>#REF!</v>
      </c>
      <c r="M429" s="99" t="e">
        <f>IF(E429="", "", VLOOKUP(E429,#REF!, 11, FALSE))</f>
        <v>#REF!</v>
      </c>
    </row>
    <row r="430" spans="2:13" s="100" customFormat="1" ht="24.95" customHeight="1" x14ac:dyDescent="0.3">
      <c r="B430" s="90"/>
      <c r="C430" s="91"/>
      <c r="D430" s="92"/>
      <c r="E430" s="101"/>
      <c r="F430" s="102"/>
      <c r="G430" s="94"/>
      <c r="H430" s="95"/>
      <c r="I430" s="96"/>
      <c r="J430" s="97"/>
      <c r="K430" s="97"/>
      <c r="L430" s="98"/>
      <c r="M430" s="99"/>
    </row>
    <row r="431" spans="2:13" s="100" customFormat="1" ht="24.95" customHeight="1" x14ac:dyDescent="0.3">
      <c r="B431" s="90"/>
      <c r="C431" s="91"/>
      <c r="D431" s="92"/>
      <c r="E431" s="101"/>
      <c r="F431" s="102"/>
      <c r="G431" s="94"/>
      <c r="H431" s="95"/>
      <c r="I431" s="96"/>
      <c r="J431" s="97"/>
      <c r="K431" s="97"/>
      <c r="L431" s="98"/>
      <c r="M431" s="99"/>
    </row>
    <row r="432" spans="2:13" s="100" customFormat="1" ht="24.95" customHeight="1" x14ac:dyDescent="0.3">
      <c r="B432" s="90"/>
      <c r="C432" s="91">
        <v>2345</v>
      </c>
      <c r="D432" s="92" t="s">
        <v>228</v>
      </c>
      <c r="E432" s="101">
        <v>1634</v>
      </c>
      <c r="F432" s="102"/>
      <c r="G432" s="94" t="e">
        <f>IF(E432="", "", VLOOKUP(E432,#REF!, 2, FALSE))</f>
        <v>#REF!</v>
      </c>
      <c r="H432" s="95" t="e">
        <f>IF(E432="", "", VLOOKUP(E432,#REF!, 3, FALSE))</f>
        <v>#REF!</v>
      </c>
      <c r="I432" s="96" t="e">
        <f>IF(E432="", "", VLOOKUP(E432,#REF!, 5, FALSE))</f>
        <v>#REF!</v>
      </c>
      <c r="J432" s="97" t="e">
        <f>IF(E432="", "", VLOOKUP(E432,#REF!, 4, FALSE))</f>
        <v>#REF!</v>
      </c>
      <c r="K432" s="97" t="e">
        <f>IF(E432="", "", VLOOKUP(E432,#REF!, 13, FALSE))</f>
        <v>#REF!</v>
      </c>
      <c r="L432" s="98" t="e">
        <f>IF(E432="", "", VLOOKUP(E432,#REF!, 10, FALSE))</f>
        <v>#REF!</v>
      </c>
      <c r="M432" s="99" t="e">
        <f>IF(E432="", "", VLOOKUP(E432,#REF!, 11, FALSE))</f>
        <v>#REF!</v>
      </c>
    </row>
    <row r="433" spans="2:13" s="100" customFormat="1" ht="24.95" customHeight="1" x14ac:dyDescent="0.3">
      <c r="B433" s="90"/>
      <c r="C433" s="91">
        <v>2346</v>
      </c>
      <c r="D433" s="92" t="s">
        <v>228</v>
      </c>
      <c r="E433" s="101">
        <v>3548</v>
      </c>
      <c r="F433" s="102"/>
      <c r="G433" s="94" t="e">
        <f>IF(E433="", "", VLOOKUP(E433,#REF!, 2, FALSE))</f>
        <v>#REF!</v>
      </c>
      <c r="H433" s="95" t="e">
        <f>IF(E433="", "", VLOOKUP(E433,#REF!, 3, FALSE))</f>
        <v>#REF!</v>
      </c>
      <c r="I433" s="96" t="e">
        <f>IF(E433="", "", VLOOKUP(E433,#REF!, 5, FALSE))</f>
        <v>#REF!</v>
      </c>
      <c r="J433" s="97" t="e">
        <f>IF(E433="", "", VLOOKUP(E433,#REF!, 4, FALSE))</f>
        <v>#REF!</v>
      </c>
      <c r="K433" s="97" t="e">
        <f>IF(E433="", "", VLOOKUP(E433,#REF!, 13, FALSE))</f>
        <v>#REF!</v>
      </c>
      <c r="L433" s="98" t="e">
        <f>IF(E433="", "", VLOOKUP(E433,#REF!, 10, FALSE))</f>
        <v>#REF!</v>
      </c>
      <c r="M433" s="99" t="e">
        <f>IF(E433="", "", VLOOKUP(E433,#REF!, 11, FALSE))</f>
        <v>#REF!</v>
      </c>
    </row>
    <row r="434" spans="2:13" s="100" customFormat="1" ht="24.95" customHeight="1" x14ac:dyDescent="0.3">
      <c r="B434" s="90"/>
      <c r="C434" s="91">
        <v>2347</v>
      </c>
      <c r="D434" s="92" t="s">
        <v>228</v>
      </c>
      <c r="E434" s="101">
        <v>1639</v>
      </c>
      <c r="F434" s="102"/>
      <c r="G434" s="94" t="e">
        <f>IF(E434="", "", VLOOKUP(E434,#REF!, 2, FALSE))</f>
        <v>#REF!</v>
      </c>
      <c r="H434" s="95" t="e">
        <f>IF(E434="", "", VLOOKUP(E434,#REF!, 3, FALSE))</f>
        <v>#REF!</v>
      </c>
      <c r="I434" s="96" t="e">
        <f>IF(E434="", "", VLOOKUP(E434,#REF!, 5, FALSE))</f>
        <v>#REF!</v>
      </c>
      <c r="J434" s="97" t="e">
        <f>IF(E434="", "", VLOOKUP(E434,#REF!, 4, FALSE))</f>
        <v>#REF!</v>
      </c>
      <c r="K434" s="97" t="e">
        <f>IF(E434="", "", VLOOKUP(E434,#REF!, 13, FALSE))</f>
        <v>#REF!</v>
      </c>
      <c r="L434" s="98" t="e">
        <f>IF(E434="", "", VLOOKUP(E434,#REF!, 10, FALSE))</f>
        <v>#REF!</v>
      </c>
      <c r="M434" s="99" t="e">
        <f>IF(E434="", "", VLOOKUP(E434,#REF!, 11, FALSE))</f>
        <v>#REF!</v>
      </c>
    </row>
    <row r="435" spans="2:13" s="100" customFormat="1" ht="24.95" customHeight="1" x14ac:dyDescent="0.3">
      <c r="B435" s="90"/>
      <c r="C435" s="91"/>
      <c r="D435" s="92"/>
      <c r="E435" s="101"/>
      <c r="F435" s="102"/>
      <c r="G435" s="94"/>
      <c r="H435" s="95"/>
      <c r="I435" s="96"/>
      <c r="J435" s="97"/>
      <c r="K435" s="97"/>
      <c r="L435" s="98"/>
      <c r="M435" s="99"/>
    </row>
    <row r="436" spans="2:13" s="100" customFormat="1" ht="24.95" customHeight="1" x14ac:dyDescent="0.3">
      <c r="B436" s="90"/>
      <c r="C436" s="91"/>
      <c r="D436" s="92"/>
      <c r="E436" s="101"/>
      <c r="F436" s="102"/>
      <c r="G436" s="94"/>
      <c r="H436" s="95"/>
      <c r="I436" s="96"/>
      <c r="J436" s="97"/>
      <c r="K436" s="97"/>
      <c r="L436" s="98"/>
      <c r="M436" s="99"/>
    </row>
    <row r="437" spans="2:13" s="100" customFormat="1" ht="24.95" customHeight="1" x14ac:dyDescent="0.3">
      <c r="B437" s="90"/>
      <c r="C437" s="91">
        <v>2348</v>
      </c>
      <c r="D437" s="92" t="s">
        <v>228</v>
      </c>
      <c r="E437" s="101">
        <v>1576</v>
      </c>
      <c r="F437" s="102"/>
      <c r="G437" s="94" t="e">
        <f>IF(E437="", "", VLOOKUP(E437,#REF!, 2, FALSE))</f>
        <v>#REF!</v>
      </c>
      <c r="H437" s="95" t="e">
        <f>IF(E437="", "", VLOOKUP(E437,#REF!, 3, FALSE))</f>
        <v>#REF!</v>
      </c>
      <c r="I437" s="96" t="e">
        <f>IF(E437="", "", VLOOKUP(E437,#REF!, 5, FALSE))</f>
        <v>#REF!</v>
      </c>
      <c r="J437" s="97" t="e">
        <f>IF(E437="", "", VLOOKUP(E437,#REF!, 4, FALSE))</f>
        <v>#REF!</v>
      </c>
      <c r="K437" s="97" t="e">
        <f>IF(E437="", "", VLOOKUP(E437,#REF!, 13, FALSE))</f>
        <v>#REF!</v>
      </c>
      <c r="L437" s="98" t="e">
        <f>IF(E437="", "", VLOOKUP(E437,#REF!, 10, FALSE))</f>
        <v>#REF!</v>
      </c>
      <c r="M437" s="99" t="e">
        <f>IF(E437="", "", VLOOKUP(E437,#REF!, 11, FALSE))</f>
        <v>#REF!</v>
      </c>
    </row>
    <row r="438" spans="2:13" s="100" customFormat="1" ht="24.95" customHeight="1" x14ac:dyDescent="0.3">
      <c r="B438" s="90"/>
      <c r="C438" s="91">
        <v>2349</v>
      </c>
      <c r="D438" s="92" t="s">
        <v>228</v>
      </c>
      <c r="E438" s="101">
        <v>1580</v>
      </c>
      <c r="F438" s="102"/>
      <c r="G438" s="94" t="e">
        <f>IF(E438="", "", VLOOKUP(E438,#REF!, 2, FALSE))</f>
        <v>#REF!</v>
      </c>
      <c r="H438" s="95" t="e">
        <f>IF(E438="", "", VLOOKUP(E438,#REF!, 3, FALSE))</f>
        <v>#REF!</v>
      </c>
      <c r="I438" s="96" t="e">
        <f>IF(E438="", "", VLOOKUP(E438,#REF!, 5, FALSE))</f>
        <v>#REF!</v>
      </c>
      <c r="J438" s="97" t="e">
        <f>IF(E438="", "", VLOOKUP(E438,#REF!, 4, FALSE))</f>
        <v>#REF!</v>
      </c>
      <c r="K438" s="97" t="e">
        <f>IF(E438="", "", VLOOKUP(E438,#REF!, 13, FALSE))</f>
        <v>#REF!</v>
      </c>
      <c r="L438" s="98" t="e">
        <f>IF(E438="", "", VLOOKUP(E438,#REF!, 10, FALSE))</f>
        <v>#REF!</v>
      </c>
      <c r="M438" s="99" t="e">
        <f>IF(E438="", "", VLOOKUP(E438,#REF!, 11, FALSE))</f>
        <v>#REF!</v>
      </c>
    </row>
    <row r="439" spans="2:13" s="100" customFormat="1" ht="24.95" customHeight="1" x14ac:dyDescent="0.3">
      <c r="B439" s="90"/>
      <c r="C439" s="91">
        <v>2350</v>
      </c>
      <c r="D439" s="92" t="s">
        <v>228</v>
      </c>
      <c r="E439" s="101">
        <v>3157</v>
      </c>
      <c r="F439" s="102"/>
      <c r="G439" s="94" t="e">
        <f>IF(E439="", "", VLOOKUP(E439,#REF!, 2, FALSE))</f>
        <v>#REF!</v>
      </c>
      <c r="H439" s="95" t="e">
        <f>IF(E439="", "", VLOOKUP(E439,#REF!, 3, FALSE))</f>
        <v>#REF!</v>
      </c>
      <c r="I439" s="96" t="e">
        <f>IF(E439="", "", VLOOKUP(E439,#REF!, 5, FALSE))</f>
        <v>#REF!</v>
      </c>
      <c r="J439" s="97" t="e">
        <f>IF(E439="", "", VLOOKUP(E439,#REF!, 4, FALSE))</f>
        <v>#REF!</v>
      </c>
      <c r="K439" s="97" t="e">
        <f>IF(E439="", "", VLOOKUP(E439,#REF!, 13, FALSE))</f>
        <v>#REF!</v>
      </c>
      <c r="L439" s="98" t="e">
        <f>IF(E439="", "", VLOOKUP(E439,#REF!, 10, FALSE))</f>
        <v>#REF!</v>
      </c>
      <c r="M439" s="99" t="e">
        <f>IF(E439="", "", VLOOKUP(E439,#REF!, 11, FALSE))</f>
        <v>#REF!</v>
      </c>
    </row>
    <row r="440" spans="2:13" s="100" customFormat="1" ht="24.95" customHeight="1" x14ac:dyDescent="0.3">
      <c r="B440" s="90"/>
      <c r="C440" s="91">
        <v>2351</v>
      </c>
      <c r="D440" s="92" t="s">
        <v>228</v>
      </c>
      <c r="E440" s="101">
        <v>1171</v>
      </c>
      <c r="F440" s="102"/>
      <c r="G440" s="94" t="e">
        <f>IF(E440="", "", VLOOKUP(E440,#REF!, 2, FALSE))</f>
        <v>#REF!</v>
      </c>
      <c r="H440" s="95" t="e">
        <f>IF(E440="", "", VLOOKUP(E440,#REF!, 3, FALSE))</f>
        <v>#REF!</v>
      </c>
      <c r="I440" s="96" t="e">
        <f>IF(E440="", "", VLOOKUP(E440,#REF!, 5, FALSE))</f>
        <v>#REF!</v>
      </c>
      <c r="J440" s="97" t="e">
        <f>IF(E440="", "", VLOOKUP(E440,#REF!, 4, FALSE))</f>
        <v>#REF!</v>
      </c>
      <c r="K440" s="97" t="e">
        <f>IF(E440="", "", VLOOKUP(E440,#REF!, 13, FALSE))</f>
        <v>#REF!</v>
      </c>
      <c r="L440" s="98" t="e">
        <f>IF(E440="", "", VLOOKUP(E440,#REF!, 10, FALSE))</f>
        <v>#REF!</v>
      </c>
      <c r="M440" s="99" t="e">
        <f>IF(E440="", "", VLOOKUP(E440,#REF!, 11, FALSE))</f>
        <v>#REF!</v>
      </c>
    </row>
    <row r="441" spans="2:13" s="100" customFormat="1" ht="24.95" customHeight="1" x14ac:dyDescent="0.3">
      <c r="B441" s="90"/>
      <c r="C441" s="91">
        <v>2352</v>
      </c>
      <c r="D441" s="92" t="s">
        <v>228</v>
      </c>
      <c r="E441" s="101">
        <v>1584</v>
      </c>
      <c r="F441" s="102"/>
      <c r="G441" s="94" t="e">
        <f>IF(E441="", "", VLOOKUP(E441,#REF!, 2, FALSE))</f>
        <v>#REF!</v>
      </c>
      <c r="H441" s="95" t="e">
        <f>IF(E441="", "", VLOOKUP(E441,#REF!, 3, FALSE))</f>
        <v>#REF!</v>
      </c>
      <c r="I441" s="96" t="e">
        <f>IF(E441="", "", VLOOKUP(E441,#REF!, 5, FALSE))</f>
        <v>#REF!</v>
      </c>
      <c r="J441" s="97" t="e">
        <f>IF(E441="", "", VLOOKUP(E441,#REF!, 4, FALSE))</f>
        <v>#REF!</v>
      </c>
      <c r="K441" s="97" t="e">
        <f>IF(E441="", "", VLOOKUP(E441,#REF!, 13, FALSE))</f>
        <v>#REF!</v>
      </c>
      <c r="L441" s="98" t="e">
        <f>IF(E441="", "", VLOOKUP(E441,#REF!, 10, FALSE))</f>
        <v>#REF!</v>
      </c>
      <c r="M441" s="99" t="e">
        <f>IF(E441="", "", VLOOKUP(E441,#REF!, 11, FALSE))</f>
        <v>#REF!</v>
      </c>
    </row>
    <row r="442" spans="2:13" s="100" customFormat="1" ht="24.95" customHeight="1" x14ac:dyDescent="0.3">
      <c r="B442" s="90"/>
      <c r="C442" s="91"/>
      <c r="D442" s="92"/>
      <c r="E442" s="101"/>
      <c r="F442" s="102"/>
      <c r="G442" s="94"/>
      <c r="H442" s="95"/>
      <c r="I442" s="96"/>
      <c r="J442" s="97"/>
      <c r="K442" s="97"/>
      <c r="L442" s="98"/>
      <c r="M442" s="99"/>
    </row>
    <row r="443" spans="2:13" s="100" customFormat="1" ht="24.95" customHeight="1" x14ac:dyDescent="0.3">
      <c r="B443" s="90"/>
      <c r="C443" s="91"/>
      <c r="D443" s="92"/>
      <c r="E443" s="101"/>
      <c r="F443" s="102"/>
      <c r="G443" s="94"/>
      <c r="H443" s="95"/>
      <c r="I443" s="96"/>
      <c r="J443" s="97"/>
      <c r="K443" s="97"/>
      <c r="L443" s="98"/>
      <c r="M443" s="99"/>
    </row>
    <row r="444" spans="2:13" s="100" customFormat="1" ht="24.95" customHeight="1" x14ac:dyDescent="0.3">
      <c r="B444" s="90"/>
      <c r="C444" s="91"/>
      <c r="D444" s="92"/>
      <c r="E444" s="101"/>
      <c r="F444" s="102"/>
      <c r="G444" s="94"/>
      <c r="H444" s="95"/>
      <c r="I444" s="96"/>
      <c r="J444" s="97"/>
      <c r="K444" s="97"/>
      <c r="L444" s="98"/>
      <c r="M444" s="99"/>
    </row>
    <row r="445" spans="2:13" s="100" customFormat="1" ht="24.95" customHeight="1" x14ac:dyDescent="0.3">
      <c r="B445" s="90"/>
      <c r="C445" s="91">
        <v>2353</v>
      </c>
      <c r="D445" s="92" t="s">
        <v>228</v>
      </c>
      <c r="E445" s="101">
        <v>3679</v>
      </c>
      <c r="F445" s="102"/>
      <c r="G445" s="94" t="e">
        <f>IF(E445="", "", VLOOKUP(E445,#REF!, 2, FALSE))</f>
        <v>#REF!</v>
      </c>
      <c r="H445" s="95" t="e">
        <f>IF(E445="", "", VLOOKUP(E445,#REF!, 3, FALSE))</f>
        <v>#REF!</v>
      </c>
      <c r="I445" s="96" t="e">
        <f>IF(E445="", "", VLOOKUP(E445,#REF!, 5, FALSE))</f>
        <v>#REF!</v>
      </c>
      <c r="J445" s="97" t="e">
        <f>IF(E445="", "", VLOOKUP(E445,#REF!, 4, FALSE))</f>
        <v>#REF!</v>
      </c>
      <c r="K445" s="97" t="e">
        <f>IF(E445="", "", VLOOKUP(E445,#REF!, 13, FALSE))</f>
        <v>#REF!</v>
      </c>
      <c r="L445" s="98" t="e">
        <f>IF(E445="", "", VLOOKUP(E445,#REF!, 10, FALSE))</f>
        <v>#REF!</v>
      </c>
      <c r="M445" s="99" t="e">
        <f>IF(E445="", "", VLOOKUP(E445,#REF!, 11, FALSE))</f>
        <v>#REF!</v>
      </c>
    </row>
    <row r="446" spans="2:13" s="100" customFormat="1" ht="24.95" customHeight="1" x14ac:dyDescent="0.3">
      <c r="B446" s="90"/>
      <c r="C446" s="91">
        <v>2354</v>
      </c>
      <c r="D446" s="92" t="s">
        <v>228</v>
      </c>
      <c r="E446" s="101">
        <v>3485</v>
      </c>
      <c r="F446" s="102"/>
      <c r="G446" s="94" t="e">
        <f>IF(E446="", "", VLOOKUP(E446,#REF!, 2, FALSE))</f>
        <v>#REF!</v>
      </c>
      <c r="H446" s="95" t="e">
        <f>IF(E446="", "", VLOOKUP(E446,#REF!, 3, FALSE))</f>
        <v>#REF!</v>
      </c>
      <c r="I446" s="96" t="e">
        <f>IF(E446="", "", VLOOKUP(E446,#REF!, 5, FALSE))</f>
        <v>#REF!</v>
      </c>
      <c r="J446" s="97" t="e">
        <f>IF(E446="", "", VLOOKUP(E446,#REF!, 4, FALSE))</f>
        <v>#REF!</v>
      </c>
      <c r="K446" s="97" t="e">
        <f>IF(E446="", "", VLOOKUP(E446,#REF!, 13, FALSE))</f>
        <v>#REF!</v>
      </c>
      <c r="L446" s="98" t="e">
        <f>IF(E446="", "", VLOOKUP(E446,#REF!, 10, FALSE))</f>
        <v>#REF!</v>
      </c>
      <c r="M446" s="99" t="e">
        <f>IF(E446="", "", VLOOKUP(E446,#REF!, 11, FALSE))</f>
        <v>#REF!</v>
      </c>
    </row>
    <row r="447" spans="2:13" s="100" customFormat="1" ht="24.95" customHeight="1" x14ac:dyDescent="0.3">
      <c r="B447" s="90"/>
      <c r="C447" s="91">
        <v>2355</v>
      </c>
      <c r="D447" s="92" t="s">
        <v>228</v>
      </c>
      <c r="E447" s="101">
        <v>1975</v>
      </c>
      <c r="F447" s="102"/>
      <c r="G447" s="94" t="e">
        <f>IF(E447="", "", VLOOKUP(E447,#REF!, 2, FALSE))</f>
        <v>#REF!</v>
      </c>
      <c r="H447" s="95" t="e">
        <f>IF(E447="", "", VLOOKUP(E447,#REF!, 3, FALSE))</f>
        <v>#REF!</v>
      </c>
      <c r="I447" s="96" t="e">
        <f>IF(E447="", "", VLOOKUP(E447,#REF!, 5, FALSE))</f>
        <v>#REF!</v>
      </c>
      <c r="J447" s="97" t="e">
        <f>IF(E447="", "", VLOOKUP(E447,#REF!, 4, FALSE))</f>
        <v>#REF!</v>
      </c>
      <c r="K447" s="97" t="e">
        <f>IF(E447="", "", VLOOKUP(E447,#REF!, 13, FALSE))</f>
        <v>#REF!</v>
      </c>
      <c r="L447" s="98" t="e">
        <f>IF(E447="", "", VLOOKUP(E447,#REF!, 10, FALSE))</f>
        <v>#REF!</v>
      </c>
      <c r="M447" s="99" t="e">
        <f>IF(E447="", "", VLOOKUP(E447,#REF!, 11, FALSE))</f>
        <v>#REF!</v>
      </c>
    </row>
    <row r="448" spans="2:13" s="100" customFormat="1" ht="24.95" customHeight="1" x14ac:dyDescent="0.3">
      <c r="B448" s="90"/>
      <c r="C448" s="91">
        <v>2356</v>
      </c>
      <c r="D448" s="92" t="s">
        <v>228</v>
      </c>
      <c r="E448" s="101">
        <v>2351</v>
      </c>
      <c r="F448" s="102"/>
      <c r="G448" s="94" t="e">
        <f>IF(E448="", "", VLOOKUP(E448,#REF!, 2, FALSE))</f>
        <v>#REF!</v>
      </c>
      <c r="H448" s="95" t="e">
        <f>IF(E448="", "", VLOOKUP(E448,#REF!, 3, FALSE))</f>
        <v>#REF!</v>
      </c>
      <c r="I448" s="96" t="e">
        <f>IF(E448="", "", VLOOKUP(E448,#REF!, 5, FALSE))</f>
        <v>#REF!</v>
      </c>
      <c r="J448" s="97" t="e">
        <f>IF(E448="", "", VLOOKUP(E448,#REF!, 4, FALSE))</f>
        <v>#REF!</v>
      </c>
      <c r="K448" s="97" t="e">
        <f>IF(E448="", "", VLOOKUP(E448,#REF!, 13, FALSE))</f>
        <v>#REF!</v>
      </c>
      <c r="L448" s="98" t="e">
        <f>IF(E448="", "", VLOOKUP(E448,#REF!, 10, FALSE))</f>
        <v>#REF!</v>
      </c>
      <c r="M448" s="99" t="e">
        <f>IF(E448="", "", VLOOKUP(E448,#REF!, 11, FALSE))</f>
        <v>#REF!</v>
      </c>
    </row>
    <row r="449" spans="2:13" s="100" customFormat="1" ht="24.95" customHeight="1" x14ac:dyDescent="0.3">
      <c r="B449" s="90"/>
      <c r="C449" s="91">
        <v>2357</v>
      </c>
      <c r="D449" s="92" t="s">
        <v>228</v>
      </c>
      <c r="E449" s="101">
        <v>3138</v>
      </c>
      <c r="F449" s="102"/>
      <c r="G449" s="94" t="e">
        <f>IF(E449="", "", VLOOKUP(E449,#REF!, 2, FALSE))</f>
        <v>#REF!</v>
      </c>
      <c r="H449" s="95" t="e">
        <f>IF(E449="", "", VLOOKUP(E449,#REF!, 3, FALSE))</f>
        <v>#REF!</v>
      </c>
      <c r="I449" s="96" t="e">
        <f>IF(E449="", "", VLOOKUP(E449,#REF!, 5, FALSE))</f>
        <v>#REF!</v>
      </c>
      <c r="J449" s="97" t="e">
        <f>IF(E449="", "", VLOOKUP(E449,#REF!, 4, FALSE))</f>
        <v>#REF!</v>
      </c>
      <c r="K449" s="97" t="e">
        <f>IF(E449="", "", VLOOKUP(E449,#REF!, 13, FALSE))</f>
        <v>#REF!</v>
      </c>
      <c r="L449" s="98" t="e">
        <f>IF(E449="", "", VLOOKUP(E449,#REF!, 10, FALSE))</f>
        <v>#REF!</v>
      </c>
      <c r="M449" s="99" t="e">
        <f>IF(E449="", "", VLOOKUP(E449,#REF!, 11, FALSE))</f>
        <v>#REF!</v>
      </c>
    </row>
    <row r="450" spans="2:13" s="100" customFormat="1" ht="24.95" customHeight="1" x14ac:dyDescent="0.3">
      <c r="B450" s="90"/>
      <c r="C450" s="91"/>
      <c r="D450" s="92"/>
      <c r="E450" s="101"/>
      <c r="F450" s="102"/>
      <c r="G450" s="94"/>
      <c r="H450" s="95"/>
      <c r="I450" s="96"/>
      <c r="J450" s="97"/>
      <c r="K450" s="97"/>
      <c r="L450" s="98"/>
      <c r="M450" s="99"/>
    </row>
    <row r="451" spans="2:13" s="100" customFormat="1" ht="24.95" customHeight="1" x14ac:dyDescent="0.3">
      <c r="B451" s="90"/>
      <c r="C451" s="91"/>
      <c r="D451" s="92"/>
      <c r="E451" s="101"/>
      <c r="F451" s="102"/>
      <c r="G451" s="94"/>
      <c r="H451" s="95"/>
      <c r="I451" s="96"/>
      <c r="J451" s="97"/>
      <c r="K451" s="97"/>
      <c r="L451" s="98"/>
      <c r="M451" s="99"/>
    </row>
    <row r="452" spans="2:13" s="100" customFormat="1" ht="24.95" customHeight="1" x14ac:dyDescent="0.3">
      <c r="B452" s="90"/>
      <c r="C452" s="91">
        <v>2358</v>
      </c>
      <c r="D452" s="92" t="s">
        <v>228</v>
      </c>
      <c r="E452" s="101">
        <v>3831</v>
      </c>
      <c r="F452" s="102"/>
      <c r="G452" s="94" t="e">
        <f>IF(E452="", "", VLOOKUP(E452,#REF!, 2, FALSE))</f>
        <v>#REF!</v>
      </c>
      <c r="H452" s="95" t="e">
        <f>IF(E452="", "", VLOOKUP(E452,#REF!, 3, FALSE))</f>
        <v>#REF!</v>
      </c>
      <c r="I452" s="96" t="e">
        <f>IF(E452="", "", VLOOKUP(E452,#REF!, 5, FALSE))</f>
        <v>#REF!</v>
      </c>
      <c r="J452" s="97" t="e">
        <f>IF(E452="", "", VLOOKUP(E452,#REF!, 4, FALSE))</f>
        <v>#REF!</v>
      </c>
      <c r="K452" s="97" t="e">
        <f>IF(E452="", "", VLOOKUP(E452,#REF!, 13, FALSE))</f>
        <v>#REF!</v>
      </c>
      <c r="L452" s="98" t="e">
        <f>IF(E452="", "", VLOOKUP(E452,#REF!, 10, FALSE))</f>
        <v>#REF!</v>
      </c>
      <c r="M452" s="99" t="e">
        <f>IF(E452="", "", VLOOKUP(E452,#REF!, 11, FALSE))</f>
        <v>#REF!</v>
      </c>
    </row>
    <row r="453" spans="2:13" s="100" customFormat="1" ht="24.95" customHeight="1" x14ac:dyDescent="0.3">
      <c r="B453" s="90"/>
      <c r="C453" s="91">
        <v>2359</v>
      </c>
      <c r="D453" s="92" t="s">
        <v>228</v>
      </c>
      <c r="E453" s="101">
        <v>3638</v>
      </c>
      <c r="F453" s="102"/>
      <c r="G453" s="94" t="e">
        <f>IF(E453="", "", VLOOKUP(E453,#REF!, 2, FALSE))</f>
        <v>#REF!</v>
      </c>
      <c r="H453" s="95" t="e">
        <f>IF(E453="", "", VLOOKUP(E453,#REF!, 3, FALSE))</f>
        <v>#REF!</v>
      </c>
      <c r="I453" s="96" t="e">
        <f>IF(E453="", "", VLOOKUP(E453,#REF!, 5, FALSE))</f>
        <v>#REF!</v>
      </c>
      <c r="J453" s="97" t="e">
        <f>IF(E453="", "", VLOOKUP(E453,#REF!, 4, FALSE))</f>
        <v>#REF!</v>
      </c>
      <c r="K453" s="97" t="e">
        <f>IF(E453="", "", VLOOKUP(E453,#REF!, 13, FALSE))</f>
        <v>#REF!</v>
      </c>
      <c r="L453" s="98" t="e">
        <f>IF(E453="", "", VLOOKUP(E453,#REF!, 10, FALSE))</f>
        <v>#REF!</v>
      </c>
      <c r="M453" s="99" t="e">
        <f>IF(E453="", "", VLOOKUP(E453,#REF!, 11, FALSE))</f>
        <v>#REF!</v>
      </c>
    </row>
    <row r="454" spans="2:13" s="100" customFormat="1" ht="24.95" customHeight="1" x14ac:dyDescent="0.3">
      <c r="B454" s="90"/>
      <c r="C454" s="91">
        <v>2360</v>
      </c>
      <c r="D454" s="92" t="s">
        <v>228</v>
      </c>
      <c r="E454" s="101">
        <v>4245</v>
      </c>
      <c r="F454" s="102"/>
      <c r="G454" s="94" t="e">
        <f>IF(E454="", "", VLOOKUP(E454,#REF!, 2, FALSE))</f>
        <v>#REF!</v>
      </c>
      <c r="H454" s="95" t="e">
        <f>IF(E454="", "", VLOOKUP(E454,#REF!, 3, FALSE))</f>
        <v>#REF!</v>
      </c>
      <c r="I454" s="96" t="e">
        <f>IF(E454="", "", VLOOKUP(E454,#REF!, 5, FALSE))</f>
        <v>#REF!</v>
      </c>
      <c r="J454" s="97" t="e">
        <f>IF(E454="", "", VLOOKUP(E454,#REF!, 4, FALSE))</f>
        <v>#REF!</v>
      </c>
      <c r="K454" s="97" t="e">
        <f>IF(E454="", "", VLOOKUP(E454,#REF!, 13, FALSE))</f>
        <v>#REF!</v>
      </c>
      <c r="L454" s="98" t="e">
        <f>IF(E454="", "", VLOOKUP(E454,#REF!, 10, FALSE))</f>
        <v>#REF!</v>
      </c>
      <c r="M454" s="99" t="e">
        <f>IF(E454="", "", VLOOKUP(E454,#REF!, 11, FALSE))</f>
        <v>#REF!</v>
      </c>
    </row>
    <row r="455" spans="2:13" s="100" customFormat="1" ht="24.95" customHeight="1" x14ac:dyDescent="0.3">
      <c r="B455" s="90"/>
      <c r="C455" s="91">
        <v>2361</v>
      </c>
      <c r="D455" s="92" t="s">
        <v>228</v>
      </c>
      <c r="E455" s="101">
        <v>1806</v>
      </c>
      <c r="F455" s="102"/>
      <c r="G455" s="94" t="e">
        <f>IF(E455="", "", VLOOKUP(E455,#REF!, 2, FALSE))</f>
        <v>#REF!</v>
      </c>
      <c r="H455" s="95" t="e">
        <f>IF(E455="", "", VLOOKUP(E455,#REF!, 3, FALSE))</f>
        <v>#REF!</v>
      </c>
      <c r="I455" s="96" t="e">
        <f>IF(E455="", "", VLOOKUP(E455,#REF!, 5, FALSE))</f>
        <v>#REF!</v>
      </c>
      <c r="J455" s="97" t="e">
        <f>IF(E455="", "", VLOOKUP(E455,#REF!, 4, FALSE))</f>
        <v>#REF!</v>
      </c>
      <c r="K455" s="97" t="e">
        <f>IF(E455="", "", VLOOKUP(E455,#REF!, 13, FALSE))</f>
        <v>#REF!</v>
      </c>
      <c r="L455" s="98" t="e">
        <f>IF(E455="", "", VLOOKUP(E455,#REF!, 10, FALSE))</f>
        <v>#REF!</v>
      </c>
      <c r="M455" s="99" t="e">
        <f>IF(E455="", "", VLOOKUP(E455,#REF!, 11, FALSE))</f>
        <v>#REF!</v>
      </c>
    </row>
    <row r="456" spans="2:13" s="100" customFormat="1" ht="24.95" customHeight="1" x14ac:dyDescent="0.3">
      <c r="B456" s="90"/>
      <c r="C456" s="91">
        <v>2362</v>
      </c>
      <c r="D456" s="92" t="s">
        <v>228</v>
      </c>
      <c r="E456" s="101">
        <v>3828</v>
      </c>
      <c r="F456" s="102"/>
      <c r="G456" s="94" t="e">
        <f>IF(E456="", "", VLOOKUP(E456,#REF!, 2, FALSE))</f>
        <v>#REF!</v>
      </c>
      <c r="H456" s="95" t="e">
        <f>IF(E456="", "", VLOOKUP(E456,#REF!, 3, FALSE))</f>
        <v>#REF!</v>
      </c>
      <c r="I456" s="96" t="e">
        <f>IF(E456="", "", VLOOKUP(E456,#REF!, 5, FALSE))</f>
        <v>#REF!</v>
      </c>
      <c r="J456" s="97" t="e">
        <f>IF(E456="", "", VLOOKUP(E456,#REF!, 4, FALSE))</f>
        <v>#REF!</v>
      </c>
      <c r="K456" s="97" t="e">
        <f>IF(E456="", "", VLOOKUP(E456,#REF!, 13, FALSE))</f>
        <v>#REF!</v>
      </c>
      <c r="L456" s="98" t="e">
        <f>IF(E456="", "", VLOOKUP(E456,#REF!, 10, FALSE))</f>
        <v>#REF!</v>
      </c>
      <c r="M456" s="99" t="e">
        <f>IF(E456="", "", VLOOKUP(E456,#REF!, 11, FALSE))</f>
        <v>#REF!</v>
      </c>
    </row>
    <row r="457" spans="2:13" s="100" customFormat="1" ht="24.95" customHeight="1" x14ac:dyDescent="0.3">
      <c r="B457" s="90"/>
      <c r="C457" s="91"/>
      <c r="D457" s="92"/>
      <c r="E457" s="101"/>
      <c r="F457" s="102"/>
      <c r="G457" s="94"/>
      <c r="H457" s="95"/>
      <c r="I457" s="96"/>
      <c r="J457" s="97"/>
      <c r="K457" s="97"/>
      <c r="L457" s="98"/>
      <c r="M457" s="99"/>
    </row>
    <row r="458" spans="2:13" s="100" customFormat="1" ht="24.95" customHeight="1" x14ac:dyDescent="0.3">
      <c r="B458" s="90"/>
      <c r="C458" s="91"/>
      <c r="D458" s="92"/>
      <c r="E458" s="101"/>
      <c r="F458" s="102"/>
      <c r="G458" s="94"/>
      <c r="H458" s="95"/>
      <c r="I458" s="96"/>
      <c r="J458" s="97"/>
      <c r="K458" s="97"/>
      <c r="L458" s="98"/>
      <c r="M458" s="99"/>
    </row>
    <row r="459" spans="2:13" s="100" customFormat="1" ht="24.95" customHeight="1" x14ac:dyDescent="0.3">
      <c r="B459" s="90"/>
      <c r="C459" s="91">
        <v>1600</v>
      </c>
      <c r="D459" s="92" t="s">
        <v>230</v>
      </c>
      <c r="E459" s="101">
        <v>1601</v>
      </c>
      <c r="F459" s="102"/>
      <c r="G459" s="94" t="e">
        <f>IF(E459="", "", VLOOKUP(E459,#REF!, 2, FALSE))</f>
        <v>#REF!</v>
      </c>
      <c r="H459" s="95" t="e">
        <f>IF(E459="", "", VLOOKUP(E459,#REF!, 3, FALSE))</f>
        <v>#REF!</v>
      </c>
      <c r="I459" s="96" t="e">
        <f>IF(E459="", "", VLOOKUP(E459,#REF!, 5, FALSE))</f>
        <v>#REF!</v>
      </c>
      <c r="J459" s="97" t="e">
        <f>IF(E459="", "", VLOOKUP(E459,#REF!, 4, FALSE))</f>
        <v>#REF!</v>
      </c>
      <c r="K459" s="97" t="e">
        <f>IF(E459="", "", VLOOKUP(E459,#REF!, 13, FALSE))</f>
        <v>#REF!</v>
      </c>
      <c r="L459" s="98" t="e">
        <f>IF(E459="", "", VLOOKUP(E459,#REF!, 10, FALSE))</f>
        <v>#REF!</v>
      </c>
      <c r="M459" s="99" t="e">
        <f>IF(E459="", "", VLOOKUP(E459,#REF!, 11, FALSE))</f>
        <v>#REF!</v>
      </c>
    </row>
    <row r="460" spans="2:13" s="100" customFormat="1" ht="24.95" customHeight="1" x14ac:dyDescent="0.3">
      <c r="B460" s="90"/>
      <c r="C460" s="91"/>
      <c r="D460" s="92"/>
      <c r="E460" s="101"/>
      <c r="F460" s="102"/>
      <c r="G460" s="94"/>
      <c r="H460" s="95"/>
      <c r="I460" s="96"/>
      <c r="J460" s="97"/>
      <c r="K460" s="97"/>
      <c r="L460" s="98"/>
      <c r="M460" s="99"/>
    </row>
    <row r="461" spans="2:13" s="100" customFormat="1" ht="24.95" customHeight="1" x14ac:dyDescent="0.3">
      <c r="B461" s="90"/>
      <c r="C461" s="91"/>
      <c r="D461" s="92"/>
      <c r="E461" s="101"/>
      <c r="F461" s="102"/>
      <c r="G461" s="94"/>
      <c r="H461" s="95"/>
      <c r="I461" s="96"/>
      <c r="J461" s="97"/>
      <c r="K461" s="97"/>
      <c r="L461" s="98"/>
      <c r="M461" s="99"/>
    </row>
    <row r="462" spans="2:13" s="100" customFormat="1" ht="24.95" customHeight="1" x14ac:dyDescent="0.3">
      <c r="B462" s="90"/>
      <c r="C462" s="91">
        <v>1601</v>
      </c>
      <c r="D462" s="92" t="s">
        <v>230</v>
      </c>
      <c r="E462" s="101">
        <v>2709</v>
      </c>
      <c r="F462" s="102"/>
      <c r="G462" s="94" t="e">
        <f>IF(E462="", "", VLOOKUP(E462,#REF!, 2, FALSE))</f>
        <v>#REF!</v>
      </c>
      <c r="H462" s="95" t="e">
        <f>IF(E462="", "", VLOOKUP(E462,#REF!, 3, FALSE))</f>
        <v>#REF!</v>
      </c>
      <c r="I462" s="96" t="e">
        <f>IF(E462="", "", VLOOKUP(E462,#REF!, 5, FALSE))</f>
        <v>#REF!</v>
      </c>
      <c r="J462" s="97" t="e">
        <f>IF(E462="", "", VLOOKUP(E462,#REF!, 4, FALSE))</f>
        <v>#REF!</v>
      </c>
      <c r="K462" s="97" t="e">
        <f>IF(E462="", "", VLOOKUP(E462,#REF!, 13, FALSE))</f>
        <v>#REF!</v>
      </c>
      <c r="L462" s="98" t="e">
        <f>IF(E462="", "", VLOOKUP(E462,#REF!, 10, FALSE))</f>
        <v>#REF!</v>
      </c>
      <c r="M462" s="99" t="e">
        <f>IF(E462="", "", VLOOKUP(E462,#REF!, 11, FALSE))</f>
        <v>#REF!</v>
      </c>
    </row>
    <row r="463" spans="2:13" s="100" customFormat="1" ht="24.95" customHeight="1" x14ac:dyDescent="0.3">
      <c r="B463" s="90"/>
      <c r="C463" s="91">
        <v>1602</v>
      </c>
      <c r="D463" s="92" t="s">
        <v>230</v>
      </c>
      <c r="E463" s="101">
        <v>3891</v>
      </c>
      <c r="F463" s="102"/>
      <c r="G463" s="94" t="e">
        <f>IF(E463="", "", VLOOKUP(E463,#REF!, 2, FALSE))</f>
        <v>#REF!</v>
      </c>
      <c r="H463" s="95" t="e">
        <f>IF(E463="", "", VLOOKUP(E463,#REF!, 3, FALSE))</f>
        <v>#REF!</v>
      </c>
      <c r="I463" s="96" t="e">
        <f>IF(E463="", "", VLOOKUP(E463,#REF!, 5, FALSE))</f>
        <v>#REF!</v>
      </c>
      <c r="J463" s="97" t="e">
        <f>IF(E463="", "", VLOOKUP(E463,#REF!, 4, FALSE))</f>
        <v>#REF!</v>
      </c>
      <c r="K463" s="97" t="e">
        <f>IF(E463="", "", VLOOKUP(E463,#REF!, 13, FALSE))</f>
        <v>#REF!</v>
      </c>
      <c r="L463" s="98" t="e">
        <f>IF(E463="", "", VLOOKUP(E463,#REF!, 10, FALSE))</f>
        <v>#REF!</v>
      </c>
      <c r="M463" s="99" t="e">
        <f>IF(E463="", "", VLOOKUP(E463,#REF!, 11, FALSE))</f>
        <v>#REF!</v>
      </c>
    </row>
    <row r="464" spans="2:13" s="100" customFormat="1" ht="24.95" customHeight="1" x14ac:dyDescent="0.3">
      <c r="B464" s="90"/>
      <c r="C464" s="91"/>
      <c r="D464" s="92"/>
      <c r="E464" s="101"/>
      <c r="F464" s="102"/>
      <c r="G464" s="94"/>
      <c r="H464" s="95"/>
      <c r="I464" s="96"/>
      <c r="J464" s="97"/>
      <c r="K464" s="97"/>
      <c r="L464" s="98"/>
      <c r="M464" s="99"/>
    </row>
    <row r="465" spans="2:13" s="100" customFormat="1" ht="24.95" customHeight="1" x14ac:dyDescent="0.3">
      <c r="B465" s="90"/>
      <c r="C465" s="91"/>
      <c r="D465" s="92"/>
      <c r="E465" s="101"/>
      <c r="F465" s="102"/>
      <c r="G465" s="94"/>
      <c r="H465" s="95"/>
      <c r="I465" s="96"/>
      <c r="J465" s="97"/>
      <c r="K465" s="97"/>
      <c r="L465" s="98"/>
      <c r="M465" s="99"/>
    </row>
    <row r="466" spans="2:13" s="100" customFormat="1" ht="24.95" customHeight="1" x14ac:dyDescent="0.3">
      <c r="B466" s="90"/>
      <c r="C466" s="91">
        <v>1603</v>
      </c>
      <c r="D466" s="92" t="s">
        <v>230</v>
      </c>
      <c r="E466" s="101">
        <v>2062</v>
      </c>
      <c r="F466" s="102"/>
      <c r="G466" s="94" t="e">
        <f>IF(E466="", "", VLOOKUP(E466,#REF!, 2, FALSE))</f>
        <v>#REF!</v>
      </c>
      <c r="H466" s="95" t="e">
        <f>IF(E466="", "", VLOOKUP(E466,#REF!, 3, FALSE))</f>
        <v>#REF!</v>
      </c>
      <c r="I466" s="96" t="e">
        <f>IF(E466="", "", VLOOKUP(E466,#REF!, 5, FALSE))</f>
        <v>#REF!</v>
      </c>
      <c r="J466" s="97" t="e">
        <f>IF(E466="", "", VLOOKUP(E466,#REF!, 4, FALSE))</f>
        <v>#REF!</v>
      </c>
      <c r="K466" s="97" t="e">
        <f>IF(E466="", "", VLOOKUP(E466,#REF!, 13, FALSE))</f>
        <v>#REF!</v>
      </c>
      <c r="L466" s="98" t="e">
        <f>IF(E466="", "", VLOOKUP(E466,#REF!, 10, FALSE))</f>
        <v>#REF!</v>
      </c>
      <c r="M466" s="99" t="e">
        <f>IF(E466="", "", VLOOKUP(E466,#REF!, 11, FALSE))</f>
        <v>#REF!</v>
      </c>
    </row>
    <row r="467" spans="2:13" s="100" customFormat="1" ht="24.95" customHeight="1" x14ac:dyDescent="0.3">
      <c r="B467" s="90"/>
      <c r="C467" s="91"/>
      <c r="D467" s="92"/>
      <c r="E467" s="101"/>
      <c r="F467" s="102"/>
      <c r="G467" s="94"/>
      <c r="H467" s="95"/>
      <c r="I467" s="96"/>
      <c r="J467" s="97"/>
      <c r="K467" s="97"/>
      <c r="L467" s="98"/>
      <c r="M467" s="99"/>
    </row>
    <row r="468" spans="2:13" s="100" customFormat="1" ht="24.95" customHeight="1" x14ac:dyDescent="0.3">
      <c r="B468" s="90"/>
      <c r="C468" s="91"/>
      <c r="D468" s="92"/>
      <c r="E468" s="101"/>
      <c r="F468" s="102"/>
      <c r="G468" s="94"/>
      <c r="H468" s="95"/>
      <c r="I468" s="96"/>
      <c r="J468" s="97"/>
      <c r="K468" s="97"/>
      <c r="L468" s="98"/>
      <c r="M468" s="99"/>
    </row>
    <row r="469" spans="2:13" s="100" customFormat="1" ht="24.95" customHeight="1" x14ac:dyDescent="0.3">
      <c r="B469" s="90"/>
      <c r="C469" s="91">
        <v>1604</v>
      </c>
      <c r="D469" s="92" t="s">
        <v>230</v>
      </c>
      <c r="E469" s="101">
        <v>3964</v>
      </c>
      <c r="F469" s="102"/>
      <c r="G469" s="94" t="e">
        <f>IF(E469="", "", VLOOKUP(E469,#REF!, 2, FALSE))</f>
        <v>#REF!</v>
      </c>
      <c r="H469" s="95" t="e">
        <f>IF(E469="", "", VLOOKUP(E469,#REF!, 3, FALSE))</f>
        <v>#REF!</v>
      </c>
      <c r="I469" s="96" t="e">
        <f>IF(E469="", "", VLOOKUP(E469,#REF!, 5, FALSE))</f>
        <v>#REF!</v>
      </c>
      <c r="J469" s="97" t="e">
        <f>IF(E469="", "", VLOOKUP(E469,#REF!, 4, FALSE))</f>
        <v>#REF!</v>
      </c>
      <c r="K469" s="97" t="e">
        <f>IF(E469="", "", VLOOKUP(E469,#REF!, 13, FALSE))</f>
        <v>#REF!</v>
      </c>
      <c r="L469" s="98" t="e">
        <f>IF(E469="", "", VLOOKUP(E469,#REF!, 10, FALSE))</f>
        <v>#REF!</v>
      </c>
      <c r="M469" s="99" t="e">
        <f>IF(E469="", "", VLOOKUP(E469,#REF!, 11, FALSE))</f>
        <v>#REF!</v>
      </c>
    </row>
    <row r="470" spans="2:13" s="100" customFormat="1" ht="24.95" customHeight="1" x14ac:dyDescent="0.3">
      <c r="B470" s="90"/>
      <c r="C470" s="91">
        <v>1605</v>
      </c>
      <c r="D470" s="92" t="s">
        <v>230</v>
      </c>
      <c r="E470" s="101">
        <v>3239</v>
      </c>
      <c r="F470" s="102"/>
      <c r="G470" s="94" t="e">
        <f>IF(E470="", "", VLOOKUP(E470,#REF!, 2, FALSE))</f>
        <v>#REF!</v>
      </c>
      <c r="H470" s="95" t="e">
        <f>IF(E470="", "", VLOOKUP(E470,#REF!, 3, FALSE))</f>
        <v>#REF!</v>
      </c>
      <c r="I470" s="96" t="e">
        <f>IF(E470="", "", VLOOKUP(E470,#REF!, 5, FALSE))</f>
        <v>#REF!</v>
      </c>
      <c r="J470" s="97" t="e">
        <f>IF(E470="", "", VLOOKUP(E470,#REF!, 4, FALSE))</f>
        <v>#REF!</v>
      </c>
      <c r="K470" s="97" t="e">
        <f>IF(E470="", "", VLOOKUP(E470,#REF!, 13, FALSE))</f>
        <v>#REF!</v>
      </c>
      <c r="L470" s="98" t="e">
        <f>IF(E470="", "", VLOOKUP(E470,#REF!, 10, FALSE))</f>
        <v>#REF!</v>
      </c>
      <c r="M470" s="99" t="e">
        <f>IF(E470="", "", VLOOKUP(E470,#REF!, 11, FALSE))</f>
        <v>#REF!</v>
      </c>
    </row>
    <row r="471" spans="2:13" s="100" customFormat="1" ht="24.95" customHeight="1" x14ac:dyDescent="0.3">
      <c r="B471" s="90"/>
      <c r="C471" s="91">
        <v>1606</v>
      </c>
      <c r="D471" s="92" t="s">
        <v>230</v>
      </c>
      <c r="E471" s="101">
        <v>4232</v>
      </c>
      <c r="F471" s="102"/>
      <c r="G471" s="94" t="e">
        <f>IF(E471="", "", VLOOKUP(E471,#REF!, 2, FALSE))</f>
        <v>#REF!</v>
      </c>
      <c r="H471" s="95" t="e">
        <f>IF(E471="", "", VLOOKUP(E471,#REF!, 3, FALSE))</f>
        <v>#REF!</v>
      </c>
      <c r="I471" s="96" t="e">
        <f>IF(E471="", "", VLOOKUP(E471,#REF!, 5, FALSE))</f>
        <v>#REF!</v>
      </c>
      <c r="J471" s="97" t="e">
        <f>IF(E471="", "", VLOOKUP(E471,#REF!, 4, FALSE))</f>
        <v>#REF!</v>
      </c>
      <c r="K471" s="97" t="e">
        <f>IF(E471="", "", VLOOKUP(E471,#REF!, 13, FALSE))</f>
        <v>#REF!</v>
      </c>
      <c r="L471" s="98" t="e">
        <f>IF(E471="", "", VLOOKUP(E471,#REF!, 10, FALSE))</f>
        <v>#REF!</v>
      </c>
      <c r="M471" s="99" t="e">
        <f>IF(E471="", "", VLOOKUP(E471,#REF!, 11, FALSE))</f>
        <v>#REF!</v>
      </c>
    </row>
    <row r="472" spans="2:13" s="100" customFormat="1" ht="24.95" customHeight="1" x14ac:dyDescent="0.3">
      <c r="B472" s="90"/>
      <c r="C472" s="91"/>
      <c r="D472" s="92"/>
      <c r="E472" s="101"/>
      <c r="F472" s="102"/>
      <c r="G472" s="94"/>
      <c r="H472" s="95"/>
      <c r="I472" s="96"/>
      <c r="J472" s="97"/>
      <c r="K472" s="97"/>
      <c r="L472" s="98"/>
      <c r="M472" s="99"/>
    </row>
    <row r="473" spans="2:13" s="100" customFormat="1" ht="24.95" customHeight="1" x14ac:dyDescent="0.3">
      <c r="B473" s="90"/>
      <c r="C473" s="91"/>
      <c r="D473" s="92"/>
      <c r="E473" s="101"/>
      <c r="F473" s="102"/>
      <c r="G473" s="94"/>
      <c r="H473" s="95"/>
      <c r="I473" s="96"/>
      <c r="J473" s="97"/>
      <c r="K473" s="97"/>
      <c r="L473" s="98"/>
      <c r="M473" s="99"/>
    </row>
    <row r="474" spans="2:13" s="100" customFormat="1" ht="24.95" customHeight="1" x14ac:dyDescent="0.3">
      <c r="B474" s="90"/>
      <c r="C474" s="91">
        <v>1607</v>
      </c>
      <c r="D474" s="92" t="s">
        <v>230</v>
      </c>
      <c r="E474" s="101">
        <v>2079</v>
      </c>
      <c r="F474" s="102"/>
      <c r="G474" s="94" t="e">
        <f>IF(E474="", "", VLOOKUP(E474,#REF!, 2, FALSE))</f>
        <v>#REF!</v>
      </c>
      <c r="H474" s="95" t="e">
        <f>IF(E474="", "", VLOOKUP(E474,#REF!, 3, FALSE))</f>
        <v>#REF!</v>
      </c>
      <c r="I474" s="96" t="e">
        <f>IF(E474="", "", VLOOKUP(E474,#REF!, 5, FALSE))</f>
        <v>#REF!</v>
      </c>
      <c r="J474" s="97" t="e">
        <f>IF(E474="", "", VLOOKUP(E474,#REF!, 4, FALSE))</f>
        <v>#REF!</v>
      </c>
      <c r="K474" s="97" t="e">
        <f>IF(E474="", "", VLOOKUP(E474,#REF!, 13, FALSE))</f>
        <v>#REF!</v>
      </c>
      <c r="L474" s="98" t="e">
        <f>IF(E474="", "", VLOOKUP(E474,#REF!, 10, FALSE))</f>
        <v>#REF!</v>
      </c>
      <c r="M474" s="99" t="e">
        <f>IF(E474="", "", VLOOKUP(E474,#REF!, 11, FALSE))</f>
        <v>#REF!</v>
      </c>
    </row>
    <row r="475" spans="2:13" s="100" customFormat="1" ht="24.95" customHeight="1" x14ac:dyDescent="0.3">
      <c r="B475" s="90"/>
      <c r="C475" s="91"/>
      <c r="D475" s="92"/>
      <c r="E475" s="101"/>
      <c r="F475" s="102"/>
      <c r="G475" s="94"/>
      <c r="H475" s="95"/>
      <c r="I475" s="96"/>
      <c r="J475" s="97"/>
      <c r="K475" s="97"/>
      <c r="L475" s="98"/>
      <c r="M475" s="99"/>
    </row>
    <row r="476" spans="2:13" s="100" customFormat="1" ht="24.95" customHeight="1" x14ac:dyDescent="0.3">
      <c r="B476" s="90"/>
      <c r="C476" s="91"/>
      <c r="D476" s="92"/>
      <c r="E476" s="101"/>
      <c r="F476" s="102"/>
      <c r="G476" s="94"/>
      <c r="H476" s="95"/>
      <c r="I476" s="96"/>
      <c r="J476" s="97"/>
      <c r="K476" s="97"/>
      <c r="L476" s="98"/>
      <c r="M476" s="99"/>
    </row>
    <row r="477" spans="2:13" s="100" customFormat="1" ht="24.95" customHeight="1" x14ac:dyDescent="0.3">
      <c r="B477" s="90"/>
      <c r="C477" s="91">
        <v>1608</v>
      </c>
      <c r="D477" s="92" t="s">
        <v>230</v>
      </c>
      <c r="E477" s="101">
        <v>1272</v>
      </c>
      <c r="F477" s="102"/>
      <c r="G477" s="94" t="e">
        <f>IF(E477="", "", VLOOKUP(E477,#REF!, 2, FALSE))</f>
        <v>#REF!</v>
      </c>
      <c r="H477" s="95" t="e">
        <f>IF(E477="", "", VLOOKUP(E477,#REF!, 3, FALSE))</f>
        <v>#REF!</v>
      </c>
      <c r="I477" s="96" t="e">
        <f>IF(E477="", "", VLOOKUP(E477,#REF!, 5, FALSE))</f>
        <v>#REF!</v>
      </c>
      <c r="J477" s="97" t="e">
        <f>IF(E477="", "", VLOOKUP(E477,#REF!, 4, FALSE))</f>
        <v>#REF!</v>
      </c>
      <c r="K477" s="97" t="e">
        <f>IF(E477="", "", VLOOKUP(E477,#REF!, 13, FALSE))</f>
        <v>#REF!</v>
      </c>
      <c r="L477" s="98" t="e">
        <f>IF(E477="", "", VLOOKUP(E477,#REF!, 10, FALSE))</f>
        <v>#REF!</v>
      </c>
      <c r="M477" s="99" t="e">
        <f>IF(E477="", "", VLOOKUP(E477,#REF!, 11, FALSE))</f>
        <v>#REF!</v>
      </c>
    </row>
    <row r="478" spans="2:13" s="100" customFormat="1" ht="24.95" customHeight="1" x14ac:dyDescent="0.3">
      <c r="B478" s="90"/>
      <c r="C478" s="91">
        <v>1609</v>
      </c>
      <c r="D478" s="92" t="s">
        <v>230</v>
      </c>
      <c r="E478" s="101">
        <v>3846</v>
      </c>
      <c r="F478" s="102"/>
      <c r="G478" s="94" t="e">
        <f>IF(E478="", "", VLOOKUP(E478,#REF!, 2, FALSE))</f>
        <v>#REF!</v>
      </c>
      <c r="H478" s="95" t="e">
        <f>IF(E478="", "", VLOOKUP(E478,#REF!, 3, FALSE))</f>
        <v>#REF!</v>
      </c>
      <c r="I478" s="96" t="e">
        <f>IF(E478="", "", VLOOKUP(E478,#REF!, 5, FALSE))</f>
        <v>#REF!</v>
      </c>
      <c r="J478" s="97" t="e">
        <f>IF(E478="", "", VLOOKUP(E478,#REF!, 4, FALSE))</f>
        <v>#REF!</v>
      </c>
      <c r="K478" s="97" t="e">
        <f>IF(E478="", "", VLOOKUP(E478,#REF!, 13, FALSE))</f>
        <v>#REF!</v>
      </c>
      <c r="L478" s="98" t="e">
        <f>IF(E478="", "", VLOOKUP(E478,#REF!, 10, FALSE))</f>
        <v>#REF!</v>
      </c>
      <c r="M478" s="99" t="e">
        <f>IF(E478="", "", VLOOKUP(E478,#REF!, 11, FALSE))</f>
        <v>#REF!</v>
      </c>
    </row>
    <row r="479" spans="2:13" s="100" customFormat="1" ht="24.95" customHeight="1" x14ac:dyDescent="0.3">
      <c r="B479" s="90"/>
      <c r="C479" s="91">
        <v>1610</v>
      </c>
      <c r="D479" s="92" t="s">
        <v>230</v>
      </c>
      <c r="E479" s="101">
        <v>3538</v>
      </c>
      <c r="F479" s="102"/>
      <c r="G479" s="94" t="e">
        <f>IF(E479="", "", VLOOKUP(E479,#REF!, 2, FALSE))</f>
        <v>#REF!</v>
      </c>
      <c r="H479" s="95" t="e">
        <f>IF(E479="", "", VLOOKUP(E479,#REF!, 3, FALSE))</f>
        <v>#REF!</v>
      </c>
      <c r="I479" s="96" t="e">
        <f>IF(E479="", "", VLOOKUP(E479,#REF!, 5, FALSE))</f>
        <v>#REF!</v>
      </c>
      <c r="J479" s="97" t="e">
        <f>IF(E479="", "", VLOOKUP(E479,#REF!, 4, FALSE))</f>
        <v>#REF!</v>
      </c>
      <c r="K479" s="97" t="e">
        <f>IF(E479="", "", VLOOKUP(E479,#REF!, 13, FALSE))</f>
        <v>#REF!</v>
      </c>
      <c r="L479" s="98" t="e">
        <f>IF(E479="", "", VLOOKUP(E479,#REF!, 10, FALSE))</f>
        <v>#REF!</v>
      </c>
      <c r="M479" s="99" t="e">
        <f>IF(E479="", "", VLOOKUP(E479,#REF!, 11, FALSE))</f>
        <v>#REF!</v>
      </c>
    </row>
    <row r="480" spans="2:13" s="100" customFormat="1" ht="24.95" customHeight="1" x14ac:dyDescent="0.3">
      <c r="B480" s="90"/>
      <c r="C480" s="91"/>
      <c r="D480" s="92"/>
      <c r="E480" s="101"/>
      <c r="F480" s="102"/>
      <c r="G480" s="94"/>
      <c r="H480" s="95"/>
      <c r="I480" s="96"/>
      <c r="J480" s="97"/>
      <c r="K480" s="97"/>
      <c r="L480" s="98"/>
      <c r="M480" s="99"/>
    </row>
    <row r="481" spans="2:13" s="100" customFormat="1" ht="24.95" customHeight="1" x14ac:dyDescent="0.3">
      <c r="B481" s="90"/>
      <c r="C481" s="91"/>
      <c r="D481" s="92"/>
      <c r="E481" s="101"/>
      <c r="F481" s="102"/>
      <c r="G481" s="94"/>
      <c r="H481" s="95"/>
      <c r="I481" s="96"/>
      <c r="J481" s="97"/>
      <c r="K481" s="97"/>
      <c r="L481" s="98"/>
      <c r="M481" s="99"/>
    </row>
    <row r="482" spans="2:13" s="100" customFormat="1" ht="24.95" customHeight="1" x14ac:dyDescent="0.3">
      <c r="B482" s="90"/>
      <c r="C482" s="91">
        <v>1611</v>
      </c>
      <c r="D482" s="92" t="s">
        <v>230</v>
      </c>
      <c r="E482" s="101">
        <v>4386</v>
      </c>
      <c r="F482" s="102"/>
      <c r="G482" s="94" t="e">
        <f>IF(E482="", "", VLOOKUP(E482,#REF!, 2, FALSE))</f>
        <v>#REF!</v>
      </c>
      <c r="H482" s="95" t="e">
        <f>IF(E482="", "", VLOOKUP(E482,#REF!, 3, FALSE))</f>
        <v>#REF!</v>
      </c>
      <c r="I482" s="96" t="e">
        <f>IF(E482="", "", VLOOKUP(E482,#REF!, 5, FALSE))</f>
        <v>#REF!</v>
      </c>
      <c r="J482" s="97" t="e">
        <f>IF(E482="", "", VLOOKUP(E482,#REF!, 4, FALSE))</f>
        <v>#REF!</v>
      </c>
      <c r="K482" s="97" t="e">
        <f>IF(E482="", "", VLOOKUP(E482,#REF!, 13, FALSE))</f>
        <v>#REF!</v>
      </c>
      <c r="L482" s="98" t="e">
        <f>IF(E482="", "", VLOOKUP(E482,#REF!, 10, FALSE))</f>
        <v>#REF!</v>
      </c>
      <c r="M482" s="99" t="e">
        <f>IF(E482="", "", VLOOKUP(E482,#REF!, 11, FALSE))</f>
        <v>#REF!</v>
      </c>
    </row>
    <row r="483" spans="2:13" s="100" customFormat="1" ht="24.95" customHeight="1" x14ac:dyDescent="0.3">
      <c r="B483" s="90"/>
      <c r="C483" s="91"/>
      <c r="D483" s="92"/>
      <c r="E483" s="101"/>
      <c r="F483" s="102"/>
      <c r="G483" s="94"/>
      <c r="H483" s="95"/>
      <c r="I483" s="96"/>
      <c r="J483" s="97"/>
      <c r="K483" s="97"/>
      <c r="L483" s="98"/>
      <c r="M483" s="99"/>
    </row>
    <row r="484" spans="2:13" s="100" customFormat="1" ht="24.95" customHeight="1" x14ac:dyDescent="0.3">
      <c r="B484" s="90"/>
      <c r="C484" s="91"/>
      <c r="D484" s="92"/>
      <c r="E484" s="101"/>
      <c r="F484" s="102"/>
      <c r="G484" s="94"/>
      <c r="H484" s="95"/>
      <c r="I484" s="96"/>
      <c r="J484" s="97"/>
      <c r="K484" s="97"/>
      <c r="L484" s="98"/>
      <c r="M484" s="99"/>
    </row>
    <row r="485" spans="2:13" s="100" customFormat="1" ht="24.95" customHeight="1" x14ac:dyDescent="0.3">
      <c r="B485" s="90"/>
      <c r="C485" s="91">
        <v>1612</v>
      </c>
      <c r="D485" s="92" t="s">
        <v>230</v>
      </c>
      <c r="E485" s="101">
        <v>4210</v>
      </c>
      <c r="F485" s="102" t="s">
        <v>220</v>
      </c>
      <c r="G485" s="94" t="e">
        <f>IF(E485="", "", VLOOKUP(E485,#REF!, 2, FALSE))</f>
        <v>#REF!</v>
      </c>
      <c r="H485" s="95" t="e">
        <f>IF(E485="", "", VLOOKUP(E485,#REF!, 3, FALSE))</f>
        <v>#REF!</v>
      </c>
      <c r="I485" s="96" t="e">
        <f>IF(E485="", "", VLOOKUP(E485,#REF!, 5, FALSE))</f>
        <v>#REF!</v>
      </c>
      <c r="J485" s="97" t="e">
        <f>IF(E485="", "", VLOOKUP(E485,#REF!, 4, FALSE))</f>
        <v>#REF!</v>
      </c>
      <c r="K485" s="97" t="e">
        <f>IF(E485="", "", VLOOKUP(E485,#REF!, 13, FALSE))</f>
        <v>#REF!</v>
      </c>
      <c r="L485" s="98" t="e">
        <f>IF(E485="", "", VLOOKUP(E485,#REF!, 10, FALSE))</f>
        <v>#REF!</v>
      </c>
      <c r="M485" s="99" t="e">
        <f>IF(E485="", "", VLOOKUP(E485,#REF!, 11, FALSE))</f>
        <v>#REF!</v>
      </c>
    </row>
    <row r="486" spans="2:13" s="100" customFormat="1" ht="24.95" customHeight="1" x14ac:dyDescent="0.3">
      <c r="B486" s="90"/>
      <c r="C486" s="91">
        <v>1613</v>
      </c>
      <c r="D486" s="92" t="s">
        <v>230</v>
      </c>
      <c r="E486" s="101">
        <v>3764</v>
      </c>
      <c r="F486" s="102" t="s">
        <v>220</v>
      </c>
      <c r="G486" s="94" t="e">
        <f>IF(E486="", "", VLOOKUP(E486,#REF!, 2, FALSE))</f>
        <v>#REF!</v>
      </c>
      <c r="H486" s="95" t="e">
        <f>IF(E486="", "", VLOOKUP(E486,#REF!, 3, FALSE))</f>
        <v>#REF!</v>
      </c>
      <c r="I486" s="96" t="e">
        <f>IF(E486="", "", VLOOKUP(E486,#REF!, 5, FALSE))</f>
        <v>#REF!</v>
      </c>
      <c r="J486" s="97" t="e">
        <f>IF(E486="", "", VLOOKUP(E486,#REF!, 4, FALSE))</f>
        <v>#REF!</v>
      </c>
      <c r="K486" s="97" t="e">
        <f>IF(E486="", "", VLOOKUP(E486,#REF!, 13, FALSE))</f>
        <v>#REF!</v>
      </c>
      <c r="L486" s="98" t="e">
        <f>IF(E486="", "", VLOOKUP(E486,#REF!, 10, FALSE))</f>
        <v>#REF!</v>
      </c>
      <c r="M486" s="99" t="e">
        <f>IF(E486="", "", VLOOKUP(E486,#REF!, 11, FALSE))</f>
        <v>#REF!</v>
      </c>
    </row>
    <row r="487" spans="2:13" s="100" customFormat="1" ht="24.95" customHeight="1" x14ac:dyDescent="0.3">
      <c r="B487" s="90"/>
      <c r="C487" s="91">
        <v>1614</v>
      </c>
      <c r="D487" s="92" t="s">
        <v>230</v>
      </c>
      <c r="E487" s="101">
        <v>4194</v>
      </c>
      <c r="F487" s="102" t="s">
        <v>220</v>
      </c>
      <c r="G487" s="94" t="e">
        <f>IF(E487="", "", VLOOKUP(E487,#REF!, 2, FALSE))</f>
        <v>#REF!</v>
      </c>
      <c r="H487" s="95" t="e">
        <f>IF(E487="", "", VLOOKUP(E487,#REF!, 3, FALSE))</f>
        <v>#REF!</v>
      </c>
      <c r="I487" s="96" t="e">
        <f>IF(E487="", "", VLOOKUP(E487,#REF!, 5, FALSE))</f>
        <v>#REF!</v>
      </c>
      <c r="J487" s="97" t="e">
        <f>IF(E487="", "", VLOOKUP(E487,#REF!, 4, FALSE))</f>
        <v>#REF!</v>
      </c>
      <c r="K487" s="97" t="e">
        <f>IF(E487="", "", VLOOKUP(E487,#REF!, 13, FALSE))</f>
        <v>#REF!</v>
      </c>
      <c r="L487" s="98" t="e">
        <f>IF(E487="", "", VLOOKUP(E487,#REF!, 10, FALSE))</f>
        <v>#REF!</v>
      </c>
      <c r="M487" s="99" t="e">
        <f>IF(E487="", "", VLOOKUP(E487,#REF!, 11, FALSE))</f>
        <v>#REF!</v>
      </c>
    </row>
    <row r="488" spans="2:13" s="100" customFormat="1" ht="24.95" customHeight="1" x14ac:dyDescent="0.3">
      <c r="B488" s="90"/>
      <c r="C488" s="91">
        <v>1615</v>
      </c>
      <c r="D488" s="92" t="s">
        <v>230</v>
      </c>
      <c r="E488" s="101">
        <v>3167</v>
      </c>
      <c r="F488" s="102" t="s">
        <v>220</v>
      </c>
      <c r="G488" s="94" t="e">
        <f>IF(E488="", "", VLOOKUP(E488,#REF!, 2, FALSE))</f>
        <v>#REF!</v>
      </c>
      <c r="H488" s="95" t="e">
        <f>IF(E488="", "", VLOOKUP(E488,#REF!, 3, FALSE))</f>
        <v>#REF!</v>
      </c>
      <c r="I488" s="96" t="e">
        <f>IF(E488="", "", VLOOKUP(E488,#REF!, 5, FALSE))</f>
        <v>#REF!</v>
      </c>
      <c r="J488" s="97" t="e">
        <f>IF(E488="", "", VLOOKUP(E488,#REF!, 4, FALSE))</f>
        <v>#REF!</v>
      </c>
      <c r="K488" s="97" t="e">
        <f>IF(E488="", "", VLOOKUP(E488,#REF!, 13, FALSE))</f>
        <v>#REF!</v>
      </c>
      <c r="L488" s="98" t="e">
        <f>IF(E488="", "", VLOOKUP(E488,#REF!, 10, FALSE))</f>
        <v>#REF!</v>
      </c>
      <c r="M488" s="99" t="e">
        <f>IF(E488="", "", VLOOKUP(E488,#REF!, 11, FALSE))</f>
        <v>#REF!</v>
      </c>
    </row>
    <row r="489" spans="2:13" s="100" customFormat="1" ht="24.95" customHeight="1" x14ac:dyDescent="0.3">
      <c r="B489" s="90"/>
      <c r="C489" s="91">
        <v>1616</v>
      </c>
      <c r="D489" s="92" t="s">
        <v>230</v>
      </c>
      <c r="E489" s="101">
        <v>4300</v>
      </c>
      <c r="F489" s="102" t="s">
        <v>220</v>
      </c>
      <c r="G489" s="94" t="e">
        <f>IF(E489="", "", VLOOKUP(E489,#REF!, 2, FALSE))</f>
        <v>#REF!</v>
      </c>
      <c r="H489" s="95" t="e">
        <f>IF(E489="", "", VLOOKUP(E489,#REF!, 3, FALSE))</f>
        <v>#REF!</v>
      </c>
      <c r="I489" s="96" t="e">
        <f>IF(E489="", "", VLOOKUP(E489,#REF!, 5, FALSE))</f>
        <v>#REF!</v>
      </c>
      <c r="J489" s="97" t="e">
        <f>IF(E489="", "", VLOOKUP(E489,#REF!, 4, FALSE))</f>
        <v>#REF!</v>
      </c>
      <c r="K489" s="97" t="e">
        <f>IF(E489="", "", VLOOKUP(E489,#REF!, 13, FALSE))</f>
        <v>#REF!</v>
      </c>
      <c r="L489" s="98" t="e">
        <f>IF(E489="", "", VLOOKUP(E489,#REF!, 10, FALSE))</f>
        <v>#REF!</v>
      </c>
      <c r="M489" s="99" t="e">
        <f>IF(E489="", "", VLOOKUP(E489,#REF!, 11, FALSE))</f>
        <v>#REF!</v>
      </c>
    </row>
    <row r="490" spans="2:13" s="100" customFormat="1" ht="24.95" customHeight="1" x14ac:dyDescent="0.3">
      <c r="B490" s="90"/>
      <c r="C490" s="91"/>
      <c r="D490" s="92"/>
      <c r="E490" s="101"/>
      <c r="F490" s="102"/>
      <c r="G490" s="94"/>
      <c r="H490" s="95"/>
      <c r="I490" s="96"/>
      <c r="J490" s="97"/>
      <c r="K490" s="97"/>
      <c r="L490" s="98"/>
      <c r="M490" s="99"/>
    </row>
    <row r="491" spans="2:13" s="100" customFormat="1" ht="24.95" customHeight="1" x14ac:dyDescent="0.3">
      <c r="B491" s="90"/>
      <c r="C491" s="91"/>
      <c r="D491" s="92"/>
      <c r="E491" s="101"/>
      <c r="F491" s="102"/>
      <c r="G491" s="94"/>
      <c r="H491" s="95"/>
      <c r="I491" s="96"/>
      <c r="J491" s="97"/>
      <c r="K491" s="97"/>
      <c r="L491" s="98"/>
      <c r="M491" s="99"/>
    </row>
    <row r="492" spans="2:13" s="100" customFormat="1" ht="24.95" customHeight="1" x14ac:dyDescent="0.3">
      <c r="B492" s="90"/>
      <c r="C492" s="91">
        <v>1617</v>
      </c>
      <c r="D492" s="92" t="s">
        <v>230</v>
      </c>
      <c r="E492" s="101">
        <v>1477</v>
      </c>
      <c r="F492" s="102"/>
      <c r="G492" s="94" t="e">
        <f>IF(E492="", "", VLOOKUP(E492,#REF!, 2, FALSE))</f>
        <v>#REF!</v>
      </c>
      <c r="H492" s="95" t="e">
        <f>IF(E492="", "", VLOOKUP(E492,#REF!, 3, FALSE))</f>
        <v>#REF!</v>
      </c>
      <c r="I492" s="96" t="e">
        <f>IF(E492="", "", VLOOKUP(E492,#REF!, 5, FALSE))</f>
        <v>#REF!</v>
      </c>
      <c r="J492" s="97" t="e">
        <f>IF(E492="", "", VLOOKUP(E492,#REF!, 4, FALSE))</f>
        <v>#REF!</v>
      </c>
      <c r="K492" s="97" t="e">
        <f>IF(E492="", "", VLOOKUP(E492,#REF!, 13, FALSE))</f>
        <v>#REF!</v>
      </c>
      <c r="L492" s="98" t="e">
        <f>IF(E492="", "", VLOOKUP(E492,#REF!, 10, FALSE))</f>
        <v>#REF!</v>
      </c>
      <c r="M492" s="99" t="e">
        <f>IF(E492="", "", VLOOKUP(E492,#REF!, 11, FALSE))</f>
        <v>#REF!</v>
      </c>
    </row>
    <row r="493" spans="2:13" s="100" customFormat="1" ht="24.95" customHeight="1" x14ac:dyDescent="0.3">
      <c r="B493" s="90"/>
      <c r="C493" s="91"/>
      <c r="D493" s="92"/>
      <c r="E493" s="101"/>
      <c r="F493" s="102"/>
      <c r="G493" s="94"/>
      <c r="H493" s="95"/>
      <c r="I493" s="96"/>
      <c r="J493" s="97"/>
      <c r="K493" s="97"/>
      <c r="L493" s="98"/>
      <c r="M493" s="99"/>
    </row>
    <row r="494" spans="2:13" s="100" customFormat="1" ht="24.95" customHeight="1" x14ac:dyDescent="0.3">
      <c r="B494" s="90"/>
      <c r="C494" s="91"/>
      <c r="D494" s="92"/>
      <c r="E494" s="101"/>
      <c r="F494" s="102"/>
      <c r="G494" s="94"/>
      <c r="H494" s="95"/>
      <c r="I494" s="96"/>
      <c r="J494" s="97"/>
      <c r="K494" s="97"/>
      <c r="L494" s="98"/>
      <c r="M494" s="99"/>
    </row>
    <row r="495" spans="2:13" s="100" customFormat="1" ht="24.95" customHeight="1" x14ac:dyDescent="0.3">
      <c r="B495" s="90"/>
      <c r="C495" s="91">
        <v>1618</v>
      </c>
      <c r="D495" s="92" t="s">
        <v>230</v>
      </c>
      <c r="E495" s="101">
        <v>3602</v>
      </c>
      <c r="F495" s="102"/>
      <c r="G495" s="94" t="e">
        <f>IF(E495="", "", VLOOKUP(E495,#REF!, 2, FALSE))</f>
        <v>#REF!</v>
      </c>
      <c r="H495" s="95" t="e">
        <f>IF(E495="", "", VLOOKUP(E495,#REF!, 3, FALSE))</f>
        <v>#REF!</v>
      </c>
      <c r="I495" s="96" t="e">
        <f>IF(E495="", "", VLOOKUP(E495,#REF!, 5, FALSE))</f>
        <v>#REF!</v>
      </c>
      <c r="J495" s="97" t="e">
        <f>IF(E495="", "", VLOOKUP(E495,#REF!, 4, FALSE))</f>
        <v>#REF!</v>
      </c>
      <c r="K495" s="97" t="e">
        <f>IF(E495="", "", VLOOKUP(E495,#REF!, 13, FALSE))</f>
        <v>#REF!</v>
      </c>
      <c r="L495" s="98" t="e">
        <f>IF(E495="", "", VLOOKUP(E495,#REF!, 10, FALSE))</f>
        <v>#REF!</v>
      </c>
      <c r="M495" s="99" t="e">
        <f>IF(E495="", "", VLOOKUP(E495,#REF!, 11, FALSE))</f>
        <v>#REF!</v>
      </c>
    </row>
    <row r="496" spans="2:13" s="100" customFormat="1" ht="24.95" customHeight="1" x14ac:dyDescent="0.3">
      <c r="B496" s="90"/>
      <c r="C496" s="91">
        <v>1619</v>
      </c>
      <c r="D496" s="92" t="s">
        <v>230</v>
      </c>
      <c r="E496" s="101">
        <v>2940</v>
      </c>
      <c r="F496" s="102"/>
      <c r="G496" s="94" t="e">
        <f>IF(E496="", "", VLOOKUP(E496,#REF!, 2, FALSE))</f>
        <v>#REF!</v>
      </c>
      <c r="H496" s="95" t="e">
        <f>IF(E496="", "", VLOOKUP(E496,#REF!, 3, FALSE))</f>
        <v>#REF!</v>
      </c>
      <c r="I496" s="96" t="e">
        <f>IF(E496="", "", VLOOKUP(E496,#REF!, 5, FALSE))</f>
        <v>#REF!</v>
      </c>
      <c r="J496" s="97" t="e">
        <f>IF(E496="", "", VLOOKUP(E496,#REF!, 4, FALSE))</f>
        <v>#REF!</v>
      </c>
      <c r="K496" s="97" t="e">
        <f>IF(E496="", "", VLOOKUP(E496,#REF!, 13, FALSE))</f>
        <v>#REF!</v>
      </c>
      <c r="L496" s="98" t="e">
        <f>IF(E496="", "", VLOOKUP(E496,#REF!, 10, FALSE))</f>
        <v>#REF!</v>
      </c>
      <c r="M496" s="99" t="e">
        <f>IF(E496="", "", VLOOKUP(E496,#REF!, 11, FALSE))</f>
        <v>#REF!</v>
      </c>
    </row>
    <row r="497" spans="2:13" s="100" customFormat="1" ht="24.95" customHeight="1" x14ac:dyDescent="0.3">
      <c r="B497" s="90"/>
      <c r="C497" s="91">
        <v>1620</v>
      </c>
      <c r="D497" s="92" t="s">
        <v>230</v>
      </c>
      <c r="E497" s="101">
        <v>3718</v>
      </c>
      <c r="F497" s="102"/>
      <c r="G497" s="94" t="e">
        <f>IF(E497="", "", VLOOKUP(E497,#REF!, 2, FALSE))</f>
        <v>#REF!</v>
      </c>
      <c r="H497" s="95" t="e">
        <f>IF(E497="", "", VLOOKUP(E497,#REF!, 3, FALSE))</f>
        <v>#REF!</v>
      </c>
      <c r="I497" s="96" t="e">
        <f>IF(E497="", "", VLOOKUP(E497,#REF!, 5, FALSE))</f>
        <v>#REF!</v>
      </c>
      <c r="J497" s="97" t="e">
        <f>IF(E497="", "", VLOOKUP(E497,#REF!, 4, FALSE))</f>
        <v>#REF!</v>
      </c>
      <c r="K497" s="97" t="e">
        <f>IF(E497="", "", VLOOKUP(E497,#REF!, 13, FALSE))</f>
        <v>#REF!</v>
      </c>
      <c r="L497" s="98" t="e">
        <f>IF(E497="", "", VLOOKUP(E497,#REF!, 10, FALSE))</f>
        <v>#REF!</v>
      </c>
      <c r="M497" s="99" t="e">
        <f>IF(E497="", "", VLOOKUP(E497,#REF!, 11, FALSE))</f>
        <v>#REF!</v>
      </c>
    </row>
    <row r="498" spans="2:13" s="100" customFormat="1" ht="24.95" customHeight="1" x14ac:dyDescent="0.3">
      <c r="B498" s="90"/>
      <c r="C498" s="91">
        <v>1621</v>
      </c>
      <c r="D498" s="92" t="s">
        <v>230</v>
      </c>
      <c r="E498" s="101">
        <v>3747</v>
      </c>
      <c r="F498" s="102"/>
      <c r="G498" s="94" t="e">
        <f>IF(E498="", "", VLOOKUP(E498,#REF!, 2, FALSE))</f>
        <v>#REF!</v>
      </c>
      <c r="H498" s="95" t="e">
        <f>IF(E498="", "", VLOOKUP(E498,#REF!, 3, FALSE))</f>
        <v>#REF!</v>
      </c>
      <c r="I498" s="96" t="e">
        <f>IF(E498="", "", VLOOKUP(E498,#REF!, 5, FALSE))</f>
        <v>#REF!</v>
      </c>
      <c r="J498" s="97" t="e">
        <f>IF(E498="", "", VLOOKUP(E498,#REF!, 4, FALSE))</f>
        <v>#REF!</v>
      </c>
      <c r="K498" s="97" t="e">
        <f>IF(E498="", "", VLOOKUP(E498,#REF!, 13, FALSE))</f>
        <v>#REF!</v>
      </c>
      <c r="L498" s="98" t="e">
        <f>IF(E498="", "", VLOOKUP(E498,#REF!, 10, FALSE))</f>
        <v>#REF!</v>
      </c>
      <c r="M498" s="99" t="e">
        <f>IF(E498="", "", VLOOKUP(E498,#REF!, 11, FALSE))</f>
        <v>#REF!</v>
      </c>
    </row>
    <row r="499" spans="2:13" s="100" customFormat="1" ht="24.95" customHeight="1" x14ac:dyDescent="0.3">
      <c r="B499" s="90"/>
      <c r="C499" s="91">
        <v>1622</v>
      </c>
      <c r="D499" s="92" t="s">
        <v>230</v>
      </c>
      <c r="E499" s="101">
        <v>3350</v>
      </c>
      <c r="F499" s="102"/>
      <c r="G499" s="94" t="e">
        <f>IF(E499="", "", VLOOKUP(E499,#REF!, 2, FALSE))</f>
        <v>#REF!</v>
      </c>
      <c r="H499" s="95" t="e">
        <f>IF(E499="", "", VLOOKUP(E499,#REF!, 3, FALSE))</f>
        <v>#REF!</v>
      </c>
      <c r="I499" s="96" t="e">
        <f>IF(E499="", "", VLOOKUP(E499,#REF!, 5, FALSE))</f>
        <v>#REF!</v>
      </c>
      <c r="J499" s="97" t="e">
        <f>IF(E499="", "", VLOOKUP(E499,#REF!, 4, FALSE))</f>
        <v>#REF!</v>
      </c>
      <c r="K499" s="97" t="e">
        <f>IF(E499="", "", VLOOKUP(E499,#REF!, 13, FALSE))</f>
        <v>#REF!</v>
      </c>
      <c r="L499" s="98" t="e">
        <f>IF(E499="", "", VLOOKUP(E499,#REF!, 10, FALSE))</f>
        <v>#REF!</v>
      </c>
      <c r="M499" s="99" t="e">
        <f>IF(E499="", "", VLOOKUP(E499,#REF!, 11, FALSE))</f>
        <v>#REF!</v>
      </c>
    </row>
    <row r="500" spans="2:13" s="100" customFormat="1" ht="24.95" customHeight="1" x14ac:dyDescent="0.3">
      <c r="B500" s="90"/>
      <c r="C500" s="91"/>
      <c r="D500" s="92"/>
      <c r="E500" s="101"/>
      <c r="F500" s="102"/>
      <c r="G500" s="94"/>
      <c r="H500" s="95"/>
      <c r="I500" s="96"/>
      <c r="J500" s="97"/>
      <c r="K500" s="97"/>
      <c r="L500" s="98"/>
      <c r="M500" s="99"/>
    </row>
    <row r="501" spans="2:13" s="100" customFormat="1" ht="24.95" customHeight="1" x14ac:dyDescent="0.3">
      <c r="B501" s="90"/>
      <c r="C501" s="91"/>
      <c r="D501" s="92"/>
      <c r="E501" s="101"/>
      <c r="F501" s="102"/>
      <c r="G501" s="94"/>
      <c r="H501" s="95"/>
      <c r="I501" s="96"/>
      <c r="J501" s="97"/>
      <c r="K501" s="97"/>
      <c r="L501" s="98"/>
      <c r="M501" s="99"/>
    </row>
    <row r="502" spans="2:13" s="100" customFormat="1" ht="24.95" customHeight="1" x14ac:dyDescent="0.3">
      <c r="B502" s="90"/>
      <c r="C502" s="91">
        <v>2176</v>
      </c>
      <c r="D502" s="92" t="s">
        <v>233</v>
      </c>
      <c r="E502" s="101">
        <v>2626</v>
      </c>
      <c r="F502" s="102"/>
      <c r="G502" s="94" t="e">
        <f>IF(E502="", "", VLOOKUP(E502,#REF!, 2, FALSE))</f>
        <v>#REF!</v>
      </c>
      <c r="H502" s="95" t="e">
        <f>IF(E502="", "", VLOOKUP(E502,#REF!, 3, FALSE))</f>
        <v>#REF!</v>
      </c>
      <c r="I502" s="96" t="e">
        <f>IF(E502="", "", VLOOKUP(E502,#REF!, 5, FALSE))</f>
        <v>#REF!</v>
      </c>
      <c r="J502" s="97" t="e">
        <f>IF(E502="", "", VLOOKUP(E502,#REF!, 4, FALSE))</f>
        <v>#REF!</v>
      </c>
      <c r="K502" s="97" t="e">
        <f>IF(E502="", "", VLOOKUP(E502,#REF!, 13, FALSE))</f>
        <v>#REF!</v>
      </c>
      <c r="L502" s="98" t="e">
        <f>IF(E502="", "", VLOOKUP(E502,#REF!, 10, FALSE))</f>
        <v>#REF!</v>
      </c>
      <c r="M502" s="99"/>
    </row>
    <row r="503" spans="2:13" s="100" customFormat="1" ht="24.95" customHeight="1" x14ac:dyDescent="0.3">
      <c r="B503" s="90"/>
      <c r="C503" s="91"/>
      <c r="D503" s="92"/>
      <c r="E503" s="101"/>
      <c r="F503" s="102"/>
      <c r="G503" s="94"/>
      <c r="H503" s="95"/>
      <c r="I503" s="96"/>
      <c r="J503" s="97"/>
      <c r="K503" s="97"/>
      <c r="L503" s="98"/>
      <c r="M503" s="99"/>
    </row>
    <row r="504" spans="2:13" s="100" customFormat="1" ht="24.95" customHeight="1" x14ac:dyDescent="0.3">
      <c r="B504" s="90"/>
      <c r="C504" s="91"/>
      <c r="D504" s="92"/>
      <c r="E504" s="101"/>
      <c r="F504" s="102"/>
      <c r="G504" s="94"/>
      <c r="H504" s="95"/>
      <c r="I504" s="96"/>
      <c r="J504" s="97"/>
      <c r="K504" s="97"/>
      <c r="L504" s="98"/>
      <c r="M504" s="99"/>
    </row>
    <row r="505" spans="2:13" s="100" customFormat="1" ht="24.95" customHeight="1" x14ac:dyDescent="0.3">
      <c r="B505" s="90"/>
      <c r="C505" s="91">
        <v>2177</v>
      </c>
      <c r="D505" s="92" t="s">
        <v>233</v>
      </c>
      <c r="E505" s="101">
        <v>1212</v>
      </c>
      <c r="F505" s="102"/>
      <c r="G505" s="94" t="e">
        <f>IF(E505="", "", VLOOKUP(E505,#REF!, 2, FALSE))</f>
        <v>#REF!</v>
      </c>
      <c r="H505" s="95" t="e">
        <f>IF(E505="", "", VLOOKUP(E505,#REF!, 3, FALSE))</f>
        <v>#REF!</v>
      </c>
      <c r="I505" s="96" t="e">
        <f>IF(E505="", "", VLOOKUP(E505,#REF!, 5, FALSE))</f>
        <v>#REF!</v>
      </c>
      <c r="J505" s="97" t="e">
        <f>IF(E505="", "", VLOOKUP(E505,#REF!, 4, FALSE))</f>
        <v>#REF!</v>
      </c>
      <c r="K505" s="97" t="e">
        <f>IF(E505="", "", VLOOKUP(E505,#REF!, 13, FALSE))</f>
        <v>#REF!</v>
      </c>
      <c r="L505" s="98" t="e">
        <f>IF(E505="", "", VLOOKUP(E505,#REF!, 10, FALSE))</f>
        <v>#REF!</v>
      </c>
      <c r="M505" s="99"/>
    </row>
    <row r="506" spans="2:13" s="100" customFormat="1" ht="24.95" customHeight="1" x14ac:dyDescent="0.3">
      <c r="B506" s="90"/>
      <c r="C506" s="91"/>
      <c r="D506" s="92"/>
      <c r="E506" s="101"/>
      <c r="F506" s="102"/>
      <c r="G506" s="94"/>
      <c r="H506" s="95"/>
      <c r="I506" s="96"/>
      <c r="J506" s="97"/>
      <c r="K506" s="97"/>
      <c r="L506" s="98"/>
      <c r="M506" s="99"/>
    </row>
    <row r="507" spans="2:13" s="100" customFormat="1" ht="24.95" customHeight="1" x14ac:dyDescent="0.3">
      <c r="B507" s="90"/>
      <c r="C507" s="91"/>
      <c r="D507" s="92"/>
      <c r="E507" s="101"/>
      <c r="F507" s="102"/>
      <c r="G507" s="94"/>
      <c r="H507" s="95"/>
      <c r="I507" s="96"/>
      <c r="J507" s="97"/>
      <c r="K507" s="97"/>
      <c r="L507" s="98"/>
      <c r="M507" s="99"/>
    </row>
    <row r="508" spans="2:13" s="100" customFormat="1" ht="24.95" customHeight="1" x14ac:dyDescent="0.3">
      <c r="B508" s="90"/>
      <c r="C508" s="91">
        <v>2178</v>
      </c>
      <c r="D508" s="92" t="s">
        <v>233</v>
      </c>
      <c r="E508" s="101">
        <v>4254</v>
      </c>
      <c r="F508" s="102" t="s">
        <v>220</v>
      </c>
      <c r="G508" s="94" t="e">
        <f>IF(E508="", "", VLOOKUP(E508,#REF!, 2, FALSE))</f>
        <v>#REF!</v>
      </c>
      <c r="H508" s="95" t="e">
        <f>IF(E508="", "", VLOOKUP(E508,#REF!, 3, FALSE))</f>
        <v>#REF!</v>
      </c>
      <c r="I508" s="96" t="e">
        <f>IF(E508="", "", VLOOKUP(E508,#REF!, 5, FALSE))</f>
        <v>#REF!</v>
      </c>
      <c r="J508" s="97" t="e">
        <f>IF(E508="", "", VLOOKUP(E508,#REF!, 4, FALSE))</f>
        <v>#REF!</v>
      </c>
      <c r="K508" s="97" t="e">
        <f>IF(E508="", "", VLOOKUP(E508,#REF!, 13, FALSE))</f>
        <v>#REF!</v>
      </c>
      <c r="L508" s="98" t="e">
        <f>IF(E508="", "", VLOOKUP(E508,#REF!, 10, FALSE))</f>
        <v>#REF!</v>
      </c>
      <c r="M508" s="99"/>
    </row>
    <row r="509" spans="2:13" s="100" customFormat="1" ht="24.95" customHeight="1" x14ac:dyDescent="0.3">
      <c r="B509" s="90"/>
      <c r="C509" s="91">
        <v>2179</v>
      </c>
      <c r="D509" s="92" t="s">
        <v>233</v>
      </c>
      <c r="E509" s="101">
        <v>1892</v>
      </c>
      <c r="F509" s="102" t="s">
        <v>220</v>
      </c>
      <c r="G509" s="94" t="e">
        <f>IF(E509="", "", VLOOKUP(E509,#REF!, 2, FALSE))</f>
        <v>#REF!</v>
      </c>
      <c r="H509" s="95" t="e">
        <f>IF(E509="", "", VLOOKUP(E509,#REF!, 3, FALSE))</f>
        <v>#REF!</v>
      </c>
      <c r="I509" s="96" t="e">
        <f>IF(E509="", "", VLOOKUP(E509,#REF!, 5, FALSE))</f>
        <v>#REF!</v>
      </c>
      <c r="J509" s="97" t="e">
        <f>IF(E509="", "", VLOOKUP(E509,#REF!, 4, FALSE))</f>
        <v>#REF!</v>
      </c>
      <c r="K509" s="97" t="e">
        <f>IF(E509="", "", VLOOKUP(E509,#REF!, 13, FALSE))</f>
        <v>#REF!</v>
      </c>
      <c r="L509" s="98" t="e">
        <f>IF(E509="", "", VLOOKUP(E509,#REF!, 10, FALSE))</f>
        <v>#REF!</v>
      </c>
      <c r="M509" s="99" t="e">
        <f>IF(E509="", "", VLOOKUP(E509,#REF!, 11, FALSE))</f>
        <v>#REF!</v>
      </c>
    </row>
    <row r="510" spans="2:13" s="100" customFormat="1" ht="24.95" customHeight="1" x14ac:dyDescent="0.3">
      <c r="B510" s="90"/>
      <c r="C510" s="91">
        <v>2180</v>
      </c>
      <c r="D510" s="92" t="s">
        <v>233</v>
      </c>
      <c r="E510" s="101">
        <v>3235</v>
      </c>
      <c r="F510" s="102" t="s">
        <v>220</v>
      </c>
      <c r="G510" s="94" t="e">
        <f>IF(E510="", "", VLOOKUP(E510,#REF!, 2, FALSE))</f>
        <v>#REF!</v>
      </c>
      <c r="H510" s="95" t="e">
        <f>IF(E510="", "", VLOOKUP(E510,#REF!, 3, FALSE))</f>
        <v>#REF!</v>
      </c>
      <c r="I510" s="96" t="e">
        <f>IF(E510="", "", VLOOKUP(E510,#REF!, 5, FALSE))</f>
        <v>#REF!</v>
      </c>
      <c r="J510" s="97" t="e">
        <f>IF(E510="", "", VLOOKUP(E510,#REF!, 4, FALSE))</f>
        <v>#REF!</v>
      </c>
      <c r="K510" s="97" t="e">
        <f>IF(E510="", "", VLOOKUP(E510,#REF!, 13, FALSE))</f>
        <v>#REF!</v>
      </c>
      <c r="L510" s="98" t="e">
        <f>IF(E510="", "", VLOOKUP(E510,#REF!, 10, FALSE))</f>
        <v>#REF!</v>
      </c>
      <c r="M510" s="99" t="e">
        <f>IF(E510="", "", VLOOKUP(E510,#REF!, 11, FALSE))</f>
        <v>#REF!</v>
      </c>
    </row>
    <row r="511" spans="2:13" s="100" customFormat="1" ht="24.95" customHeight="1" x14ac:dyDescent="0.3">
      <c r="B511" s="90"/>
      <c r="C511" s="91">
        <v>2181</v>
      </c>
      <c r="D511" s="92" t="s">
        <v>233</v>
      </c>
      <c r="E511" s="101">
        <v>1676</v>
      </c>
      <c r="F511" s="102" t="s">
        <v>220</v>
      </c>
      <c r="G511" s="94" t="e">
        <f>IF(E511="", "", VLOOKUP(E511,#REF!, 2, FALSE))</f>
        <v>#REF!</v>
      </c>
      <c r="H511" s="95" t="e">
        <f>IF(E511="", "", VLOOKUP(E511,#REF!, 3, FALSE))</f>
        <v>#REF!</v>
      </c>
      <c r="I511" s="96" t="e">
        <f>IF(E511="", "", VLOOKUP(E511,#REF!, 5, FALSE))</f>
        <v>#REF!</v>
      </c>
      <c r="J511" s="97" t="e">
        <f>IF(E511="", "", VLOOKUP(E511,#REF!, 4, FALSE))</f>
        <v>#REF!</v>
      </c>
      <c r="K511" s="97" t="s">
        <v>197</v>
      </c>
      <c r="L511" s="98" t="e">
        <f>IF(E511="", "", VLOOKUP(E511,#REF!, 10, FALSE))</f>
        <v>#REF!</v>
      </c>
      <c r="M511" s="99" t="e">
        <f>IF(E511="", "", VLOOKUP(E511,#REF!, 11, FALSE))</f>
        <v>#REF!</v>
      </c>
    </row>
    <row r="512" spans="2:13" s="100" customFormat="1" ht="24.95" customHeight="1" x14ac:dyDescent="0.3">
      <c r="B512" s="90"/>
      <c r="C512" s="91">
        <v>2182</v>
      </c>
      <c r="D512" s="92" t="s">
        <v>233</v>
      </c>
      <c r="E512" s="101">
        <v>3232</v>
      </c>
      <c r="F512" s="102" t="s">
        <v>220</v>
      </c>
      <c r="G512" s="94" t="e">
        <f>IF(E512="", "", VLOOKUP(E512,#REF!, 2, FALSE))</f>
        <v>#REF!</v>
      </c>
      <c r="H512" s="95" t="e">
        <f>IF(E512="", "", VLOOKUP(E512,#REF!, 3, FALSE))</f>
        <v>#REF!</v>
      </c>
      <c r="I512" s="96" t="e">
        <f>IF(E512="", "", VLOOKUP(E512,#REF!, 5, FALSE))</f>
        <v>#REF!</v>
      </c>
      <c r="J512" s="97" t="e">
        <f>IF(E512="", "", VLOOKUP(E512,#REF!, 4, FALSE))</f>
        <v>#REF!</v>
      </c>
      <c r="K512" s="97" t="s">
        <v>197</v>
      </c>
      <c r="L512" s="98" t="e">
        <f>IF(E512="", "", VLOOKUP(E512,#REF!, 10, FALSE))</f>
        <v>#REF!</v>
      </c>
      <c r="M512" s="99" t="e">
        <f>IF(E512="", "", VLOOKUP(E512,#REF!, 11, FALSE))</f>
        <v>#REF!</v>
      </c>
    </row>
    <row r="513" spans="2:13" s="100" customFormat="1" ht="24.95" customHeight="1" x14ac:dyDescent="0.3">
      <c r="B513" s="90"/>
      <c r="C513" s="91">
        <v>2183</v>
      </c>
      <c r="D513" s="92" t="s">
        <v>233</v>
      </c>
      <c r="E513" s="101">
        <v>4385</v>
      </c>
      <c r="F513" s="102" t="s">
        <v>220</v>
      </c>
      <c r="G513" s="94" t="e">
        <f>IF(E513="", "", VLOOKUP(E513,#REF!, 2, FALSE))</f>
        <v>#REF!</v>
      </c>
      <c r="H513" s="95" t="e">
        <f>IF(E513="", "", VLOOKUP(E513,#REF!, 3, FALSE))</f>
        <v>#REF!</v>
      </c>
      <c r="I513" s="96" t="e">
        <f>IF(E513="", "", VLOOKUP(E513,#REF!, 5, FALSE))</f>
        <v>#REF!</v>
      </c>
      <c r="J513" s="97" t="e">
        <f>IF(E513="", "", VLOOKUP(E513,#REF!, 4, FALSE))</f>
        <v>#REF!</v>
      </c>
      <c r="K513" s="97" t="e">
        <f>IF(E513="", "", VLOOKUP(E513,#REF!, 13, FALSE))</f>
        <v>#REF!</v>
      </c>
      <c r="L513" s="98" t="e">
        <f>IF(E513="", "", VLOOKUP(E513,#REF!, 10, FALSE))</f>
        <v>#REF!</v>
      </c>
      <c r="M513" s="99" t="e">
        <f>IF(E513="", "", VLOOKUP(E513,#REF!, 11, FALSE))</f>
        <v>#REF!</v>
      </c>
    </row>
    <row r="514" spans="2:13" s="100" customFormat="1" ht="24.95" customHeight="1" x14ac:dyDescent="0.3">
      <c r="B514" s="90"/>
      <c r="C514" s="91"/>
      <c r="D514" s="92"/>
      <c r="E514" s="101"/>
      <c r="F514" s="102"/>
      <c r="G514" s="94"/>
      <c r="H514" s="95"/>
      <c r="I514" s="96"/>
      <c r="J514" s="97"/>
      <c r="K514" s="97"/>
      <c r="L514" s="98"/>
      <c r="M514" s="99"/>
    </row>
    <row r="515" spans="2:13" s="100" customFormat="1" ht="24.95" customHeight="1" x14ac:dyDescent="0.3">
      <c r="B515" s="90"/>
      <c r="C515" s="91"/>
      <c r="D515" s="92"/>
      <c r="E515" s="101"/>
      <c r="F515" s="102"/>
      <c r="G515" s="94"/>
      <c r="H515" s="95"/>
      <c r="I515" s="96"/>
      <c r="J515" s="97"/>
      <c r="K515" s="97"/>
      <c r="L515" s="98"/>
      <c r="M515" s="99"/>
    </row>
    <row r="516" spans="2:13" s="100" customFormat="1" ht="24.95" customHeight="1" x14ac:dyDescent="0.3">
      <c r="B516" s="90"/>
      <c r="C516" s="91">
        <v>2184</v>
      </c>
      <c r="D516" s="92" t="s">
        <v>233</v>
      </c>
      <c r="E516" s="101">
        <v>3392</v>
      </c>
      <c r="F516" s="102"/>
      <c r="G516" s="94" t="e">
        <f>IF(E516="", "", VLOOKUP(E516,#REF!, 2, FALSE))</f>
        <v>#REF!</v>
      </c>
      <c r="H516" s="95" t="e">
        <f>IF(E516="", "", VLOOKUP(E516,#REF!, 3, FALSE))</f>
        <v>#REF!</v>
      </c>
      <c r="I516" s="96" t="e">
        <f>IF(E516="", "", VLOOKUP(E516,#REF!, 5, FALSE))</f>
        <v>#REF!</v>
      </c>
      <c r="J516" s="97" t="e">
        <f>IF(E516="", "", VLOOKUP(E516,#REF!, 4, FALSE))</f>
        <v>#REF!</v>
      </c>
      <c r="K516" s="97" t="e">
        <f>IF(E516="", "", VLOOKUP(E516,#REF!, 13, FALSE))</f>
        <v>#REF!</v>
      </c>
      <c r="L516" s="98" t="e">
        <f>IF(E516="", "", VLOOKUP(E516,#REF!, 10, FALSE))</f>
        <v>#REF!</v>
      </c>
      <c r="M516" s="99" t="e">
        <f>IF(E516="", "", VLOOKUP(E516,#REF!, 11, FALSE))</f>
        <v>#REF!</v>
      </c>
    </row>
    <row r="517" spans="2:13" s="100" customFormat="1" ht="24.95" customHeight="1" x14ac:dyDescent="0.3">
      <c r="B517" s="90"/>
      <c r="C517" s="91"/>
      <c r="D517" s="92"/>
      <c r="E517" s="101"/>
      <c r="F517" s="102"/>
      <c r="G517" s="94"/>
      <c r="H517" s="95"/>
      <c r="I517" s="96"/>
      <c r="J517" s="97"/>
      <c r="K517" s="97"/>
      <c r="L517" s="98"/>
      <c r="M517" s="99"/>
    </row>
    <row r="518" spans="2:13" s="100" customFormat="1" ht="24.95" customHeight="1" x14ac:dyDescent="0.3">
      <c r="B518" s="90"/>
      <c r="C518" s="91"/>
      <c r="D518" s="92"/>
      <c r="E518" s="101"/>
      <c r="F518" s="102"/>
      <c r="G518" s="94"/>
      <c r="H518" s="95"/>
      <c r="I518" s="96"/>
      <c r="J518" s="97"/>
      <c r="K518" s="97"/>
      <c r="L518" s="98"/>
      <c r="M518" s="99"/>
    </row>
    <row r="519" spans="2:13" s="100" customFormat="1" ht="24.95" customHeight="1" x14ac:dyDescent="0.3">
      <c r="B519" s="90"/>
      <c r="C519" s="91">
        <v>2185</v>
      </c>
      <c r="D519" s="92" t="s">
        <v>233</v>
      </c>
      <c r="E519" s="101">
        <v>3376</v>
      </c>
      <c r="F519" s="102"/>
      <c r="G519" s="94" t="e">
        <f>IF(E519="", "", VLOOKUP(E519,#REF!, 2, FALSE))</f>
        <v>#REF!</v>
      </c>
      <c r="H519" s="95" t="e">
        <f>IF(E519="", "", VLOOKUP(E519,#REF!, 3, FALSE))</f>
        <v>#REF!</v>
      </c>
      <c r="I519" s="96" t="e">
        <f>IF(E519="", "", VLOOKUP(E519,#REF!, 5, FALSE))</f>
        <v>#REF!</v>
      </c>
      <c r="J519" s="97" t="e">
        <f>IF(E519="", "", VLOOKUP(E519,#REF!, 4, FALSE))</f>
        <v>#REF!</v>
      </c>
      <c r="K519" s="97" t="e">
        <f>IF(E519="", "", VLOOKUP(E519,#REF!, 13, FALSE))</f>
        <v>#REF!</v>
      </c>
      <c r="L519" s="98" t="e">
        <f>IF(E519="", "", VLOOKUP(E519,#REF!, 10, FALSE))</f>
        <v>#REF!</v>
      </c>
      <c r="M519" s="99" t="e">
        <f>IF(E519="", "", VLOOKUP(E519,#REF!, 11, FALSE))</f>
        <v>#REF!</v>
      </c>
    </row>
    <row r="520" spans="2:13" s="100" customFormat="1" ht="24.95" customHeight="1" x14ac:dyDescent="0.3">
      <c r="B520" s="90"/>
      <c r="C520" s="91"/>
      <c r="D520" s="92"/>
      <c r="E520" s="101"/>
      <c r="F520" s="102"/>
      <c r="G520" s="94"/>
      <c r="H520" s="95"/>
      <c r="I520" s="96"/>
      <c r="J520" s="97"/>
      <c r="K520" s="97"/>
      <c r="L520" s="98"/>
      <c r="M520" s="99"/>
    </row>
    <row r="521" spans="2:13" s="100" customFormat="1" ht="24.95" customHeight="1" x14ac:dyDescent="0.3">
      <c r="B521" s="90"/>
      <c r="C521" s="91"/>
      <c r="D521" s="92"/>
      <c r="E521" s="101"/>
      <c r="F521" s="102"/>
      <c r="G521" s="94"/>
      <c r="H521" s="95"/>
      <c r="I521" s="96"/>
      <c r="J521" s="97"/>
      <c r="K521" s="97"/>
      <c r="L521" s="98"/>
      <c r="M521" s="99"/>
    </row>
    <row r="522" spans="2:13" s="100" customFormat="1" ht="24.95" customHeight="1" x14ac:dyDescent="0.3">
      <c r="B522" s="90"/>
      <c r="C522" s="91">
        <v>2186</v>
      </c>
      <c r="D522" s="92" t="s">
        <v>233</v>
      </c>
      <c r="E522" s="101">
        <v>3685</v>
      </c>
      <c r="F522" s="102"/>
      <c r="G522" s="94" t="e">
        <f>IF(E522="", "", VLOOKUP(E522,#REF!, 2, FALSE))</f>
        <v>#REF!</v>
      </c>
      <c r="H522" s="95" t="e">
        <f>IF(E522="", "", VLOOKUP(E522,#REF!, 3, FALSE))</f>
        <v>#REF!</v>
      </c>
      <c r="I522" s="96" t="e">
        <f>IF(E522="", "", VLOOKUP(E522,#REF!, 5, FALSE))</f>
        <v>#REF!</v>
      </c>
      <c r="J522" s="97" t="e">
        <f>IF(E522="", "", VLOOKUP(E522,#REF!, 4, FALSE))</f>
        <v>#REF!</v>
      </c>
      <c r="K522" s="97" t="e">
        <f>IF(E522="", "", VLOOKUP(E522,#REF!, 13, FALSE))</f>
        <v>#REF!</v>
      </c>
      <c r="L522" s="98" t="e">
        <f>IF(E522="", "", VLOOKUP(E522,#REF!, 10, FALSE))</f>
        <v>#REF!</v>
      </c>
      <c r="M522" s="99" t="e">
        <f>IF(E522="", "", VLOOKUP(E522,#REF!, 11, FALSE))</f>
        <v>#REF!</v>
      </c>
    </row>
    <row r="523" spans="2:13" s="100" customFormat="1" ht="24.95" customHeight="1" x14ac:dyDescent="0.3">
      <c r="B523" s="90"/>
      <c r="C523" s="91"/>
      <c r="D523" s="92"/>
      <c r="E523" s="101"/>
      <c r="F523" s="102"/>
      <c r="G523" s="94"/>
      <c r="H523" s="95"/>
      <c r="I523" s="96"/>
      <c r="J523" s="97"/>
      <c r="K523" s="97"/>
      <c r="L523" s="98"/>
      <c r="M523" s="99"/>
    </row>
    <row r="524" spans="2:13" s="100" customFormat="1" ht="24.95" customHeight="1" x14ac:dyDescent="0.3">
      <c r="B524" s="90"/>
      <c r="C524" s="91"/>
      <c r="D524" s="92"/>
      <c r="E524" s="101"/>
      <c r="F524" s="102"/>
      <c r="G524" s="94"/>
      <c r="H524" s="95"/>
      <c r="I524" s="96"/>
      <c r="J524" s="97"/>
      <c r="K524" s="97"/>
      <c r="L524" s="98"/>
      <c r="M524" s="99"/>
    </row>
    <row r="525" spans="2:13" s="100" customFormat="1" ht="24.95" customHeight="1" x14ac:dyDescent="0.3">
      <c r="B525" s="90"/>
      <c r="C525" s="91">
        <v>2187</v>
      </c>
      <c r="D525" s="92" t="s">
        <v>233</v>
      </c>
      <c r="E525" s="101">
        <v>2601</v>
      </c>
      <c r="F525" s="102"/>
      <c r="G525" s="94" t="e">
        <f>IF(E525="", "", VLOOKUP(E525,#REF!, 2, FALSE))</f>
        <v>#REF!</v>
      </c>
      <c r="H525" s="95" t="e">
        <f>IF(E525="", "", VLOOKUP(E525,#REF!, 3, FALSE))</f>
        <v>#REF!</v>
      </c>
      <c r="I525" s="96" t="e">
        <f>IF(E525="", "", VLOOKUP(E525,#REF!, 5, FALSE))</f>
        <v>#REF!</v>
      </c>
      <c r="J525" s="97" t="e">
        <f>IF(E525="", "", VLOOKUP(E525,#REF!, 4, FALSE))</f>
        <v>#REF!</v>
      </c>
      <c r="K525" s="97" t="e">
        <f>IF(E525="", "", VLOOKUP(E525,#REF!, 13, FALSE))</f>
        <v>#REF!</v>
      </c>
      <c r="L525" s="98" t="e">
        <f>IF(E525="", "", VLOOKUP(E525,#REF!, 10, FALSE))</f>
        <v>#REF!</v>
      </c>
      <c r="M525" s="99" t="e">
        <f>IF(E525="", "", VLOOKUP(E525,#REF!, 11, FALSE))</f>
        <v>#REF!</v>
      </c>
    </row>
    <row r="526" spans="2:13" s="100" customFormat="1" ht="24.95" customHeight="1" x14ac:dyDescent="0.3">
      <c r="B526" s="90"/>
      <c r="C526" s="91"/>
      <c r="D526" s="92"/>
      <c r="E526" s="101"/>
      <c r="F526" s="102"/>
      <c r="G526" s="94"/>
      <c r="H526" s="95"/>
      <c r="I526" s="96"/>
      <c r="J526" s="97"/>
      <c r="K526" s="97"/>
      <c r="L526" s="98"/>
      <c r="M526" s="99"/>
    </row>
    <row r="527" spans="2:13" s="100" customFormat="1" ht="24.95" customHeight="1" x14ac:dyDescent="0.3">
      <c r="B527" s="90"/>
      <c r="C527" s="91"/>
      <c r="D527" s="92"/>
      <c r="E527" s="101"/>
      <c r="F527" s="102"/>
      <c r="G527" s="94"/>
      <c r="H527" s="95"/>
      <c r="I527" s="96"/>
      <c r="J527" s="97"/>
      <c r="K527" s="97"/>
      <c r="L527" s="98"/>
      <c r="M527" s="99" t="str">
        <f>IF(E527="", "", VLOOKUP(E527,#REF!, 11, FALSE))</f>
        <v/>
      </c>
    </row>
    <row r="528" spans="2:13" s="100" customFormat="1" ht="24.95" customHeight="1" x14ac:dyDescent="0.3">
      <c r="B528" s="90"/>
      <c r="C528" s="91">
        <v>1076</v>
      </c>
      <c r="D528" s="92" t="s">
        <v>234</v>
      </c>
      <c r="E528" s="101">
        <v>3322</v>
      </c>
      <c r="F528" s="102"/>
      <c r="G528" s="94" t="e">
        <f>IF(E528="", "", VLOOKUP(E528,#REF!, 2, FALSE))</f>
        <v>#REF!</v>
      </c>
      <c r="H528" s="95" t="e">
        <f>IF(E528="", "", VLOOKUP(E528,#REF!, 3, FALSE))</f>
        <v>#REF!</v>
      </c>
      <c r="I528" s="96" t="e">
        <f>IF(E528="", "", VLOOKUP(E528,#REF!, 5, FALSE))</f>
        <v>#REF!</v>
      </c>
      <c r="J528" s="97" t="e">
        <f>IF(E528="", "", VLOOKUP(E528,#REF!, 4, FALSE))</f>
        <v>#REF!</v>
      </c>
      <c r="K528" s="97" t="e">
        <f>IF(E528="", "", VLOOKUP(E528,#REF!, 13, FALSE))</f>
        <v>#REF!</v>
      </c>
      <c r="L528" s="98" t="e">
        <f>IF(E528="", "", VLOOKUP(E528,#REF!, 10, FALSE))</f>
        <v>#REF!</v>
      </c>
      <c r="M528" s="99" t="e">
        <f>IF(E528="", "", VLOOKUP(E528,#REF!, 11, FALSE))</f>
        <v>#REF!</v>
      </c>
    </row>
    <row r="529" spans="2:13" s="100" customFormat="1" ht="24.95" customHeight="1" x14ac:dyDescent="0.3">
      <c r="B529" s="90"/>
      <c r="C529" s="91">
        <v>1077</v>
      </c>
      <c r="D529" s="92" t="s">
        <v>234</v>
      </c>
      <c r="E529" s="101">
        <v>1178</v>
      </c>
      <c r="F529" s="102"/>
      <c r="G529" s="94" t="e">
        <f>IF(E529="", "", VLOOKUP(E529,#REF!, 2, FALSE))</f>
        <v>#REF!</v>
      </c>
      <c r="H529" s="95" t="e">
        <f>IF(E529="", "", VLOOKUP(E529,#REF!, 3, FALSE))</f>
        <v>#REF!</v>
      </c>
      <c r="I529" s="96" t="e">
        <f>IF(E529="", "", VLOOKUP(E529,#REF!, 5, FALSE))</f>
        <v>#REF!</v>
      </c>
      <c r="J529" s="97" t="e">
        <f>IF(E529="", "", VLOOKUP(E529,#REF!, 4, FALSE))</f>
        <v>#REF!</v>
      </c>
      <c r="K529" s="97" t="e">
        <f>IF(E529="", "", VLOOKUP(E529,#REF!, 13, FALSE))</f>
        <v>#REF!</v>
      </c>
      <c r="L529" s="98" t="e">
        <f>IF(E529="", "", VLOOKUP(E529,#REF!, 10, FALSE))</f>
        <v>#REF!</v>
      </c>
      <c r="M529" s="99" t="e">
        <f>IF(E529="", "", VLOOKUP(E529,#REF!, 11, FALSE))</f>
        <v>#REF!</v>
      </c>
    </row>
    <row r="530" spans="2:13" s="100" customFormat="1" ht="24.95" customHeight="1" x14ac:dyDescent="0.3">
      <c r="B530" s="90"/>
      <c r="C530" s="91">
        <v>1078</v>
      </c>
      <c r="D530" s="92" t="s">
        <v>234</v>
      </c>
      <c r="E530" s="101">
        <v>1329</v>
      </c>
      <c r="F530" s="102"/>
      <c r="G530" s="94" t="e">
        <f>IF(E530="", "", VLOOKUP(E530,#REF!, 2, FALSE))</f>
        <v>#REF!</v>
      </c>
      <c r="H530" s="95" t="e">
        <f>IF(E530="", "", VLOOKUP(E530,#REF!, 3, FALSE))</f>
        <v>#REF!</v>
      </c>
      <c r="I530" s="96" t="e">
        <f>IF(E530="", "", VLOOKUP(E530,#REF!, 5, FALSE))</f>
        <v>#REF!</v>
      </c>
      <c r="J530" s="97" t="e">
        <f>IF(E530="", "", VLOOKUP(E530,#REF!, 4, FALSE))</f>
        <v>#REF!</v>
      </c>
      <c r="K530" s="97" t="e">
        <f>IF(E530="", "", VLOOKUP(E530,#REF!, 13, FALSE))</f>
        <v>#REF!</v>
      </c>
      <c r="L530" s="98" t="e">
        <f>IF(E530="", "", VLOOKUP(E530,#REF!, 10, FALSE))</f>
        <v>#REF!</v>
      </c>
      <c r="M530" s="99" t="e">
        <f>IF(E530="", "", VLOOKUP(E530,#REF!, 11, FALSE))</f>
        <v>#REF!</v>
      </c>
    </row>
    <row r="531" spans="2:13" s="100" customFormat="1" ht="24.95" customHeight="1" x14ac:dyDescent="0.3">
      <c r="B531" s="90"/>
      <c r="C531" s="91"/>
      <c r="D531" s="92"/>
      <c r="E531" s="101"/>
      <c r="F531" s="102"/>
      <c r="G531" s="94"/>
      <c r="H531" s="95"/>
      <c r="I531" s="96"/>
      <c r="J531" s="97"/>
      <c r="K531" s="97"/>
      <c r="L531" s="98"/>
      <c r="M531" s="99"/>
    </row>
    <row r="532" spans="2:13" s="100" customFormat="1" ht="24.95" customHeight="1" x14ac:dyDescent="0.3">
      <c r="B532" s="90"/>
      <c r="C532" s="91"/>
      <c r="D532" s="92"/>
      <c r="E532" s="101"/>
      <c r="F532" s="102"/>
      <c r="G532" s="94"/>
      <c r="H532" s="95"/>
      <c r="I532" s="96"/>
      <c r="J532" s="97"/>
      <c r="K532" s="97"/>
      <c r="L532" s="98"/>
      <c r="M532" s="99"/>
    </row>
    <row r="533" spans="2:13" s="100" customFormat="1" ht="24.95" customHeight="1" x14ac:dyDescent="0.3">
      <c r="B533" s="90"/>
      <c r="C533" s="91">
        <v>1079</v>
      </c>
      <c r="D533" s="92" t="s">
        <v>234</v>
      </c>
      <c r="E533" s="101">
        <v>1109</v>
      </c>
      <c r="F533" s="102"/>
      <c r="G533" s="94" t="e">
        <f>IF(E533="", "", VLOOKUP(E533,#REF!, 2, FALSE))</f>
        <v>#REF!</v>
      </c>
      <c r="H533" s="95" t="e">
        <f>IF(E533="", "", VLOOKUP(E533,#REF!, 3, FALSE))</f>
        <v>#REF!</v>
      </c>
      <c r="I533" s="96" t="e">
        <f>IF(E533="", "", VLOOKUP(E533,#REF!, 5, FALSE))</f>
        <v>#REF!</v>
      </c>
      <c r="J533" s="97" t="e">
        <f>IF(E533="", "", VLOOKUP(E533,#REF!, 4, FALSE))</f>
        <v>#REF!</v>
      </c>
      <c r="K533" s="97" t="e">
        <f>IF(E533="", "", VLOOKUP(E533,#REF!, 13, FALSE))</f>
        <v>#REF!</v>
      </c>
      <c r="L533" s="98" t="e">
        <f>IF(E533="", "", VLOOKUP(E533,#REF!, 10, FALSE))</f>
        <v>#REF!</v>
      </c>
      <c r="M533" s="99" t="e">
        <f>IF(E533="", "", VLOOKUP(E533,#REF!, 11, FALSE))</f>
        <v>#REF!</v>
      </c>
    </row>
    <row r="534" spans="2:13" s="100" customFormat="1" ht="24.95" customHeight="1" x14ac:dyDescent="0.3">
      <c r="B534" s="90"/>
      <c r="C534" s="91"/>
      <c r="D534" s="92"/>
      <c r="E534" s="101"/>
      <c r="F534" s="102"/>
      <c r="G534" s="94"/>
      <c r="H534" s="95"/>
      <c r="I534" s="96"/>
      <c r="J534" s="97"/>
      <c r="K534" s="97"/>
      <c r="L534" s="98"/>
      <c r="M534" s="99"/>
    </row>
    <row r="535" spans="2:13" s="100" customFormat="1" ht="24.95" customHeight="1" x14ac:dyDescent="0.3">
      <c r="B535" s="90"/>
      <c r="C535" s="91"/>
      <c r="D535" s="92"/>
      <c r="E535" s="101"/>
      <c r="F535" s="102"/>
      <c r="G535" s="94"/>
      <c r="H535" s="95"/>
      <c r="I535" s="96"/>
      <c r="J535" s="97"/>
      <c r="K535" s="97"/>
      <c r="L535" s="98"/>
      <c r="M535" s="99"/>
    </row>
    <row r="536" spans="2:13" s="100" customFormat="1" ht="24.95" customHeight="1" x14ac:dyDescent="0.3">
      <c r="B536" s="90"/>
      <c r="C536" s="91">
        <v>1080</v>
      </c>
      <c r="D536" s="92" t="s">
        <v>234</v>
      </c>
      <c r="E536" s="101">
        <v>1211</v>
      </c>
      <c r="F536" s="102"/>
      <c r="G536" s="94" t="e">
        <f>IF(E536="", "", VLOOKUP(E536,#REF!, 2, FALSE))</f>
        <v>#REF!</v>
      </c>
      <c r="H536" s="95" t="e">
        <f>IF(E536="", "", VLOOKUP(E536,#REF!, 3, FALSE))</f>
        <v>#REF!</v>
      </c>
      <c r="I536" s="96" t="e">
        <f>IF(E536="", "", VLOOKUP(E536,#REF!, 5, FALSE))</f>
        <v>#REF!</v>
      </c>
      <c r="J536" s="97" t="e">
        <f>IF(E536="", "", VLOOKUP(E536,#REF!, 4, FALSE))</f>
        <v>#REF!</v>
      </c>
      <c r="K536" s="97" t="e">
        <f>IF(E536="", "", VLOOKUP(E536,#REF!, 13, FALSE))</f>
        <v>#REF!</v>
      </c>
      <c r="L536" s="98" t="e">
        <f>IF(E536="", "", VLOOKUP(E536,#REF!, 10, FALSE))</f>
        <v>#REF!</v>
      </c>
      <c r="M536" s="99" t="e">
        <f>IF(E536="", "", VLOOKUP(E536,#REF!, 11, FALSE))</f>
        <v>#REF!</v>
      </c>
    </row>
    <row r="537" spans="2:13" s="100" customFormat="1" ht="24.95" customHeight="1" x14ac:dyDescent="0.3">
      <c r="B537" s="90"/>
      <c r="C537" s="91">
        <v>1081</v>
      </c>
      <c r="D537" s="92" t="s">
        <v>234</v>
      </c>
      <c r="E537" s="101">
        <v>3370</v>
      </c>
      <c r="F537" s="102"/>
      <c r="G537" s="94" t="e">
        <f>IF(E537="", "", VLOOKUP(E537,#REF!, 2, FALSE))</f>
        <v>#REF!</v>
      </c>
      <c r="H537" s="95" t="e">
        <f>IF(E537="", "", VLOOKUP(E537,#REF!, 3, FALSE))</f>
        <v>#REF!</v>
      </c>
      <c r="I537" s="96" t="e">
        <f>IF(E537="", "", VLOOKUP(E537,#REF!, 5, FALSE))</f>
        <v>#REF!</v>
      </c>
      <c r="J537" s="97" t="e">
        <f>IF(E537="", "", VLOOKUP(E537,#REF!, 4, FALSE))</f>
        <v>#REF!</v>
      </c>
      <c r="K537" s="97" t="e">
        <f>IF(E537="", "", VLOOKUP(E537,#REF!, 13, FALSE))</f>
        <v>#REF!</v>
      </c>
      <c r="L537" s="98" t="e">
        <f>IF(E537="", "", VLOOKUP(E537,#REF!, 10, FALSE))</f>
        <v>#REF!</v>
      </c>
      <c r="M537" s="99" t="e">
        <f>IF(E537="", "", VLOOKUP(E537,#REF!, 11, FALSE))</f>
        <v>#REF!</v>
      </c>
    </row>
    <row r="538" spans="2:13" s="100" customFormat="1" ht="24.95" customHeight="1" x14ac:dyDescent="0.3">
      <c r="B538" s="90"/>
      <c r="C538" s="91"/>
      <c r="D538" s="92"/>
      <c r="E538" s="101"/>
      <c r="F538" s="102"/>
      <c r="G538" s="94"/>
      <c r="H538" s="95"/>
      <c r="I538" s="96"/>
      <c r="J538" s="97"/>
      <c r="K538" s="97"/>
      <c r="L538" s="98"/>
      <c r="M538" s="99"/>
    </row>
    <row r="539" spans="2:13" s="100" customFormat="1" ht="24.95" customHeight="1" x14ac:dyDescent="0.3">
      <c r="B539" s="90"/>
      <c r="C539" s="91"/>
      <c r="D539" s="92"/>
      <c r="E539" s="101"/>
      <c r="F539" s="102"/>
      <c r="G539" s="94"/>
      <c r="H539" s="95"/>
      <c r="I539" s="96"/>
      <c r="J539" s="97"/>
      <c r="K539" s="97"/>
      <c r="L539" s="98"/>
      <c r="M539" s="99"/>
    </row>
    <row r="540" spans="2:13" s="100" customFormat="1" ht="24.95" customHeight="1" x14ac:dyDescent="0.3">
      <c r="B540" s="90"/>
      <c r="C540" s="91">
        <v>1082</v>
      </c>
      <c r="D540" s="92" t="s">
        <v>234</v>
      </c>
      <c r="E540" s="101">
        <v>1316</v>
      </c>
      <c r="F540" s="102"/>
      <c r="G540" s="94" t="e">
        <f>IF(E540="", "", VLOOKUP(E540,#REF!, 2, FALSE))</f>
        <v>#REF!</v>
      </c>
      <c r="H540" s="95" t="e">
        <f>IF(E540="", "", VLOOKUP(E540,#REF!, 3, FALSE))</f>
        <v>#REF!</v>
      </c>
      <c r="I540" s="96" t="e">
        <f>IF(E540="", "", VLOOKUP(E540,#REF!, 5, FALSE))</f>
        <v>#REF!</v>
      </c>
      <c r="J540" s="97" t="e">
        <f>IF(E540="", "", VLOOKUP(E540,#REF!, 4, FALSE))</f>
        <v>#REF!</v>
      </c>
      <c r="K540" s="97" t="s">
        <v>198</v>
      </c>
      <c r="L540" s="98" t="e">
        <f>IF(E540="", "", VLOOKUP(E540,#REF!, 10, FALSE))</f>
        <v>#REF!</v>
      </c>
      <c r="M540" s="99" t="e">
        <f>IF(E540="", "", VLOOKUP(E540,#REF!, 11, FALSE))</f>
        <v>#REF!</v>
      </c>
    </row>
    <row r="541" spans="2:13" s="100" customFormat="1" ht="24.95" customHeight="1" x14ac:dyDescent="0.3">
      <c r="B541" s="90"/>
      <c r="C541" s="91"/>
      <c r="D541" s="92"/>
      <c r="E541" s="101"/>
      <c r="F541" s="102"/>
      <c r="G541" s="94"/>
      <c r="H541" s="95"/>
      <c r="I541" s="96"/>
      <c r="J541" s="97"/>
      <c r="K541" s="97"/>
      <c r="L541" s="98"/>
      <c r="M541" s="99"/>
    </row>
    <row r="542" spans="2:13" s="100" customFormat="1" ht="24.95" customHeight="1" x14ac:dyDescent="0.3">
      <c r="B542" s="90"/>
      <c r="C542" s="91">
        <v>1083</v>
      </c>
      <c r="D542" s="92" t="s">
        <v>234</v>
      </c>
      <c r="E542" s="101">
        <v>1706</v>
      </c>
      <c r="F542" s="102"/>
      <c r="G542" s="94" t="e">
        <f>IF(E542="", "", VLOOKUP(E542,#REF!, 2, FALSE))</f>
        <v>#REF!</v>
      </c>
      <c r="H542" s="95" t="e">
        <f>IF(E542="", "", VLOOKUP(E542,#REF!, 3, FALSE))</f>
        <v>#REF!</v>
      </c>
      <c r="I542" s="96" t="e">
        <f>IF(E542="", "", VLOOKUP(E542,#REF!, 5, FALSE))</f>
        <v>#REF!</v>
      </c>
      <c r="J542" s="97" t="e">
        <f>IF(E542="", "", VLOOKUP(E542,#REF!, 4, FALSE))</f>
        <v>#REF!</v>
      </c>
      <c r="K542" s="97" t="e">
        <f>IF(E542="", "", VLOOKUP(E542,#REF!, 13, FALSE))</f>
        <v>#REF!</v>
      </c>
      <c r="L542" s="98" t="e">
        <f>IF(E542="", "", VLOOKUP(E542,#REF!, 10, FALSE))</f>
        <v>#REF!</v>
      </c>
      <c r="M542" s="99" t="e">
        <f>IF(E542="", "", VLOOKUP(E542,#REF!, 11, FALSE))</f>
        <v>#REF!</v>
      </c>
    </row>
    <row r="543" spans="2:13" s="100" customFormat="1" ht="24.95" customHeight="1" x14ac:dyDescent="0.3">
      <c r="B543" s="90"/>
      <c r="C543" s="91"/>
      <c r="D543" s="92"/>
      <c r="E543" s="101"/>
      <c r="F543" s="102"/>
      <c r="G543" s="94"/>
      <c r="H543" s="95"/>
      <c r="I543" s="96"/>
      <c r="J543" s="97"/>
      <c r="K543" s="97"/>
      <c r="L543" s="98"/>
      <c r="M543" s="99"/>
    </row>
    <row r="544" spans="2:13" s="100" customFormat="1" ht="24.95" customHeight="1" x14ac:dyDescent="0.3">
      <c r="B544" s="90"/>
      <c r="C544" s="91"/>
      <c r="D544" s="92"/>
      <c r="E544" s="101"/>
      <c r="F544" s="102"/>
      <c r="G544" s="94"/>
      <c r="H544" s="95"/>
      <c r="I544" s="96"/>
      <c r="J544" s="97"/>
      <c r="K544" s="97"/>
      <c r="L544" s="98"/>
      <c r="M544" s="99"/>
    </row>
    <row r="545" spans="2:13" s="100" customFormat="1" ht="24.95" customHeight="1" x14ac:dyDescent="0.3">
      <c r="B545" s="90"/>
      <c r="C545" s="91">
        <v>1084</v>
      </c>
      <c r="D545" s="92" t="s">
        <v>234</v>
      </c>
      <c r="E545" s="101">
        <v>2009</v>
      </c>
      <c r="F545" s="102"/>
      <c r="G545" s="94" t="e">
        <f>IF(E545="", "", VLOOKUP(E545,#REF!, 2, FALSE))</f>
        <v>#REF!</v>
      </c>
      <c r="H545" s="95" t="e">
        <f>IF(E545="", "", VLOOKUP(E545,#REF!, 3, FALSE))</f>
        <v>#REF!</v>
      </c>
      <c r="I545" s="96" t="e">
        <f>IF(E545="", "", VLOOKUP(E545,#REF!, 5, FALSE))</f>
        <v>#REF!</v>
      </c>
      <c r="J545" s="97" t="e">
        <f>IF(E545="", "", VLOOKUP(E545,#REF!, 4, FALSE))</f>
        <v>#REF!</v>
      </c>
      <c r="K545" s="97" t="e">
        <f>IF(E545="", "", VLOOKUP(E545,#REF!, 13, FALSE))</f>
        <v>#REF!</v>
      </c>
      <c r="L545" s="98" t="e">
        <f>IF(E545="", "", VLOOKUP(E545,#REF!, 10, FALSE))</f>
        <v>#REF!</v>
      </c>
      <c r="M545" s="99" t="e">
        <f>IF(E545="", "", VLOOKUP(E545,#REF!, 11, FALSE))</f>
        <v>#REF!</v>
      </c>
    </row>
    <row r="546" spans="2:13" s="100" customFormat="1" ht="24.95" customHeight="1" x14ac:dyDescent="0.3">
      <c r="B546" s="90"/>
      <c r="C546" s="91">
        <v>1085</v>
      </c>
      <c r="D546" s="92" t="s">
        <v>234</v>
      </c>
      <c r="E546" s="101">
        <v>4253</v>
      </c>
      <c r="F546" s="102"/>
      <c r="G546" s="94" t="e">
        <f>IF(E546="", "", VLOOKUP(E546,#REF!, 2, FALSE))</f>
        <v>#REF!</v>
      </c>
      <c r="H546" s="95" t="e">
        <f>IF(E546="", "", VLOOKUP(E546,#REF!, 3, FALSE))</f>
        <v>#REF!</v>
      </c>
      <c r="I546" s="96" t="e">
        <f>IF(E546="", "", VLOOKUP(E546,#REF!, 5, FALSE))</f>
        <v>#REF!</v>
      </c>
      <c r="J546" s="97" t="e">
        <f>IF(E546="", "", VLOOKUP(E546,#REF!, 4, FALSE))</f>
        <v>#REF!</v>
      </c>
      <c r="K546" s="97" t="e">
        <f>IF(E546="", "", VLOOKUP(E546,#REF!, 13, FALSE))</f>
        <v>#REF!</v>
      </c>
      <c r="L546" s="98" t="e">
        <f>IF(E546="", "", VLOOKUP(E546,#REF!, 10, FALSE))</f>
        <v>#REF!</v>
      </c>
      <c r="M546" s="99" t="e">
        <f>IF(E546="", "", VLOOKUP(E546,#REF!, 11, FALSE))</f>
        <v>#REF!</v>
      </c>
    </row>
    <row r="547" spans="2:13" s="100" customFormat="1" ht="24.95" customHeight="1" x14ac:dyDescent="0.3">
      <c r="B547" s="90"/>
      <c r="C547" s="91">
        <v>1086</v>
      </c>
      <c r="D547" s="92" t="s">
        <v>234</v>
      </c>
      <c r="E547" s="101">
        <v>4054</v>
      </c>
      <c r="F547" s="102"/>
      <c r="G547" s="94" t="e">
        <f>IF(E547="", "", VLOOKUP(E547,#REF!, 2, FALSE))</f>
        <v>#REF!</v>
      </c>
      <c r="H547" s="95" t="e">
        <f>IF(E547="", "", VLOOKUP(E547,#REF!, 3, FALSE))</f>
        <v>#REF!</v>
      </c>
      <c r="I547" s="96" t="e">
        <f>IF(E547="", "", VLOOKUP(E547,#REF!, 5, FALSE))</f>
        <v>#REF!</v>
      </c>
      <c r="J547" s="97" t="e">
        <f>IF(E547="", "", VLOOKUP(E547,#REF!, 4, FALSE))</f>
        <v>#REF!</v>
      </c>
      <c r="K547" s="97" t="e">
        <f>IF(E547="", "", VLOOKUP(E547,#REF!, 13, FALSE))</f>
        <v>#REF!</v>
      </c>
      <c r="L547" s="98" t="e">
        <f>IF(E547="", "", VLOOKUP(E547,#REF!, 10, FALSE))</f>
        <v>#REF!</v>
      </c>
      <c r="M547" s="99" t="e">
        <f>IF(E547="", "", VLOOKUP(E547,#REF!, 11, FALSE))</f>
        <v>#REF!</v>
      </c>
    </row>
    <row r="548" spans="2:13" s="100" customFormat="1" ht="24.95" customHeight="1" x14ac:dyDescent="0.3">
      <c r="B548" s="90"/>
      <c r="C548" s="91"/>
      <c r="D548" s="92"/>
      <c r="E548" s="101"/>
      <c r="F548" s="102"/>
      <c r="G548" s="94"/>
      <c r="H548" s="95"/>
      <c r="I548" s="96"/>
      <c r="J548" s="97"/>
      <c r="K548" s="97"/>
      <c r="L548" s="98"/>
      <c r="M548" s="99"/>
    </row>
    <row r="549" spans="2:13" s="100" customFormat="1" ht="24.95" customHeight="1" x14ac:dyDescent="0.3">
      <c r="B549" s="90"/>
      <c r="C549" s="91"/>
      <c r="D549" s="92"/>
      <c r="E549" s="101"/>
      <c r="F549" s="102"/>
      <c r="G549" s="94"/>
      <c r="H549" s="95"/>
      <c r="I549" s="96"/>
      <c r="J549" s="97"/>
      <c r="K549" s="97"/>
      <c r="L549" s="98"/>
      <c r="M549" s="99"/>
    </row>
    <row r="550" spans="2:13" s="100" customFormat="1" ht="24.95" customHeight="1" x14ac:dyDescent="0.3">
      <c r="B550" s="90"/>
      <c r="C550" s="91">
        <v>1087</v>
      </c>
      <c r="D550" s="92" t="s">
        <v>234</v>
      </c>
      <c r="E550" s="101">
        <v>4366</v>
      </c>
      <c r="F550" s="102" t="s">
        <v>220</v>
      </c>
      <c r="G550" s="94" t="e">
        <f>IF(E550="", "", VLOOKUP(E550,#REF!, 2, FALSE))</f>
        <v>#REF!</v>
      </c>
      <c r="H550" s="95" t="e">
        <f>IF(E550="", "", VLOOKUP(E550,#REF!, 3, FALSE))</f>
        <v>#REF!</v>
      </c>
      <c r="I550" s="96" t="e">
        <f>IF(E550="", "", VLOOKUP(E550,#REF!, 5, FALSE))</f>
        <v>#REF!</v>
      </c>
      <c r="J550" s="97" t="e">
        <f>IF(E550="", "", VLOOKUP(E550,#REF!, 4, FALSE))</f>
        <v>#REF!</v>
      </c>
      <c r="K550" s="97" t="e">
        <f>IF(E550="", "", VLOOKUP(E550,#REF!, 13, FALSE))</f>
        <v>#REF!</v>
      </c>
      <c r="L550" s="98" t="e">
        <f>IF(E550="", "", VLOOKUP(E550,#REF!, 10, FALSE))</f>
        <v>#REF!</v>
      </c>
      <c r="M550" s="99" t="e">
        <f>IF(E550="", "", VLOOKUP(E550,#REF!, 11, FALSE))</f>
        <v>#REF!</v>
      </c>
    </row>
    <row r="551" spans="2:13" s="100" customFormat="1" ht="24.95" customHeight="1" x14ac:dyDescent="0.3">
      <c r="B551" s="90"/>
      <c r="C551" s="91">
        <v>1088</v>
      </c>
      <c r="D551" s="92" t="s">
        <v>234</v>
      </c>
      <c r="E551" s="101">
        <v>4364</v>
      </c>
      <c r="F551" s="102" t="s">
        <v>220</v>
      </c>
      <c r="G551" s="94" t="e">
        <f>IF(E551="", "", VLOOKUP(E551,#REF!, 2, FALSE))</f>
        <v>#REF!</v>
      </c>
      <c r="H551" s="95" t="e">
        <f>IF(E551="", "", VLOOKUP(E551,#REF!, 3, FALSE))</f>
        <v>#REF!</v>
      </c>
      <c r="I551" s="96" t="e">
        <f>IF(E551="", "", VLOOKUP(E551,#REF!, 5, FALSE))</f>
        <v>#REF!</v>
      </c>
      <c r="J551" s="97" t="e">
        <f>IF(E551="", "", VLOOKUP(E551,#REF!, 4, FALSE))</f>
        <v>#REF!</v>
      </c>
      <c r="K551" s="97" t="e">
        <f>IF(E551="", "", VLOOKUP(E551,#REF!, 13, FALSE))</f>
        <v>#REF!</v>
      </c>
      <c r="L551" s="98" t="e">
        <f>IF(E551="", "", VLOOKUP(E551,#REF!, 10, FALSE))</f>
        <v>#REF!</v>
      </c>
      <c r="M551" s="99" t="e">
        <f>IF(E551="", "", VLOOKUP(E551,#REF!, 11, FALSE))</f>
        <v>#REF!</v>
      </c>
    </row>
    <row r="552" spans="2:13" s="100" customFormat="1" ht="24.95" customHeight="1" x14ac:dyDescent="0.3">
      <c r="B552" s="90"/>
      <c r="C552" s="91">
        <v>1089</v>
      </c>
      <c r="D552" s="92" t="s">
        <v>234</v>
      </c>
      <c r="E552" s="101">
        <v>3387</v>
      </c>
      <c r="F552" s="102" t="s">
        <v>220</v>
      </c>
      <c r="G552" s="94" t="e">
        <f>IF(E552="", "", VLOOKUP(E552,#REF!, 2, FALSE))</f>
        <v>#REF!</v>
      </c>
      <c r="H552" s="95" t="e">
        <f>IF(E552="", "", VLOOKUP(E552,#REF!, 3, FALSE))</f>
        <v>#REF!</v>
      </c>
      <c r="I552" s="96" t="e">
        <f>IF(E552="", "", VLOOKUP(E552,#REF!, 5, FALSE))</f>
        <v>#REF!</v>
      </c>
      <c r="J552" s="97" t="e">
        <f>IF(E552="", "", VLOOKUP(E552,#REF!, 4, FALSE))</f>
        <v>#REF!</v>
      </c>
      <c r="K552" s="97" t="e">
        <f>IF(E552="", "", VLOOKUP(E552,#REF!, 13, FALSE))</f>
        <v>#REF!</v>
      </c>
      <c r="L552" s="98" t="e">
        <f>IF(E552="", "", VLOOKUP(E552,#REF!, 10, FALSE))</f>
        <v>#REF!</v>
      </c>
      <c r="M552" s="99" t="e">
        <f>IF(E552="", "", VLOOKUP(E552,#REF!, 11, FALSE))</f>
        <v>#REF!</v>
      </c>
    </row>
    <row r="553" spans="2:13" s="100" customFormat="1" ht="24.95" customHeight="1" x14ac:dyDescent="0.3">
      <c r="B553" s="90"/>
      <c r="C553" s="91">
        <v>1090</v>
      </c>
      <c r="D553" s="92" t="s">
        <v>234</v>
      </c>
      <c r="E553" s="101">
        <v>4370</v>
      </c>
      <c r="F553" s="102" t="s">
        <v>220</v>
      </c>
      <c r="G553" s="94" t="e">
        <f>IF(E553="", "", VLOOKUP(E553,#REF!, 2, FALSE))</f>
        <v>#REF!</v>
      </c>
      <c r="H553" s="95" t="e">
        <f>IF(E553="", "", VLOOKUP(E553,#REF!, 3, FALSE))</f>
        <v>#REF!</v>
      </c>
      <c r="I553" s="96" t="e">
        <f>IF(E553="", "", VLOOKUP(E553,#REF!, 5, FALSE))</f>
        <v>#REF!</v>
      </c>
      <c r="J553" s="97" t="e">
        <f>IF(E553="", "", VLOOKUP(E553,#REF!, 4, FALSE))</f>
        <v>#REF!</v>
      </c>
      <c r="K553" s="97" t="e">
        <f>IF(E553="", "", VLOOKUP(E553,#REF!, 13, FALSE))</f>
        <v>#REF!</v>
      </c>
      <c r="L553" s="98" t="e">
        <f>IF(E553="", "", VLOOKUP(E553,#REF!, 10, FALSE))</f>
        <v>#REF!</v>
      </c>
      <c r="M553" s="99" t="e">
        <f>IF(E553="", "", VLOOKUP(E553,#REF!, 11, FALSE))</f>
        <v>#REF!</v>
      </c>
    </row>
    <row r="554" spans="2:13" s="100" customFormat="1" ht="24.95" customHeight="1" x14ac:dyDescent="0.3">
      <c r="B554" s="90"/>
      <c r="C554" s="91">
        <v>1091</v>
      </c>
      <c r="D554" s="92" t="s">
        <v>234</v>
      </c>
      <c r="E554" s="101">
        <v>4356</v>
      </c>
      <c r="F554" s="102"/>
      <c r="G554" s="94" t="e">
        <f>IF(E554="", "", VLOOKUP(E554,#REF!, 2, FALSE))</f>
        <v>#REF!</v>
      </c>
      <c r="H554" s="95" t="e">
        <f>IF(E554="", "", VLOOKUP(E554,#REF!, 3, FALSE))</f>
        <v>#REF!</v>
      </c>
      <c r="I554" s="96" t="e">
        <f>IF(E554="", "", VLOOKUP(E554,#REF!, 5, FALSE))</f>
        <v>#REF!</v>
      </c>
      <c r="J554" s="97" t="e">
        <f>IF(E554="", "", VLOOKUP(E554,#REF!, 4, FALSE))</f>
        <v>#REF!</v>
      </c>
      <c r="K554" s="97" t="e">
        <f>IF(E554="", "", VLOOKUP(E554,#REF!, 13, FALSE))</f>
        <v>#REF!</v>
      </c>
      <c r="L554" s="98" t="e">
        <f>IF(E554="", "", VLOOKUP(E554,#REF!, 10, FALSE))</f>
        <v>#REF!</v>
      </c>
      <c r="M554" s="99" t="e">
        <f>IF(E554="", "", VLOOKUP(E554,#REF!, 11, FALSE))</f>
        <v>#REF!</v>
      </c>
    </row>
    <row r="555" spans="2:13" s="100" customFormat="1" ht="24.95" customHeight="1" x14ac:dyDescent="0.3">
      <c r="B555" s="90"/>
      <c r="C555" s="91">
        <v>1092</v>
      </c>
      <c r="D555" s="92" t="s">
        <v>234</v>
      </c>
      <c r="E555" s="101">
        <v>3272</v>
      </c>
      <c r="F555" s="102" t="s">
        <v>220</v>
      </c>
      <c r="G555" s="94" t="e">
        <f>IF(E555="", "", VLOOKUP(E555,#REF!, 2, FALSE))</f>
        <v>#REF!</v>
      </c>
      <c r="H555" s="95" t="e">
        <f>IF(E555="", "", VLOOKUP(E555,#REF!, 3, FALSE))</f>
        <v>#REF!</v>
      </c>
      <c r="I555" s="96" t="e">
        <f>IF(E555="", "", VLOOKUP(E555,#REF!, 5, FALSE))</f>
        <v>#REF!</v>
      </c>
      <c r="J555" s="97" t="e">
        <f>IF(E555="", "", VLOOKUP(E555,#REF!, 4, FALSE))</f>
        <v>#REF!</v>
      </c>
      <c r="K555" s="97" t="e">
        <f>IF(E555="", "", VLOOKUP(E555,#REF!, 13, FALSE))</f>
        <v>#REF!</v>
      </c>
      <c r="L555" s="98" t="e">
        <f>IF(E555="", "", VLOOKUP(E555,#REF!, 10, FALSE))</f>
        <v>#REF!</v>
      </c>
      <c r="M555" s="99" t="e">
        <f>IF(E555="", "", VLOOKUP(E555,#REF!, 11, FALSE))</f>
        <v>#REF!</v>
      </c>
    </row>
    <row r="556" spans="2:13" s="100" customFormat="1" ht="24.95" customHeight="1" x14ac:dyDescent="0.3">
      <c r="B556" s="90"/>
      <c r="C556" s="91">
        <v>1093</v>
      </c>
      <c r="D556" s="92" t="s">
        <v>234</v>
      </c>
      <c r="E556" s="101">
        <v>4309</v>
      </c>
      <c r="F556" s="102" t="s">
        <v>220</v>
      </c>
      <c r="G556" s="94" t="e">
        <f>IF(E556="", "", VLOOKUP(E556,#REF!, 2, FALSE))</f>
        <v>#REF!</v>
      </c>
      <c r="H556" s="95" t="e">
        <f>IF(E556="", "", VLOOKUP(E556,#REF!, 3, FALSE))</f>
        <v>#REF!</v>
      </c>
      <c r="I556" s="96" t="e">
        <f>IF(E556="", "", VLOOKUP(E556,#REF!, 5, FALSE))</f>
        <v>#REF!</v>
      </c>
      <c r="J556" s="97" t="e">
        <f>IF(E556="", "", VLOOKUP(E556,#REF!, 4, FALSE))</f>
        <v>#REF!</v>
      </c>
      <c r="K556" s="97" t="e">
        <f>IF(E556="", "", VLOOKUP(E556,#REF!, 13, FALSE))</f>
        <v>#REF!</v>
      </c>
      <c r="L556" s="98" t="e">
        <f>IF(E556="", "", VLOOKUP(E556,#REF!, 10, FALSE))</f>
        <v>#REF!</v>
      </c>
      <c r="M556" s="99" t="e">
        <f>IF(E556="", "", VLOOKUP(E556,#REF!, 11, FALSE))</f>
        <v>#REF!</v>
      </c>
    </row>
    <row r="557" spans="2:13" s="100" customFormat="1" ht="24.95" customHeight="1" x14ac:dyDescent="0.3">
      <c r="B557" s="90"/>
      <c r="C557" s="91"/>
      <c r="D557" s="92"/>
      <c r="E557" s="101"/>
      <c r="F557" s="102"/>
      <c r="G557" s="94"/>
      <c r="H557" s="95"/>
      <c r="I557" s="96"/>
      <c r="J557" s="97"/>
      <c r="K557" s="97"/>
      <c r="L557" s="98"/>
      <c r="M557" s="99"/>
    </row>
    <row r="558" spans="2:13" s="100" customFormat="1" ht="24.95" customHeight="1" x14ac:dyDescent="0.3">
      <c r="B558" s="90"/>
      <c r="C558" s="91"/>
      <c r="D558" s="92"/>
      <c r="E558" s="101"/>
      <c r="F558" s="102"/>
      <c r="G558" s="94"/>
      <c r="H558" s="95"/>
      <c r="I558" s="96"/>
      <c r="J558" s="97"/>
      <c r="K558" s="97"/>
      <c r="L558" s="98"/>
      <c r="M558" s="99"/>
    </row>
    <row r="559" spans="2:13" s="100" customFormat="1" ht="24.95" customHeight="1" x14ac:dyDescent="0.3">
      <c r="B559" s="90"/>
      <c r="C559" s="91">
        <v>1094</v>
      </c>
      <c r="D559" s="92" t="s">
        <v>234</v>
      </c>
      <c r="E559" s="101">
        <v>3871</v>
      </c>
      <c r="F559" s="102"/>
      <c r="G559" s="94" t="e">
        <f>IF(E559="", "", VLOOKUP(E559,#REF!, 2, FALSE))</f>
        <v>#REF!</v>
      </c>
      <c r="H559" s="95" t="e">
        <f>IF(E559="", "", VLOOKUP(E559,#REF!, 3, FALSE))</f>
        <v>#REF!</v>
      </c>
      <c r="I559" s="96" t="e">
        <f>IF(E559="", "", VLOOKUP(E559,#REF!, 5, FALSE))</f>
        <v>#REF!</v>
      </c>
      <c r="J559" s="97" t="e">
        <f>IF(E559="", "", VLOOKUP(E559,#REF!, 4, FALSE))</f>
        <v>#REF!</v>
      </c>
      <c r="K559" s="97" t="e">
        <f>IF(E559="", "", VLOOKUP(E559,#REF!, 13, FALSE))</f>
        <v>#REF!</v>
      </c>
      <c r="L559" s="98" t="e">
        <f>IF(E559="", "", VLOOKUP(E559,#REF!, 10, FALSE))</f>
        <v>#REF!</v>
      </c>
      <c r="M559" s="99" t="e">
        <f>IF(E559="", "", VLOOKUP(E559,#REF!, 11, FALSE))</f>
        <v>#REF!</v>
      </c>
    </row>
    <row r="560" spans="2:13" s="100" customFormat="1" ht="24.95" customHeight="1" x14ac:dyDescent="0.3">
      <c r="B560" s="90"/>
      <c r="C560" s="91"/>
      <c r="D560" s="92"/>
      <c r="E560" s="101"/>
      <c r="F560" s="102"/>
      <c r="G560" s="94"/>
      <c r="H560" s="95"/>
      <c r="I560" s="96"/>
      <c r="J560" s="97"/>
      <c r="K560" s="97"/>
      <c r="L560" s="98"/>
      <c r="M560" s="99"/>
    </row>
    <row r="561" spans="2:13" s="100" customFormat="1" ht="24.95" customHeight="1" x14ac:dyDescent="0.3">
      <c r="B561" s="90"/>
      <c r="C561" s="91"/>
      <c r="D561" s="92"/>
      <c r="E561" s="101"/>
      <c r="F561" s="102"/>
      <c r="G561" s="94"/>
      <c r="H561" s="95"/>
      <c r="I561" s="96"/>
      <c r="J561" s="97"/>
      <c r="K561" s="97"/>
      <c r="L561" s="98"/>
      <c r="M561" s="99"/>
    </row>
    <row r="562" spans="2:13" s="100" customFormat="1" ht="24.95" customHeight="1" x14ac:dyDescent="0.3">
      <c r="B562" s="90"/>
      <c r="C562" s="91">
        <v>1095</v>
      </c>
      <c r="D562" s="92" t="s">
        <v>234</v>
      </c>
      <c r="E562" s="101">
        <v>1938</v>
      </c>
      <c r="F562" s="102"/>
      <c r="G562" s="94" t="e">
        <f>IF(E562="", "", VLOOKUP(E562,#REF!, 2, FALSE))</f>
        <v>#REF!</v>
      </c>
      <c r="H562" s="95" t="e">
        <f>IF(E562="", "", VLOOKUP(E562,#REF!, 3, FALSE))</f>
        <v>#REF!</v>
      </c>
      <c r="I562" s="96" t="e">
        <f>IF(E562="", "", VLOOKUP(E562,#REF!, 5, FALSE))</f>
        <v>#REF!</v>
      </c>
      <c r="J562" s="97" t="e">
        <f>IF(E562="", "", VLOOKUP(E562,#REF!, 4, FALSE))</f>
        <v>#REF!</v>
      </c>
      <c r="K562" s="97" t="e">
        <f>IF(E562="", "", VLOOKUP(E562,#REF!, 13, FALSE))</f>
        <v>#REF!</v>
      </c>
      <c r="L562" s="98" t="e">
        <f>IF(E562="", "", VLOOKUP(E562,#REF!, 10, FALSE))</f>
        <v>#REF!</v>
      </c>
      <c r="M562" s="99" t="e">
        <f>IF(E562="", "", VLOOKUP(E562,#REF!, 11, FALSE))</f>
        <v>#REF!</v>
      </c>
    </row>
    <row r="563" spans="2:13" s="100" customFormat="1" ht="24.95" customHeight="1" x14ac:dyDescent="0.3">
      <c r="B563" s="90"/>
      <c r="C563" s="91"/>
      <c r="D563" s="92"/>
      <c r="E563" s="101"/>
      <c r="F563" s="102"/>
      <c r="G563" s="94"/>
      <c r="H563" s="95"/>
      <c r="I563" s="96"/>
      <c r="J563" s="97"/>
      <c r="K563" s="97"/>
      <c r="L563" s="98"/>
      <c r="M563" s="99"/>
    </row>
    <row r="564" spans="2:13" s="100" customFormat="1" ht="24.95" customHeight="1" x14ac:dyDescent="0.3">
      <c r="B564" s="90"/>
      <c r="C564" s="91"/>
      <c r="D564" s="92"/>
      <c r="E564" s="101"/>
      <c r="F564" s="102"/>
      <c r="G564" s="94"/>
      <c r="H564" s="95"/>
      <c r="I564" s="96"/>
      <c r="J564" s="97"/>
      <c r="K564" s="97"/>
      <c r="L564" s="98"/>
      <c r="M564" s="99"/>
    </row>
    <row r="565" spans="2:13" s="100" customFormat="1" ht="24.95" customHeight="1" x14ac:dyDescent="0.3">
      <c r="B565" s="90"/>
      <c r="C565" s="91">
        <v>1096</v>
      </c>
      <c r="D565" s="92" t="s">
        <v>234</v>
      </c>
      <c r="E565" s="101">
        <v>1436</v>
      </c>
      <c r="F565" s="102"/>
      <c r="G565" s="94" t="e">
        <f>IF(E565="", "", VLOOKUP(E565,#REF!, 2, FALSE))</f>
        <v>#REF!</v>
      </c>
      <c r="H565" s="95" t="e">
        <f>IF(E565="", "", VLOOKUP(E565,#REF!, 3, FALSE))</f>
        <v>#REF!</v>
      </c>
      <c r="I565" s="96" t="e">
        <f>IF(E565="", "", VLOOKUP(E565,#REF!, 5, FALSE))</f>
        <v>#REF!</v>
      </c>
      <c r="J565" s="97" t="e">
        <f>IF(E565="", "", VLOOKUP(E565,#REF!, 4, FALSE))</f>
        <v>#REF!</v>
      </c>
      <c r="K565" s="97" t="e">
        <f>IF(E565="", "", VLOOKUP(E565,#REF!, 13, FALSE))</f>
        <v>#REF!</v>
      </c>
      <c r="L565" s="98" t="e">
        <f>IF(E565="", "", VLOOKUP(E565,#REF!, 10, FALSE))</f>
        <v>#REF!</v>
      </c>
      <c r="M565" s="99" t="e">
        <f>IF(E565="", "", VLOOKUP(E565,#REF!, 11, FALSE))</f>
        <v>#REF!</v>
      </c>
    </row>
    <row r="566" spans="2:13" s="100" customFormat="1" ht="24.95" customHeight="1" x14ac:dyDescent="0.3">
      <c r="B566" s="90"/>
      <c r="C566" s="91"/>
      <c r="D566" s="92"/>
      <c r="E566" s="101"/>
      <c r="F566" s="102"/>
      <c r="G566" s="94"/>
      <c r="H566" s="95"/>
      <c r="I566" s="96"/>
      <c r="J566" s="97"/>
      <c r="K566" s="97"/>
      <c r="L566" s="98"/>
      <c r="M566" s="99"/>
    </row>
    <row r="567" spans="2:13" s="100" customFormat="1" ht="24.95" customHeight="1" thickBot="1" x14ac:dyDescent="0.35">
      <c r="B567" s="90"/>
      <c r="C567" s="115"/>
      <c r="D567" s="116"/>
      <c r="E567" s="117"/>
      <c r="F567" s="118"/>
      <c r="G567" s="119"/>
      <c r="H567" s="120"/>
      <c r="I567" s="121"/>
      <c r="J567" s="122"/>
      <c r="K567" s="122"/>
      <c r="L567" s="123"/>
      <c r="M567" s="124"/>
    </row>
  </sheetData>
  <sortState xmlns:xlrd2="http://schemas.microsoft.com/office/spreadsheetml/2017/richdata2" ref="B550:M558">
    <sortCondition ref="G550:G558"/>
  </sortState>
  <mergeCells count="3">
    <mergeCell ref="B2:M3"/>
    <mergeCell ref="B4:H4"/>
    <mergeCell ref="C5:L5"/>
  </mergeCells>
  <pageMargins left="0.25" right="0.25" top="0.75" bottom="0.75" header="0.3" footer="0.3"/>
  <pageSetup paperSize="9" scale="57" fitToHeight="0" orientation="portrait" horizontalDpi="1200" verticalDpi="1200" r:id="rId1"/>
  <rowBreaks count="1" manualBreakCount="1">
    <brk id="446" max="16383" man="1"/>
  </rowBreak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 xr:uid="{91031595-9DF9-4757-BCB0-107BCF1149C2}">
          <x14:formula1>
            <xm:f>EVENT!#REF!</xm:f>
          </x14:formula1>
          <xm:sqref>D8</xm:sqref>
        </x14:dataValidation>
        <x14:dataValidation type="list" showInputMessage="1" showErrorMessage="1" xr:uid="{9B0F3EDE-086F-4F3B-9D4E-C12952A8241D}">
          <x14:formula1>
            <xm:f>EVENT!$B$3:$B$5</xm:f>
          </x14:formula1>
          <xm:sqref>D9:D567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36CE94-8A23-490C-8BE6-A20072C517E8}">
  <dimension ref="A2:S38"/>
  <sheetViews>
    <sheetView topLeftCell="C34" zoomScale="85" zoomScaleNormal="85" workbookViewId="0">
      <selection activeCell="C39" sqref="A39:XFD97"/>
    </sheetView>
  </sheetViews>
  <sheetFormatPr defaultColWidth="8.7109375" defaultRowHeight="15" x14ac:dyDescent="0.25"/>
  <cols>
    <col min="1" max="1" width="5.140625" hidden="1" customWidth="1"/>
    <col min="2" max="2" width="6.28515625" style="76" hidden="1" customWidth="1"/>
    <col min="3" max="3" width="8.5703125" style="76" customWidth="1"/>
    <col min="4" max="4" width="10.85546875" style="77" customWidth="1"/>
    <col min="5" max="5" width="19" style="77" hidden="1" customWidth="1"/>
    <col min="6" max="6" width="11.42578125" style="77" hidden="1" customWidth="1"/>
    <col min="7" max="7" width="13" style="78" customWidth="1"/>
    <col min="8" max="8" width="13.85546875" style="78" customWidth="1"/>
    <col min="9" max="9" width="13" style="77" hidden="1" customWidth="1"/>
    <col min="10" max="10" width="8.7109375" style="77"/>
    <col min="11" max="11" width="11.7109375" style="77" bestFit="1" customWidth="1"/>
    <col min="12" max="12" width="48.7109375" style="78" bestFit="1" customWidth="1"/>
    <col min="13" max="14" width="10.140625" style="77" customWidth="1"/>
    <col min="15" max="16" width="10.140625" customWidth="1"/>
    <col min="17" max="18" width="10.140625" style="77" customWidth="1"/>
  </cols>
  <sheetData>
    <row r="2" spans="2:19" ht="24.75" x14ac:dyDescent="0.5">
      <c r="C2" s="253" t="s">
        <v>621</v>
      </c>
      <c r="D2" s="253"/>
      <c r="E2" s="253"/>
      <c r="F2" s="253"/>
      <c r="G2" s="253"/>
      <c r="H2" s="253"/>
      <c r="I2" s="253"/>
      <c r="J2" s="253"/>
      <c r="K2" s="253"/>
      <c r="L2" s="253"/>
      <c r="M2" s="253"/>
      <c r="N2" s="253"/>
      <c r="O2" s="253"/>
      <c r="P2" s="253"/>
      <c r="Q2" s="253"/>
      <c r="R2" s="253"/>
      <c r="S2" s="173"/>
    </row>
    <row r="3" spans="2:19" ht="15" customHeight="1" x14ac:dyDescent="0.5">
      <c r="C3" s="168"/>
      <c r="D3" s="169"/>
      <c r="E3" s="169"/>
      <c r="F3" s="169"/>
      <c r="G3" s="170"/>
      <c r="H3" s="170"/>
      <c r="I3" s="169"/>
      <c r="J3" s="169"/>
      <c r="K3" s="169"/>
      <c r="L3" s="170"/>
      <c r="M3" s="169"/>
      <c r="N3" s="169"/>
      <c r="O3" s="171"/>
      <c r="P3" s="171"/>
      <c r="Q3" s="169"/>
      <c r="R3" s="169"/>
      <c r="S3" s="172"/>
    </row>
    <row r="4" spans="2:19" ht="27" customHeight="1" x14ac:dyDescent="0.5">
      <c r="B4" s="128"/>
      <c r="C4" s="252" t="s">
        <v>584</v>
      </c>
      <c r="D4" s="252"/>
      <c r="E4" s="252"/>
      <c r="F4" s="252"/>
      <c r="G4" s="252"/>
      <c r="H4" s="252"/>
      <c r="I4" s="252"/>
      <c r="J4" s="252"/>
      <c r="K4" s="252"/>
      <c r="L4" s="252"/>
      <c r="M4" s="252"/>
      <c r="N4" s="252"/>
      <c r="O4" s="252"/>
      <c r="P4" s="252"/>
      <c r="Q4" s="252"/>
      <c r="R4" s="252"/>
      <c r="S4" s="171"/>
    </row>
    <row r="5" spans="2:19" ht="24.75" customHeight="1" x14ac:dyDescent="0.5">
      <c r="B5" s="63"/>
      <c r="C5" s="252" t="s">
        <v>620</v>
      </c>
      <c r="D5" s="252"/>
      <c r="E5" s="252"/>
      <c r="F5" s="252"/>
      <c r="G5" s="252"/>
      <c r="H5" s="252"/>
      <c r="I5" s="252"/>
      <c r="J5" s="252"/>
      <c r="K5" s="252"/>
      <c r="L5" s="252"/>
      <c r="M5" s="252"/>
      <c r="N5" s="252"/>
      <c r="O5" s="252"/>
      <c r="P5" s="252"/>
      <c r="Q5" s="252"/>
      <c r="R5" s="252"/>
      <c r="S5" s="171"/>
    </row>
    <row r="6" spans="2:19" ht="15" customHeight="1" thickBot="1" x14ac:dyDescent="0.55000000000000004">
      <c r="B6" s="63"/>
      <c r="C6" s="168"/>
      <c r="D6" s="168"/>
      <c r="E6" s="168"/>
      <c r="F6" s="168"/>
      <c r="G6" s="168"/>
      <c r="H6" s="168"/>
      <c r="I6" s="168"/>
      <c r="J6" s="168"/>
      <c r="K6" s="168"/>
      <c r="L6" s="168"/>
      <c r="M6" s="168"/>
      <c r="N6" s="168"/>
      <c r="O6" s="168"/>
      <c r="P6" s="168"/>
      <c r="Q6" s="168"/>
      <c r="R6" s="168"/>
      <c r="S6" s="171"/>
    </row>
    <row r="7" spans="2:19" s="74" customFormat="1" ht="35.1" customHeight="1" thickBot="1" x14ac:dyDescent="0.45">
      <c r="B7" s="68" t="s">
        <v>192</v>
      </c>
      <c r="C7" s="215" t="s">
        <v>583</v>
      </c>
      <c r="D7" s="187" t="s">
        <v>193</v>
      </c>
      <c r="E7" s="188" t="s">
        <v>68</v>
      </c>
      <c r="F7" s="189" t="s">
        <v>182</v>
      </c>
      <c r="G7" s="190" t="s">
        <v>0</v>
      </c>
      <c r="H7" s="190" t="s">
        <v>47</v>
      </c>
      <c r="I7" s="191" t="s">
        <v>49</v>
      </c>
      <c r="J7" s="187" t="s">
        <v>48</v>
      </c>
      <c r="K7" s="187" t="s">
        <v>1</v>
      </c>
      <c r="L7" s="190" t="s">
        <v>50</v>
      </c>
      <c r="M7" s="187" t="s">
        <v>590</v>
      </c>
      <c r="N7" s="187" t="s">
        <v>591</v>
      </c>
      <c r="O7" s="187" t="s">
        <v>592</v>
      </c>
      <c r="P7" s="187" t="s">
        <v>593</v>
      </c>
      <c r="Q7" s="187" t="s">
        <v>594</v>
      </c>
      <c r="R7" s="187" t="s">
        <v>595</v>
      </c>
    </row>
    <row r="8" spans="2:19" s="74" customFormat="1" ht="35.1" customHeight="1" x14ac:dyDescent="0.3">
      <c r="B8" s="126"/>
      <c r="C8" s="130">
        <v>1</v>
      </c>
      <c r="D8" s="204">
        <v>2003</v>
      </c>
      <c r="E8" s="205" t="s">
        <v>219</v>
      </c>
      <c r="F8" s="206">
        <v>1011</v>
      </c>
      <c r="G8" s="133" t="s">
        <v>405</v>
      </c>
      <c r="H8" s="133" t="s">
        <v>392</v>
      </c>
      <c r="I8" s="207">
        <v>42951</v>
      </c>
      <c r="J8" s="129" t="s">
        <v>196</v>
      </c>
      <c r="K8" s="129" t="s">
        <v>69</v>
      </c>
      <c r="L8" s="133" t="s">
        <v>64</v>
      </c>
      <c r="M8" s="204">
        <v>1</v>
      </c>
      <c r="N8" s="129">
        <v>1</v>
      </c>
      <c r="O8" s="129">
        <v>1</v>
      </c>
      <c r="P8" s="129">
        <v>1</v>
      </c>
      <c r="Q8" s="129">
        <v>1</v>
      </c>
      <c r="R8" s="208">
        <v>4</v>
      </c>
    </row>
    <row r="9" spans="2:19" s="74" customFormat="1" ht="35.1" customHeight="1" x14ac:dyDescent="0.3">
      <c r="B9" s="126"/>
      <c r="C9" s="130">
        <v>2</v>
      </c>
      <c r="D9" s="243">
        <v>2053</v>
      </c>
      <c r="E9" s="186" t="s">
        <v>219</v>
      </c>
      <c r="F9" s="186">
        <v>1157</v>
      </c>
      <c r="G9" s="110" t="s">
        <v>249</v>
      </c>
      <c r="H9" s="110" t="s">
        <v>251</v>
      </c>
      <c r="I9" s="111">
        <v>42403</v>
      </c>
      <c r="J9" s="112" t="s">
        <v>196</v>
      </c>
      <c r="K9" s="112" t="s">
        <v>69</v>
      </c>
      <c r="L9" s="110" t="s">
        <v>63</v>
      </c>
      <c r="M9" s="154">
        <v>2</v>
      </c>
      <c r="N9" s="112">
        <v>2</v>
      </c>
      <c r="O9" s="112">
        <v>2</v>
      </c>
      <c r="P9" s="112">
        <v>2</v>
      </c>
      <c r="Q9" s="112">
        <v>3</v>
      </c>
      <c r="R9" s="194">
        <v>8</v>
      </c>
    </row>
    <row r="10" spans="2:19" s="74" customFormat="1" ht="35.1" customHeight="1" x14ac:dyDescent="0.3">
      <c r="B10" s="126"/>
      <c r="C10" s="130">
        <v>3</v>
      </c>
      <c r="D10" s="243">
        <v>2002</v>
      </c>
      <c r="E10" s="186" t="s">
        <v>219</v>
      </c>
      <c r="F10" s="186">
        <v>3417</v>
      </c>
      <c r="G10" s="110" t="s">
        <v>408</v>
      </c>
      <c r="H10" s="110" t="s">
        <v>283</v>
      </c>
      <c r="I10" s="111">
        <v>42530</v>
      </c>
      <c r="J10" s="112" t="s">
        <v>196</v>
      </c>
      <c r="K10" s="112" t="s">
        <v>69</v>
      </c>
      <c r="L10" s="110" t="s">
        <v>64</v>
      </c>
      <c r="M10" s="154">
        <v>6</v>
      </c>
      <c r="N10" s="112">
        <v>4</v>
      </c>
      <c r="O10" s="112">
        <v>3</v>
      </c>
      <c r="P10" s="112">
        <v>3</v>
      </c>
      <c r="Q10" s="112">
        <v>2</v>
      </c>
      <c r="R10" s="194">
        <v>12</v>
      </c>
    </row>
    <row r="11" spans="2:19" s="74" customFormat="1" ht="35.1" customHeight="1" x14ac:dyDescent="0.3">
      <c r="B11" s="126"/>
      <c r="C11" s="130">
        <v>4</v>
      </c>
      <c r="D11" s="244">
        <v>2057</v>
      </c>
      <c r="E11" s="135" t="s">
        <v>219</v>
      </c>
      <c r="F11" s="135">
        <v>1091</v>
      </c>
      <c r="G11" s="95" t="s">
        <v>433</v>
      </c>
      <c r="H11" s="95" t="s">
        <v>434</v>
      </c>
      <c r="I11" s="96">
        <v>42845</v>
      </c>
      <c r="J11" s="97" t="s">
        <v>196</v>
      </c>
      <c r="K11" s="97" t="s">
        <v>69</v>
      </c>
      <c r="L11" s="95" t="s">
        <v>421</v>
      </c>
      <c r="M11" s="134">
        <v>4</v>
      </c>
      <c r="N11" s="97">
        <v>7</v>
      </c>
      <c r="O11" s="97">
        <v>4</v>
      </c>
      <c r="P11" s="97">
        <v>4</v>
      </c>
      <c r="Q11" s="97">
        <v>4</v>
      </c>
      <c r="R11" s="195">
        <v>16</v>
      </c>
    </row>
    <row r="12" spans="2:19" s="74" customFormat="1" ht="35.1" customHeight="1" x14ac:dyDescent="0.3">
      <c r="B12" s="126"/>
      <c r="C12" s="130">
        <v>5</v>
      </c>
      <c r="D12" s="244">
        <v>2006</v>
      </c>
      <c r="E12" s="135" t="s">
        <v>219</v>
      </c>
      <c r="F12" s="135">
        <v>1616</v>
      </c>
      <c r="G12" s="95" t="s">
        <v>413</v>
      </c>
      <c r="H12" s="95" t="s">
        <v>414</v>
      </c>
      <c r="I12" s="96">
        <v>42599</v>
      </c>
      <c r="J12" s="97" t="s">
        <v>196</v>
      </c>
      <c r="K12" s="97" t="s">
        <v>69</v>
      </c>
      <c r="L12" s="95" t="s">
        <v>64</v>
      </c>
      <c r="M12" s="134">
        <v>7</v>
      </c>
      <c r="N12" s="97">
        <v>3</v>
      </c>
      <c r="O12" s="97">
        <v>5</v>
      </c>
      <c r="P12" s="97">
        <v>5</v>
      </c>
      <c r="Q12" s="97">
        <v>5</v>
      </c>
      <c r="R12" s="195">
        <v>18</v>
      </c>
    </row>
    <row r="13" spans="2:19" s="100" customFormat="1" ht="35.1" customHeight="1" x14ac:dyDescent="0.3">
      <c r="B13" s="90"/>
      <c r="C13" s="130">
        <v>6</v>
      </c>
      <c r="D13" s="244">
        <v>2029</v>
      </c>
      <c r="E13" s="135" t="s">
        <v>219</v>
      </c>
      <c r="F13" s="135">
        <v>3230</v>
      </c>
      <c r="G13" s="95" t="s">
        <v>393</v>
      </c>
      <c r="H13" s="95" t="s">
        <v>394</v>
      </c>
      <c r="I13" s="96">
        <v>42791</v>
      </c>
      <c r="J13" s="97" t="s">
        <v>196</v>
      </c>
      <c r="K13" s="97" t="s">
        <v>69</v>
      </c>
      <c r="L13" s="95" t="s">
        <v>40</v>
      </c>
      <c r="M13" s="134">
        <v>5</v>
      </c>
      <c r="N13" s="97">
        <v>5</v>
      </c>
      <c r="O13" s="97">
        <v>12</v>
      </c>
      <c r="P13" s="97">
        <v>6</v>
      </c>
      <c r="Q13" s="97">
        <v>7</v>
      </c>
      <c r="R13" s="195">
        <v>23</v>
      </c>
    </row>
    <row r="14" spans="2:19" s="100" customFormat="1" ht="35.1" customHeight="1" x14ac:dyDescent="0.3">
      <c r="B14" s="90"/>
      <c r="C14" s="130">
        <v>7</v>
      </c>
      <c r="D14" s="244">
        <v>2017</v>
      </c>
      <c r="E14" s="135" t="s">
        <v>219</v>
      </c>
      <c r="F14" s="135">
        <v>4237</v>
      </c>
      <c r="G14" s="95" t="s">
        <v>530</v>
      </c>
      <c r="H14" s="95" t="s">
        <v>552</v>
      </c>
      <c r="I14" s="96">
        <v>42621</v>
      </c>
      <c r="J14" s="97" t="s">
        <v>196</v>
      </c>
      <c r="K14" s="97" t="s">
        <v>69</v>
      </c>
      <c r="L14" s="95" t="s">
        <v>66</v>
      </c>
      <c r="M14" s="134">
        <v>3</v>
      </c>
      <c r="N14" s="97">
        <v>10</v>
      </c>
      <c r="O14" s="97">
        <v>6</v>
      </c>
      <c r="P14" s="97">
        <v>8</v>
      </c>
      <c r="Q14" s="97">
        <v>14</v>
      </c>
      <c r="R14" s="195">
        <v>27</v>
      </c>
    </row>
    <row r="15" spans="2:19" s="100" customFormat="1" ht="35.1" customHeight="1" x14ac:dyDescent="0.3">
      <c r="B15" s="90"/>
      <c r="C15" s="130">
        <v>8</v>
      </c>
      <c r="D15" s="244">
        <v>2038</v>
      </c>
      <c r="E15" s="135" t="s">
        <v>219</v>
      </c>
      <c r="F15" s="135">
        <v>4248</v>
      </c>
      <c r="G15" s="95" t="s">
        <v>347</v>
      </c>
      <c r="H15" s="95" t="s">
        <v>456</v>
      </c>
      <c r="I15" s="96">
        <v>42762</v>
      </c>
      <c r="J15" s="97" t="s">
        <v>196</v>
      </c>
      <c r="K15" s="97" t="s">
        <v>69</v>
      </c>
      <c r="L15" s="95" t="s">
        <v>41</v>
      </c>
      <c r="M15" s="134">
        <v>8</v>
      </c>
      <c r="N15" s="97">
        <v>6</v>
      </c>
      <c r="O15" s="97">
        <v>9</v>
      </c>
      <c r="P15" s="97" t="s">
        <v>601</v>
      </c>
      <c r="Q15" s="97">
        <v>6</v>
      </c>
      <c r="R15" s="195">
        <v>29</v>
      </c>
    </row>
    <row r="16" spans="2:19" s="100" customFormat="1" ht="35.1" customHeight="1" x14ac:dyDescent="0.3">
      <c r="B16" s="90"/>
      <c r="C16" s="130">
        <v>9</v>
      </c>
      <c r="D16" s="244">
        <v>2050</v>
      </c>
      <c r="E16" s="135" t="s">
        <v>219</v>
      </c>
      <c r="F16" s="135">
        <v>1162</v>
      </c>
      <c r="G16" s="95" t="s">
        <v>252</v>
      </c>
      <c r="H16" s="95" t="s">
        <v>248</v>
      </c>
      <c r="I16" s="96">
        <v>42681</v>
      </c>
      <c r="J16" s="97" t="s">
        <v>196</v>
      </c>
      <c r="K16" s="97" t="s">
        <v>69</v>
      </c>
      <c r="L16" s="95" t="s">
        <v>63</v>
      </c>
      <c r="M16" s="134">
        <v>9</v>
      </c>
      <c r="N16" s="97">
        <v>8</v>
      </c>
      <c r="O16" s="97">
        <v>13</v>
      </c>
      <c r="P16" s="97">
        <v>7</v>
      </c>
      <c r="Q16" s="97">
        <v>8</v>
      </c>
      <c r="R16" s="195">
        <f>Q16+P16+N16+M16</f>
        <v>32</v>
      </c>
    </row>
    <row r="17" spans="2:18" s="100" customFormat="1" ht="35.1" customHeight="1" x14ac:dyDescent="0.3">
      <c r="B17" s="90"/>
      <c r="C17" s="130">
        <v>10</v>
      </c>
      <c r="D17" s="244">
        <v>2042</v>
      </c>
      <c r="E17" s="135" t="s">
        <v>219</v>
      </c>
      <c r="F17" s="135">
        <v>4212</v>
      </c>
      <c r="G17" s="95" t="s">
        <v>542</v>
      </c>
      <c r="H17" s="95" t="s">
        <v>544</v>
      </c>
      <c r="I17" s="96">
        <v>43125</v>
      </c>
      <c r="J17" s="97" t="s">
        <v>196</v>
      </c>
      <c r="K17" s="97" t="s">
        <v>69</v>
      </c>
      <c r="L17" s="95" t="s">
        <v>41</v>
      </c>
      <c r="M17" s="134">
        <v>12</v>
      </c>
      <c r="N17" s="97">
        <v>9</v>
      </c>
      <c r="O17" s="97">
        <v>8</v>
      </c>
      <c r="P17" s="97">
        <v>10</v>
      </c>
      <c r="Q17" s="97">
        <v>10</v>
      </c>
      <c r="R17" s="195">
        <f>SUM(N17:Q17)</f>
        <v>37</v>
      </c>
    </row>
    <row r="18" spans="2:18" s="100" customFormat="1" ht="35.1" customHeight="1" x14ac:dyDescent="0.3">
      <c r="B18" s="90"/>
      <c r="C18" s="130">
        <v>11</v>
      </c>
      <c r="D18" s="244">
        <v>2007</v>
      </c>
      <c r="E18" s="135" t="s">
        <v>219</v>
      </c>
      <c r="F18" s="135">
        <v>3332</v>
      </c>
      <c r="G18" s="95" t="s">
        <v>409</v>
      </c>
      <c r="H18" s="95" t="s">
        <v>410</v>
      </c>
      <c r="I18" s="96">
        <v>43256</v>
      </c>
      <c r="J18" s="97" t="s">
        <v>196</v>
      </c>
      <c r="K18" s="97" t="s">
        <v>69</v>
      </c>
      <c r="L18" s="95" t="s">
        <v>64</v>
      </c>
      <c r="M18" s="134">
        <v>11</v>
      </c>
      <c r="N18" s="97" t="s">
        <v>601</v>
      </c>
      <c r="O18" s="97">
        <v>7</v>
      </c>
      <c r="P18" s="97">
        <v>9</v>
      </c>
      <c r="Q18" s="97">
        <v>12</v>
      </c>
      <c r="R18" s="195">
        <v>39</v>
      </c>
    </row>
    <row r="19" spans="2:18" s="100" customFormat="1" ht="35.1" customHeight="1" x14ac:dyDescent="0.3">
      <c r="B19" s="90"/>
      <c r="C19" s="130">
        <v>12</v>
      </c>
      <c r="D19" s="244">
        <v>2054</v>
      </c>
      <c r="E19" s="135" t="s">
        <v>219</v>
      </c>
      <c r="F19" s="135">
        <v>3843</v>
      </c>
      <c r="G19" s="95" t="s">
        <v>466</v>
      </c>
      <c r="H19" s="95" t="s">
        <v>275</v>
      </c>
      <c r="I19" s="96">
        <v>42633</v>
      </c>
      <c r="J19" s="97" t="s">
        <v>196</v>
      </c>
      <c r="K19" s="97" t="s">
        <v>69</v>
      </c>
      <c r="L19" s="95" t="s">
        <v>63</v>
      </c>
      <c r="M19" s="134">
        <v>15</v>
      </c>
      <c r="N19" s="97">
        <v>16</v>
      </c>
      <c r="O19" s="97">
        <v>32</v>
      </c>
      <c r="P19" s="97">
        <v>13</v>
      </c>
      <c r="Q19" s="97">
        <v>11</v>
      </c>
      <c r="R19" s="195">
        <v>55</v>
      </c>
    </row>
    <row r="20" spans="2:18" s="100" customFormat="1" ht="35.1" customHeight="1" x14ac:dyDescent="0.3">
      <c r="B20" s="90"/>
      <c r="C20" s="130">
        <v>13</v>
      </c>
      <c r="D20" s="244">
        <v>2000</v>
      </c>
      <c r="E20" s="135" t="s">
        <v>219</v>
      </c>
      <c r="F20" s="135">
        <v>4165</v>
      </c>
      <c r="G20" s="95" t="s">
        <v>280</v>
      </c>
      <c r="H20" s="95" t="s">
        <v>536</v>
      </c>
      <c r="I20" s="96">
        <v>42516</v>
      </c>
      <c r="J20" s="97" t="s">
        <v>196</v>
      </c>
      <c r="K20" s="97" t="s">
        <v>69</v>
      </c>
      <c r="L20" s="95" t="s">
        <v>55</v>
      </c>
      <c r="M20" s="134">
        <v>18</v>
      </c>
      <c r="N20" s="97">
        <v>19</v>
      </c>
      <c r="O20" s="97">
        <v>16</v>
      </c>
      <c r="P20" s="97">
        <v>16</v>
      </c>
      <c r="Q20" s="97">
        <v>9</v>
      </c>
      <c r="R20" s="195">
        <f>Q20+P20+O20+M20</f>
        <v>59</v>
      </c>
    </row>
    <row r="21" spans="2:18" s="100" customFormat="1" ht="35.1" customHeight="1" x14ac:dyDescent="0.3">
      <c r="B21" s="90"/>
      <c r="C21" s="130">
        <v>14</v>
      </c>
      <c r="D21" s="244">
        <v>2040</v>
      </c>
      <c r="E21" s="135" t="s">
        <v>219</v>
      </c>
      <c r="F21" s="135">
        <v>1120</v>
      </c>
      <c r="G21" s="95" t="s">
        <v>242</v>
      </c>
      <c r="H21" s="95" t="s">
        <v>243</v>
      </c>
      <c r="I21" s="96">
        <v>43140</v>
      </c>
      <c r="J21" s="97" t="s">
        <v>196</v>
      </c>
      <c r="K21" s="97" t="s">
        <v>69</v>
      </c>
      <c r="L21" s="95" t="s">
        <v>41</v>
      </c>
      <c r="M21" s="134">
        <v>22</v>
      </c>
      <c r="N21" s="97">
        <v>14</v>
      </c>
      <c r="O21" s="97">
        <v>14</v>
      </c>
      <c r="P21" s="97">
        <v>14</v>
      </c>
      <c r="Q21" s="97">
        <v>21</v>
      </c>
      <c r="R21" s="195">
        <f>SUM(N21:Q21)</f>
        <v>63</v>
      </c>
    </row>
    <row r="22" spans="2:18" s="100" customFormat="1" ht="35.1" customHeight="1" x14ac:dyDescent="0.3">
      <c r="B22" s="90"/>
      <c r="C22" s="130">
        <v>15</v>
      </c>
      <c r="D22" s="244">
        <v>2045</v>
      </c>
      <c r="E22" s="135" t="s">
        <v>219</v>
      </c>
      <c r="F22" s="135">
        <v>3544</v>
      </c>
      <c r="G22" s="95" t="s">
        <v>481</v>
      </c>
      <c r="H22" s="95" t="s">
        <v>289</v>
      </c>
      <c r="I22" s="96">
        <v>42635</v>
      </c>
      <c r="J22" s="97" t="s">
        <v>196</v>
      </c>
      <c r="K22" s="97" t="s">
        <v>69</v>
      </c>
      <c r="L22" s="95" t="s">
        <v>67</v>
      </c>
      <c r="M22" s="134">
        <v>19</v>
      </c>
      <c r="N22" s="97">
        <v>11</v>
      </c>
      <c r="O22" s="97">
        <v>19</v>
      </c>
      <c r="P22" s="97">
        <v>17</v>
      </c>
      <c r="Q22" s="97">
        <v>17</v>
      </c>
      <c r="R22" s="195">
        <f>SUM(N22:Q22)</f>
        <v>64</v>
      </c>
    </row>
    <row r="23" spans="2:18" s="100" customFormat="1" ht="35.1" customHeight="1" x14ac:dyDescent="0.3">
      <c r="B23" s="90"/>
      <c r="C23" s="130">
        <v>16</v>
      </c>
      <c r="D23" s="244">
        <v>2030</v>
      </c>
      <c r="E23" s="135" t="s">
        <v>219</v>
      </c>
      <c r="F23" s="135">
        <v>2515</v>
      </c>
      <c r="G23" s="95" t="s">
        <v>328</v>
      </c>
      <c r="H23" s="95" t="s">
        <v>357</v>
      </c>
      <c r="I23" s="96">
        <v>42937</v>
      </c>
      <c r="J23" s="97" t="s">
        <v>196</v>
      </c>
      <c r="K23" s="97" t="s">
        <v>69</v>
      </c>
      <c r="L23" s="95" t="s">
        <v>40</v>
      </c>
      <c r="M23" s="134">
        <v>23</v>
      </c>
      <c r="N23" s="97">
        <v>12</v>
      </c>
      <c r="O23" s="97">
        <v>15</v>
      </c>
      <c r="P23" s="97" t="s">
        <v>601</v>
      </c>
      <c r="Q23" s="97">
        <v>15</v>
      </c>
      <c r="R23" s="195">
        <v>65</v>
      </c>
    </row>
    <row r="24" spans="2:18" s="100" customFormat="1" ht="35.1" customHeight="1" x14ac:dyDescent="0.3">
      <c r="B24" s="90"/>
      <c r="C24" s="130">
        <v>17</v>
      </c>
      <c r="D24" s="244">
        <v>2022</v>
      </c>
      <c r="E24" s="135" t="s">
        <v>219</v>
      </c>
      <c r="F24" s="135">
        <v>1270</v>
      </c>
      <c r="G24" s="95" t="s">
        <v>267</v>
      </c>
      <c r="H24" s="95" t="s">
        <v>268</v>
      </c>
      <c r="I24" s="96">
        <v>43120</v>
      </c>
      <c r="J24" s="97" t="s">
        <v>196</v>
      </c>
      <c r="K24" s="97" t="s">
        <v>69</v>
      </c>
      <c r="L24" s="95" t="s">
        <v>55</v>
      </c>
      <c r="M24" s="134">
        <v>16</v>
      </c>
      <c r="N24" s="97">
        <v>18</v>
      </c>
      <c r="O24" s="97">
        <v>17</v>
      </c>
      <c r="P24" s="97">
        <v>15</v>
      </c>
      <c r="Q24" s="97">
        <v>18</v>
      </c>
      <c r="R24" s="195">
        <v>66</v>
      </c>
    </row>
    <row r="25" spans="2:18" s="100" customFormat="1" ht="35.1" customHeight="1" x14ac:dyDescent="0.3">
      <c r="B25" s="90"/>
      <c r="C25" s="130">
        <v>18</v>
      </c>
      <c r="D25" s="244">
        <v>2049</v>
      </c>
      <c r="E25" s="135" t="s">
        <v>219</v>
      </c>
      <c r="F25" s="135">
        <v>3155</v>
      </c>
      <c r="G25" s="95" t="s">
        <v>380</v>
      </c>
      <c r="H25" s="95" t="s">
        <v>381</v>
      </c>
      <c r="I25" s="96">
        <v>42827</v>
      </c>
      <c r="J25" s="97" t="s">
        <v>196</v>
      </c>
      <c r="K25" s="97" t="s">
        <v>69</v>
      </c>
      <c r="L25" s="95" t="s">
        <v>63</v>
      </c>
      <c r="M25" s="134">
        <v>17</v>
      </c>
      <c r="N25" s="97">
        <v>16</v>
      </c>
      <c r="O25" s="97" t="s">
        <v>601</v>
      </c>
      <c r="P25" s="97">
        <v>18</v>
      </c>
      <c r="Q25" s="97">
        <v>19</v>
      </c>
      <c r="R25" s="195">
        <v>70</v>
      </c>
    </row>
    <row r="26" spans="2:18" s="100" customFormat="1" ht="35.1" customHeight="1" x14ac:dyDescent="0.3">
      <c r="B26" s="90"/>
      <c r="C26" s="130">
        <v>19</v>
      </c>
      <c r="D26" s="244">
        <v>2010</v>
      </c>
      <c r="E26" s="135" t="s">
        <v>219</v>
      </c>
      <c r="F26" s="135">
        <v>2473</v>
      </c>
      <c r="G26" s="95" t="s">
        <v>403</v>
      </c>
      <c r="H26" s="95" t="s">
        <v>415</v>
      </c>
      <c r="I26" s="96">
        <v>42823</v>
      </c>
      <c r="J26" s="97" t="s">
        <v>196</v>
      </c>
      <c r="K26" s="97" t="s">
        <v>69</v>
      </c>
      <c r="L26" s="95" t="s">
        <v>64</v>
      </c>
      <c r="M26" s="97" t="s">
        <v>598</v>
      </c>
      <c r="N26" s="97">
        <v>13</v>
      </c>
      <c r="O26" s="97">
        <v>21</v>
      </c>
      <c r="P26" s="97">
        <v>21</v>
      </c>
      <c r="Q26" s="97">
        <v>16</v>
      </c>
      <c r="R26" s="195">
        <f>SUM(N26:Q26)</f>
        <v>71</v>
      </c>
    </row>
    <row r="27" spans="2:18" s="100" customFormat="1" ht="35.1" customHeight="1" x14ac:dyDescent="0.3">
      <c r="B27" s="90"/>
      <c r="C27" s="130">
        <v>20</v>
      </c>
      <c r="D27" s="244">
        <v>2052</v>
      </c>
      <c r="E27" s="135" t="s">
        <v>219</v>
      </c>
      <c r="F27" s="135">
        <v>1163</v>
      </c>
      <c r="G27" s="95" t="s">
        <v>253</v>
      </c>
      <c r="H27" s="95" t="s">
        <v>254</v>
      </c>
      <c r="I27" s="96">
        <v>42847</v>
      </c>
      <c r="J27" s="97" t="s">
        <v>196</v>
      </c>
      <c r="K27" s="97" t="s">
        <v>69</v>
      </c>
      <c r="L27" s="95" t="s">
        <v>63</v>
      </c>
      <c r="M27" s="134">
        <v>20</v>
      </c>
      <c r="N27" s="97">
        <v>20</v>
      </c>
      <c r="O27" s="97">
        <v>33</v>
      </c>
      <c r="P27" s="97">
        <v>20</v>
      </c>
      <c r="Q27" s="97">
        <v>25</v>
      </c>
      <c r="R27" s="195">
        <v>85</v>
      </c>
    </row>
    <row r="28" spans="2:18" s="100" customFormat="1" ht="35.1" customHeight="1" x14ac:dyDescent="0.3">
      <c r="B28" s="90"/>
      <c r="C28" s="130">
        <v>21</v>
      </c>
      <c r="D28" s="244">
        <v>2056</v>
      </c>
      <c r="E28" s="135" t="s">
        <v>219</v>
      </c>
      <c r="F28" s="135">
        <v>4304</v>
      </c>
      <c r="G28" s="95" t="s">
        <v>565</v>
      </c>
      <c r="H28" s="95" t="s">
        <v>566</v>
      </c>
      <c r="I28" s="96">
        <v>42665</v>
      </c>
      <c r="J28" s="97" t="s">
        <v>196</v>
      </c>
      <c r="K28" s="97" t="s">
        <v>69</v>
      </c>
      <c r="L28" s="95" t="s">
        <v>421</v>
      </c>
      <c r="M28" s="134">
        <v>28</v>
      </c>
      <c r="N28" s="97">
        <v>19</v>
      </c>
      <c r="O28" s="97">
        <v>28</v>
      </c>
      <c r="P28" s="97" t="s">
        <v>601</v>
      </c>
      <c r="Q28" s="97">
        <v>20</v>
      </c>
      <c r="R28" s="195">
        <f>SUM(M28:Q28)</f>
        <v>95</v>
      </c>
    </row>
    <row r="29" spans="2:18" s="100" customFormat="1" ht="35.1" customHeight="1" x14ac:dyDescent="0.3">
      <c r="B29" s="90"/>
      <c r="C29" s="130">
        <v>22</v>
      </c>
      <c r="D29" s="244">
        <v>2058</v>
      </c>
      <c r="E29" s="135" t="s">
        <v>219</v>
      </c>
      <c r="F29" s="135">
        <v>3383</v>
      </c>
      <c r="G29" s="95" t="s">
        <v>431</v>
      </c>
      <c r="H29" s="95" t="s">
        <v>437</v>
      </c>
      <c r="I29" s="96">
        <v>43326</v>
      </c>
      <c r="J29" s="97" t="s">
        <v>196</v>
      </c>
      <c r="K29" s="97" t="s">
        <v>69</v>
      </c>
      <c r="L29" s="95" t="s">
        <v>421</v>
      </c>
      <c r="M29" s="134">
        <v>30</v>
      </c>
      <c r="N29" s="97">
        <v>23</v>
      </c>
      <c r="O29" s="97">
        <v>29</v>
      </c>
      <c r="P29" s="97">
        <v>28</v>
      </c>
      <c r="Q29" s="97">
        <v>23</v>
      </c>
      <c r="R29" s="195">
        <f>SUM(N29:Q29)</f>
        <v>103</v>
      </c>
    </row>
    <row r="30" spans="2:18" s="100" customFormat="1" ht="35.1" customHeight="1" x14ac:dyDescent="0.3">
      <c r="B30" s="90"/>
      <c r="C30" s="130">
        <v>23</v>
      </c>
      <c r="D30" s="244">
        <v>2051</v>
      </c>
      <c r="E30" s="135" t="s">
        <v>219</v>
      </c>
      <c r="F30" s="135">
        <v>1167</v>
      </c>
      <c r="G30" s="95" t="s">
        <v>255</v>
      </c>
      <c r="H30" s="95" t="s">
        <v>256</v>
      </c>
      <c r="I30" s="96">
        <v>42842</v>
      </c>
      <c r="J30" s="97" t="s">
        <v>196</v>
      </c>
      <c r="K30" s="97" t="s">
        <v>69</v>
      </c>
      <c r="L30" s="95" t="s">
        <v>63</v>
      </c>
      <c r="M30" s="134">
        <v>26</v>
      </c>
      <c r="N30" s="97">
        <v>26</v>
      </c>
      <c r="O30" s="97">
        <v>36</v>
      </c>
      <c r="P30" s="97">
        <v>24</v>
      </c>
      <c r="Q30" s="97">
        <v>24</v>
      </c>
      <c r="R30" s="195">
        <f>SUM(N30:Q30)</f>
        <v>110</v>
      </c>
    </row>
    <row r="31" spans="2:18" s="100" customFormat="1" ht="35.1" customHeight="1" x14ac:dyDescent="0.3">
      <c r="B31" s="90"/>
      <c r="C31" s="130">
        <v>24</v>
      </c>
      <c r="D31" s="244">
        <v>2060</v>
      </c>
      <c r="E31" s="135" t="s">
        <v>219</v>
      </c>
      <c r="F31" s="135">
        <v>3683</v>
      </c>
      <c r="G31" s="95" t="s">
        <v>490</v>
      </c>
      <c r="H31" s="95" t="s">
        <v>491</v>
      </c>
      <c r="I31" s="96">
        <v>42946</v>
      </c>
      <c r="J31" s="97" t="s">
        <v>196</v>
      </c>
      <c r="K31" s="97" t="s">
        <v>69</v>
      </c>
      <c r="L31" s="95" t="s">
        <v>14</v>
      </c>
      <c r="M31" s="134">
        <v>35</v>
      </c>
      <c r="N31" s="97">
        <v>24</v>
      </c>
      <c r="O31" s="97">
        <v>30</v>
      </c>
      <c r="P31" s="97" t="s">
        <v>601</v>
      </c>
      <c r="Q31" s="97">
        <v>22</v>
      </c>
      <c r="R31" s="195">
        <v>111</v>
      </c>
    </row>
    <row r="32" spans="2:18" s="100" customFormat="1" ht="35.1" customHeight="1" x14ac:dyDescent="0.3">
      <c r="B32" s="90"/>
      <c r="C32" s="130">
        <v>25</v>
      </c>
      <c r="D32" s="244">
        <v>2031</v>
      </c>
      <c r="E32" s="135" t="s">
        <v>219</v>
      </c>
      <c r="F32" s="135">
        <v>4053</v>
      </c>
      <c r="G32" s="95" t="s">
        <v>522</v>
      </c>
      <c r="H32" s="95" t="s">
        <v>523</v>
      </c>
      <c r="I32" s="96">
        <v>43379</v>
      </c>
      <c r="J32" s="97" t="s">
        <v>196</v>
      </c>
      <c r="K32" s="97" t="s">
        <v>69</v>
      </c>
      <c r="L32" s="95" t="s">
        <v>40</v>
      </c>
      <c r="M32" s="134">
        <v>38</v>
      </c>
      <c r="N32" s="97">
        <v>25</v>
      </c>
      <c r="O32" s="97">
        <v>37</v>
      </c>
      <c r="P32" s="97">
        <v>22</v>
      </c>
      <c r="Q32" s="97">
        <v>28</v>
      </c>
      <c r="R32" s="195">
        <f>SUM(N32:Q32)</f>
        <v>112</v>
      </c>
    </row>
    <row r="33" spans="2:18" s="100" customFormat="1" ht="35.1" customHeight="1" x14ac:dyDescent="0.3">
      <c r="B33" s="90"/>
      <c r="C33" s="130">
        <v>26</v>
      </c>
      <c r="D33" s="244">
        <v>2025</v>
      </c>
      <c r="E33" s="135" t="s">
        <v>219</v>
      </c>
      <c r="F33" s="135">
        <v>3536</v>
      </c>
      <c r="G33" s="95" t="s">
        <v>369</v>
      </c>
      <c r="H33" s="95" t="s">
        <v>470</v>
      </c>
      <c r="I33" s="96">
        <v>43242</v>
      </c>
      <c r="J33" s="97" t="s">
        <v>196</v>
      </c>
      <c r="K33" s="97" t="s">
        <v>69</v>
      </c>
      <c r="L33" s="95" t="s">
        <v>55</v>
      </c>
      <c r="M33" s="134">
        <v>33</v>
      </c>
      <c r="N33" s="97">
        <v>27</v>
      </c>
      <c r="O33" s="97">
        <v>31</v>
      </c>
      <c r="P33" s="97">
        <v>25</v>
      </c>
      <c r="Q33" s="97">
        <v>30</v>
      </c>
      <c r="R33" s="195">
        <f>SUM(N33:Q33)</f>
        <v>113</v>
      </c>
    </row>
    <row r="34" spans="2:18" s="100" customFormat="1" ht="35.1" customHeight="1" x14ac:dyDescent="0.3">
      <c r="B34" s="90"/>
      <c r="C34" s="130">
        <v>27</v>
      </c>
      <c r="D34" s="244">
        <v>2014</v>
      </c>
      <c r="E34" s="135" t="s">
        <v>219</v>
      </c>
      <c r="F34" s="135">
        <v>3007</v>
      </c>
      <c r="G34" s="95" t="s">
        <v>464</v>
      </c>
      <c r="H34" s="95" t="s">
        <v>465</v>
      </c>
      <c r="I34" s="96">
        <v>43286</v>
      </c>
      <c r="J34" s="97" t="s">
        <v>196</v>
      </c>
      <c r="K34" s="97" t="s">
        <v>69</v>
      </c>
      <c r="L34" s="95" t="s">
        <v>4</v>
      </c>
      <c r="M34" s="134">
        <v>37</v>
      </c>
      <c r="N34" s="97">
        <v>28</v>
      </c>
      <c r="O34" s="97">
        <v>33</v>
      </c>
      <c r="P34" s="97">
        <v>31</v>
      </c>
      <c r="Q34" s="97">
        <v>26</v>
      </c>
      <c r="R34" s="195">
        <f>SUM(N34:Q34)</f>
        <v>118</v>
      </c>
    </row>
    <row r="35" spans="2:18" s="100" customFormat="1" ht="35.1" customHeight="1" x14ac:dyDescent="0.3">
      <c r="B35" s="90"/>
      <c r="C35" s="130">
        <v>28</v>
      </c>
      <c r="D35" s="244">
        <v>2055</v>
      </c>
      <c r="E35" s="135" t="s">
        <v>219</v>
      </c>
      <c r="F35" s="135">
        <v>4263</v>
      </c>
      <c r="G35" s="95" t="s">
        <v>487</v>
      </c>
      <c r="H35" s="95" t="s">
        <v>555</v>
      </c>
      <c r="I35" s="96">
        <v>42716</v>
      </c>
      <c r="J35" s="97" t="s">
        <v>196</v>
      </c>
      <c r="K35" s="97" t="s">
        <v>69</v>
      </c>
      <c r="L35" s="95" t="s">
        <v>421</v>
      </c>
      <c r="M35" s="134">
        <v>32</v>
      </c>
      <c r="N35" s="97">
        <v>29</v>
      </c>
      <c r="O35" s="97">
        <v>35</v>
      </c>
      <c r="P35" s="97">
        <v>27</v>
      </c>
      <c r="Q35" s="97">
        <v>27</v>
      </c>
      <c r="R35" s="195">
        <f>SUM(N35:Q35)</f>
        <v>118</v>
      </c>
    </row>
    <row r="36" spans="2:18" s="100" customFormat="1" ht="35.1" customHeight="1" x14ac:dyDescent="0.3">
      <c r="B36" s="90"/>
      <c r="C36" s="130">
        <v>29</v>
      </c>
      <c r="D36" s="244">
        <v>2016</v>
      </c>
      <c r="E36" s="135" t="s">
        <v>219</v>
      </c>
      <c r="F36" s="135">
        <v>3182</v>
      </c>
      <c r="G36" s="95" t="s">
        <v>259</v>
      </c>
      <c r="H36" s="95" t="s">
        <v>388</v>
      </c>
      <c r="I36" s="96">
        <v>43397</v>
      </c>
      <c r="J36" s="97" t="s">
        <v>196</v>
      </c>
      <c r="K36" s="97" t="s">
        <v>69</v>
      </c>
      <c r="L36" s="95" t="s">
        <v>66</v>
      </c>
      <c r="M36" s="134">
        <v>47</v>
      </c>
      <c r="N36" s="97">
        <v>35</v>
      </c>
      <c r="O36" s="97">
        <v>39</v>
      </c>
      <c r="P36" s="97">
        <v>33</v>
      </c>
      <c r="Q36" s="97">
        <v>35</v>
      </c>
      <c r="R36" s="195">
        <f>SUM(N36:Q36)</f>
        <v>142</v>
      </c>
    </row>
    <row r="37" spans="2:18" s="100" customFormat="1" ht="35.1" customHeight="1" x14ac:dyDescent="0.3">
      <c r="B37" s="90"/>
      <c r="C37" s="130">
        <v>30</v>
      </c>
      <c r="D37" s="244">
        <v>2061</v>
      </c>
      <c r="E37" s="135" t="s">
        <v>219</v>
      </c>
      <c r="F37" s="135">
        <v>4294</v>
      </c>
      <c r="G37" s="95" t="s">
        <v>561</v>
      </c>
      <c r="H37" s="95" t="s">
        <v>247</v>
      </c>
      <c r="I37" s="96" t="s">
        <v>562</v>
      </c>
      <c r="J37" s="97" t="s">
        <v>196</v>
      </c>
      <c r="K37" s="97" t="s">
        <v>69</v>
      </c>
      <c r="L37" s="95" t="s">
        <v>5</v>
      </c>
      <c r="M37" s="134">
        <v>49</v>
      </c>
      <c r="N37" s="97">
        <v>32</v>
      </c>
      <c r="O37" s="97">
        <v>40</v>
      </c>
      <c r="P37" s="97" t="s">
        <v>601</v>
      </c>
      <c r="Q37" s="97">
        <v>32</v>
      </c>
      <c r="R37" s="195">
        <f>SUM(M37:Q37)</f>
        <v>153</v>
      </c>
    </row>
    <row r="38" spans="2:18" s="100" customFormat="1" ht="35.1" customHeight="1" x14ac:dyDescent="0.4">
      <c r="B38" s="90"/>
      <c r="C38" s="196"/>
      <c r="D38" s="197"/>
      <c r="E38" s="198"/>
      <c r="F38" s="198"/>
      <c r="G38" s="199"/>
      <c r="H38" s="199"/>
      <c r="I38" s="197"/>
      <c r="J38" s="197"/>
      <c r="K38" s="197"/>
      <c r="L38" s="199"/>
      <c r="M38" s="197"/>
      <c r="N38" s="197"/>
      <c r="O38" s="197"/>
      <c r="P38" s="197"/>
      <c r="Q38" s="197"/>
      <c r="R38" s="200"/>
    </row>
  </sheetData>
  <sortState xmlns:xlrd2="http://schemas.microsoft.com/office/spreadsheetml/2017/richdata2" ref="C8:R38">
    <sortCondition ref="R8:R38"/>
  </sortState>
  <mergeCells count="3">
    <mergeCell ref="C4:R4"/>
    <mergeCell ref="C5:R5"/>
    <mergeCell ref="C2:R2"/>
  </mergeCells>
  <phoneticPr fontId="44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80" orientation="landscape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2">
        <x14:dataValidation type="list" showInputMessage="1" showErrorMessage="1" xr:uid="{BA319163-6B3F-4FB6-87B0-6E36E80F4915}">
          <x14:formula1>
            <xm:f>EVENT!$B$3:$B$5</xm:f>
          </x14:formula1>
          <xm:sqref>E13:E38</xm:sqref>
        </x14:dataValidation>
        <x14:dataValidation type="list" showInputMessage="1" showErrorMessage="1" xr:uid="{4B262494-6935-4001-B5FD-85EC190524DA}">
          <x14:formula1>
            <xm:f>EVENT!#REF!</xm:f>
          </x14:formula1>
          <xm:sqref>E7:E38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4818EB-0BD3-4336-A54C-B5431586020D}">
  <dimension ref="A1:S36"/>
  <sheetViews>
    <sheetView topLeftCell="C33" workbookViewId="0">
      <selection activeCell="C37" sqref="A37:XFD99"/>
    </sheetView>
  </sheetViews>
  <sheetFormatPr defaultColWidth="8.7109375" defaultRowHeight="15" x14ac:dyDescent="0.25"/>
  <cols>
    <col min="1" max="1" width="5.140625" hidden="1" customWidth="1"/>
    <col min="2" max="2" width="6.28515625" style="76" hidden="1" customWidth="1"/>
    <col min="3" max="3" width="6.140625" style="76" customWidth="1"/>
    <col min="4" max="4" width="10.85546875" style="77" customWidth="1"/>
    <col min="5" max="5" width="19" style="77" hidden="1" customWidth="1"/>
    <col min="6" max="6" width="11.42578125" style="77" hidden="1" customWidth="1"/>
    <col min="7" max="7" width="17.85546875" style="78" customWidth="1"/>
    <col min="8" max="8" width="14.28515625" style="78" customWidth="1"/>
    <col min="9" max="9" width="13" style="77" hidden="1" customWidth="1"/>
    <col min="10" max="10" width="8.7109375" style="77"/>
    <col min="11" max="11" width="11.7109375" style="77" bestFit="1" customWidth="1"/>
    <col min="12" max="12" width="24" style="78" customWidth="1"/>
    <col min="13" max="13" width="15.140625" style="77" hidden="1" customWidth="1"/>
    <col min="14" max="14" width="10.28515625" style="77" customWidth="1"/>
    <col min="15" max="15" width="8.7109375" style="77"/>
    <col min="16" max="16" width="7.7109375" style="77" customWidth="1"/>
    <col min="17" max="17" width="8.140625" style="77" bestFit="1" customWidth="1"/>
    <col min="18" max="19" width="8.7109375" style="77"/>
  </cols>
  <sheetData>
    <row r="1" spans="2:19" x14ac:dyDescent="0.25">
      <c r="O1"/>
      <c r="P1"/>
      <c r="Q1"/>
      <c r="S1"/>
    </row>
    <row r="2" spans="2:19" ht="24.75" x14ac:dyDescent="0.5">
      <c r="C2" s="253" t="s">
        <v>621</v>
      </c>
      <c r="D2" s="253"/>
      <c r="E2" s="253"/>
      <c r="F2" s="253"/>
      <c r="G2" s="253"/>
      <c r="H2" s="253"/>
      <c r="I2" s="253"/>
      <c r="J2" s="253"/>
      <c r="K2" s="253"/>
      <c r="L2" s="253"/>
      <c r="M2" s="253"/>
      <c r="N2" s="253"/>
      <c r="O2" s="253"/>
      <c r="P2" s="253"/>
      <c r="Q2" s="253"/>
      <c r="R2" s="253"/>
      <c r="S2" s="253"/>
    </row>
    <row r="3" spans="2:19" ht="15" customHeight="1" x14ac:dyDescent="0.5">
      <c r="C3" s="168"/>
      <c r="D3" s="169"/>
      <c r="E3" s="169"/>
      <c r="F3" s="169"/>
      <c r="G3" s="170"/>
      <c r="H3" s="170"/>
      <c r="I3" s="169"/>
      <c r="J3" s="169"/>
      <c r="K3" s="169"/>
      <c r="L3" s="170"/>
      <c r="M3" s="169"/>
      <c r="N3" s="169"/>
      <c r="O3" s="171"/>
      <c r="P3" s="171"/>
      <c r="Q3" s="171"/>
      <c r="R3" s="169"/>
      <c r="S3" s="172"/>
    </row>
    <row r="4" spans="2:19" ht="27" customHeight="1" x14ac:dyDescent="0.5">
      <c r="B4" s="128"/>
      <c r="C4" s="252" t="s">
        <v>585</v>
      </c>
      <c r="D4" s="252"/>
      <c r="E4" s="252"/>
      <c r="F4" s="252"/>
      <c r="G4" s="252"/>
      <c r="H4" s="252"/>
      <c r="I4" s="252"/>
      <c r="J4" s="252"/>
      <c r="K4" s="252"/>
      <c r="L4" s="252"/>
      <c r="M4" s="252"/>
      <c r="N4" s="252"/>
      <c r="O4" s="252"/>
      <c r="P4" s="252"/>
      <c r="Q4" s="252"/>
      <c r="R4" s="252"/>
      <c r="S4" s="252"/>
    </row>
    <row r="5" spans="2:19" ht="24.75" customHeight="1" x14ac:dyDescent="0.5">
      <c r="B5" s="63"/>
      <c r="C5" s="252" t="s">
        <v>620</v>
      </c>
      <c r="D5" s="252"/>
      <c r="E5" s="252"/>
      <c r="F5" s="252"/>
      <c r="G5" s="252"/>
      <c r="H5" s="252"/>
      <c r="I5" s="252"/>
      <c r="J5" s="252"/>
      <c r="K5" s="252"/>
      <c r="L5" s="252"/>
      <c r="M5" s="252"/>
      <c r="N5" s="252"/>
      <c r="O5" s="252"/>
      <c r="P5" s="252"/>
      <c r="Q5" s="252"/>
      <c r="R5" s="252"/>
      <c r="S5" s="252"/>
    </row>
    <row r="6" spans="2:19" ht="15" customHeight="1" thickBot="1" x14ac:dyDescent="0.55000000000000004">
      <c r="B6" s="63"/>
      <c r="C6" s="184"/>
      <c r="D6" s="184"/>
      <c r="E6" s="184"/>
      <c r="F6" s="184"/>
      <c r="G6" s="184"/>
      <c r="H6" s="184"/>
      <c r="I6" s="184"/>
      <c r="J6" s="184"/>
      <c r="K6" s="184"/>
      <c r="L6" s="184"/>
      <c r="M6" s="184"/>
      <c r="N6" s="184"/>
      <c r="O6" s="184"/>
      <c r="P6" s="184"/>
      <c r="Q6" s="184"/>
      <c r="R6" s="184"/>
      <c r="S6" s="184"/>
    </row>
    <row r="7" spans="2:19" s="74" customFormat="1" ht="36" customHeight="1" thickBot="1" x14ac:dyDescent="0.4">
      <c r="B7" s="68" t="s">
        <v>192</v>
      </c>
      <c r="C7" s="209" t="s">
        <v>583</v>
      </c>
      <c r="D7" s="209" t="s">
        <v>193</v>
      </c>
      <c r="E7" s="210" t="s">
        <v>68</v>
      </c>
      <c r="F7" s="211" t="s">
        <v>182</v>
      </c>
      <c r="G7" s="212" t="s">
        <v>0</v>
      </c>
      <c r="H7" s="212" t="s">
        <v>47</v>
      </c>
      <c r="I7" s="213" t="s">
        <v>49</v>
      </c>
      <c r="J7" s="209" t="s">
        <v>48</v>
      </c>
      <c r="K7" s="209" t="s">
        <v>1</v>
      </c>
      <c r="L7" s="212" t="s">
        <v>50</v>
      </c>
      <c r="M7" s="213" t="s">
        <v>51</v>
      </c>
      <c r="N7" s="209" t="s">
        <v>590</v>
      </c>
      <c r="O7" s="209" t="s">
        <v>591</v>
      </c>
      <c r="P7" s="209" t="s">
        <v>592</v>
      </c>
      <c r="Q7" s="209" t="s">
        <v>593</v>
      </c>
      <c r="R7" s="209" t="s">
        <v>594</v>
      </c>
      <c r="S7" s="209" t="s">
        <v>595</v>
      </c>
    </row>
    <row r="8" spans="2:19" s="74" customFormat="1" ht="36" customHeight="1" x14ac:dyDescent="0.25">
      <c r="B8" s="126"/>
      <c r="C8" s="174">
        <v>1</v>
      </c>
      <c r="D8" s="175">
        <v>1124</v>
      </c>
      <c r="E8" s="176" t="s">
        <v>222</v>
      </c>
      <c r="F8" s="176">
        <v>1718</v>
      </c>
      <c r="G8" s="177" t="s">
        <v>319</v>
      </c>
      <c r="H8" s="177" t="s">
        <v>321</v>
      </c>
      <c r="I8" s="178">
        <v>41973</v>
      </c>
      <c r="J8" s="179" t="s">
        <v>196</v>
      </c>
      <c r="K8" s="179" t="s">
        <v>70</v>
      </c>
      <c r="L8" s="177" t="s">
        <v>40</v>
      </c>
      <c r="M8" s="179"/>
      <c r="N8" s="180">
        <v>2</v>
      </c>
      <c r="O8" s="174">
        <v>5</v>
      </c>
      <c r="P8" s="174">
        <v>3</v>
      </c>
      <c r="Q8" s="174">
        <v>1</v>
      </c>
      <c r="R8" s="174">
        <v>2</v>
      </c>
      <c r="S8" s="174">
        <v>8</v>
      </c>
    </row>
    <row r="9" spans="2:19" s="74" customFormat="1" ht="36" customHeight="1" x14ac:dyDescent="0.25">
      <c r="B9" s="126"/>
      <c r="C9" s="174">
        <v>2</v>
      </c>
      <c r="D9" s="175">
        <v>1162</v>
      </c>
      <c r="E9" s="183" t="s">
        <v>600</v>
      </c>
      <c r="F9" s="176">
        <v>3158</v>
      </c>
      <c r="G9" s="177" t="s">
        <v>599</v>
      </c>
      <c r="H9" s="177" t="s">
        <v>379</v>
      </c>
      <c r="I9" s="178">
        <v>41766</v>
      </c>
      <c r="J9" s="179" t="s">
        <v>196</v>
      </c>
      <c r="K9" s="179" t="s">
        <v>70</v>
      </c>
      <c r="L9" s="177" t="s">
        <v>7</v>
      </c>
      <c r="M9" s="174"/>
      <c r="N9" s="174" t="s">
        <v>601</v>
      </c>
      <c r="O9" s="179">
        <v>6</v>
      </c>
      <c r="P9" s="179">
        <v>1</v>
      </c>
      <c r="Q9" s="179">
        <v>2</v>
      </c>
      <c r="R9" s="179">
        <v>1</v>
      </c>
      <c r="S9" s="174">
        <v>10</v>
      </c>
    </row>
    <row r="10" spans="2:19" s="74" customFormat="1" ht="36" customHeight="1" x14ac:dyDescent="0.25">
      <c r="B10" s="126"/>
      <c r="C10" s="174">
        <v>3</v>
      </c>
      <c r="D10" s="175">
        <v>1150</v>
      </c>
      <c r="E10" s="176" t="s">
        <v>222</v>
      </c>
      <c r="F10" s="176">
        <v>1168</v>
      </c>
      <c r="G10" s="177" t="s">
        <v>468</v>
      </c>
      <c r="H10" s="177" t="s">
        <v>469</v>
      </c>
      <c r="I10" s="178">
        <v>41969</v>
      </c>
      <c r="J10" s="179" t="s">
        <v>196</v>
      </c>
      <c r="K10" s="179" t="s">
        <v>70</v>
      </c>
      <c r="L10" s="177" t="s">
        <v>63</v>
      </c>
      <c r="M10" s="179"/>
      <c r="N10" s="180">
        <v>1</v>
      </c>
      <c r="O10" s="174">
        <v>1</v>
      </c>
      <c r="P10" s="174">
        <v>4</v>
      </c>
      <c r="Q10" s="174">
        <v>5</v>
      </c>
      <c r="R10" s="174">
        <v>5</v>
      </c>
      <c r="S10" s="174">
        <v>11</v>
      </c>
    </row>
    <row r="11" spans="2:19" s="74" customFormat="1" ht="36" customHeight="1" x14ac:dyDescent="0.25">
      <c r="B11" s="126"/>
      <c r="C11" s="174">
        <v>4</v>
      </c>
      <c r="D11" s="175">
        <v>1120</v>
      </c>
      <c r="E11" s="176" t="s">
        <v>222</v>
      </c>
      <c r="F11" s="176">
        <v>1313</v>
      </c>
      <c r="G11" s="177" t="s">
        <v>267</v>
      </c>
      <c r="H11" s="177" t="s">
        <v>282</v>
      </c>
      <c r="I11" s="178">
        <v>42091</v>
      </c>
      <c r="J11" s="179" t="s">
        <v>196</v>
      </c>
      <c r="K11" s="179" t="s">
        <v>70</v>
      </c>
      <c r="L11" s="177" t="s">
        <v>55</v>
      </c>
      <c r="M11" s="179"/>
      <c r="N11" s="180">
        <v>7</v>
      </c>
      <c r="O11" s="179">
        <v>4</v>
      </c>
      <c r="P11" s="179">
        <v>5</v>
      </c>
      <c r="Q11" s="179">
        <v>3</v>
      </c>
      <c r="R11" s="179">
        <v>4</v>
      </c>
      <c r="S11" s="174">
        <f>SUM(O11:R11)</f>
        <v>16</v>
      </c>
    </row>
    <row r="12" spans="2:19" s="74" customFormat="1" ht="36" customHeight="1" x14ac:dyDescent="0.25">
      <c r="B12" s="126"/>
      <c r="C12" s="174">
        <v>5</v>
      </c>
      <c r="D12" s="175">
        <v>1146</v>
      </c>
      <c r="E12" s="176" t="s">
        <v>222</v>
      </c>
      <c r="F12" s="176">
        <v>1691</v>
      </c>
      <c r="G12" s="177" t="s">
        <v>315</v>
      </c>
      <c r="H12" s="177" t="s">
        <v>316</v>
      </c>
      <c r="I12" s="178">
        <v>42020</v>
      </c>
      <c r="J12" s="179" t="s">
        <v>196</v>
      </c>
      <c r="K12" s="179" t="s">
        <v>70</v>
      </c>
      <c r="L12" s="177" t="s">
        <v>67</v>
      </c>
      <c r="M12" s="179"/>
      <c r="N12" s="180">
        <v>4</v>
      </c>
      <c r="O12" s="179">
        <v>3</v>
      </c>
      <c r="P12" s="179">
        <v>2</v>
      </c>
      <c r="Q12" s="179" t="s">
        <v>601</v>
      </c>
      <c r="R12" s="179">
        <v>8</v>
      </c>
      <c r="S12" s="174">
        <v>17</v>
      </c>
    </row>
    <row r="13" spans="2:19" ht="36" customHeight="1" x14ac:dyDescent="0.25">
      <c r="C13" s="174">
        <v>6</v>
      </c>
      <c r="D13" s="175">
        <v>1115</v>
      </c>
      <c r="E13" s="176" t="s">
        <v>222</v>
      </c>
      <c r="F13" s="176">
        <v>1249</v>
      </c>
      <c r="G13" s="177" t="s">
        <v>259</v>
      </c>
      <c r="H13" s="177" t="s">
        <v>260</v>
      </c>
      <c r="I13" s="178">
        <v>41781</v>
      </c>
      <c r="J13" s="179" t="s">
        <v>196</v>
      </c>
      <c r="K13" s="179" t="s">
        <v>70</v>
      </c>
      <c r="L13" s="177" t="s">
        <v>66</v>
      </c>
      <c r="M13" s="179"/>
      <c r="N13" s="180">
        <v>8</v>
      </c>
      <c r="O13" s="179">
        <v>7</v>
      </c>
      <c r="P13" s="179">
        <v>10</v>
      </c>
      <c r="Q13" s="179">
        <v>6</v>
      </c>
      <c r="R13" s="179">
        <v>7</v>
      </c>
      <c r="S13" s="174">
        <v>30</v>
      </c>
    </row>
    <row r="14" spans="2:19" s="100" customFormat="1" ht="36" customHeight="1" x14ac:dyDescent="0.3">
      <c r="B14" s="90"/>
      <c r="C14" s="174">
        <v>7</v>
      </c>
      <c r="D14" s="175">
        <v>1135</v>
      </c>
      <c r="E14" s="176" t="s">
        <v>222</v>
      </c>
      <c r="F14" s="176">
        <v>2974</v>
      </c>
      <c r="G14" s="177" t="s">
        <v>374</v>
      </c>
      <c r="H14" s="177" t="s">
        <v>241</v>
      </c>
      <c r="I14" s="178">
        <v>42195</v>
      </c>
      <c r="J14" s="179" t="s">
        <v>196</v>
      </c>
      <c r="K14" s="179" t="s">
        <v>70</v>
      </c>
      <c r="L14" s="177" t="s">
        <v>41</v>
      </c>
      <c r="M14" s="179"/>
      <c r="N14" s="180">
        <v>9</v>
      </c>
      <c r="O14" s="179">
        <v>12</v>
      </c>
      <c r="P14" s="179">
        <v>9</v>
      </c>
      <c r="Q14" s="179">
        <v>8</v>
      </c>
      <c r="R14" s="179">
        <v>9</v>
      </c>
      <c r="S14" s="174">
        <v>33</v>
      </c>
    </row>
    <row r="15" spans="2:19" s="100" customFormat="1" ht="36" customHeight="1" x14ac:dyDescent="0.3">
      <c r="B15" s="90"/>
      <c r="C15" s="174">
        <v>8</v>
      </c>
      <c r="D15" s="175">
        <v>1113</v>
      </c>
      <c r="E15" s="176" t="s">
        <v>222</v>
      </c>
      <c r="F15" s="176">
        <v>1248</v>
      </c>
      <c r="G15" s="177" t="s">
        <v>257</v>
      </c>
      <c r="H15" s="177" t="s">
        <v>258</v>
      </c>
      <c r="I15" s="178">
        <v>41770</v>
      </c>
      <c r="J15" s="179" t="s">
        <v>196</v>
      </c>
      <c r="K15" s="179" t="s">
        <v>70</v>
      </c>
      <c r="L15" s="177" t="s">
        <v>66</v>
      </c>
      <c r="M15" s="179"/>
      <c r="N15" s="180">
        <v>11</v>
      </c>
      <c r="O15" s="179">
        <v>9</v>
      </c>
      <c r="P15" s="179">
        <v>11</v>
      </c>
      <c r="Q15" s="179">
        <v>7</v>
      </c>
      <c r="R15" s="179">
        <v>6</v>
      </c>
      <c r="S15" s="174">
        <f>SUM(O15:R15)</f>
        <v>33</v>
      </c>
    </row>
    <row r="16" spans="2:19" s="100" customFormat="1" ht="36" customHeight="1" x14ac:dyDescent="0.3">
      <c r="B16" s="90"/>
      <c r="C16" s="174">
        <v>9</v>
      </c>
      <c r="D16" s="175">
        <v>1154</v>
      </c>
      <c r="E16" s="176" t="s">
        <v>222</v>
      </c>
      <c r="F16" s="176">
        <v>3197</v>
      </c>
      <c r="G16" s="177" t="s">
        <v>390</v>
      </c>
      <c r="H16" s="177" t="s">
        <v>391</v>
      </c>
      <c r="I16" s="178">
        <v>42142</v>
      </c>
      <c r="J16" s="179" t="s">
        <v>196</v>
      </c>
      <c r="K16" s="179" t="s">
        <v>70</v>
      </c>
      <c r="L16" s="177" t="s">
        <v>189</v>
      </c>
      <c r="M16" s="179" t="s">
        <v>25</v>
      </c>
      <c r="N16" s="180">
        <v>6</v>
      </c>
      <c r="O16" s="179" t="s">
        <v>601</v>
      </c>
      <c r="P16" s="179">
        <v>13</v>
      </c>
      <c r="Q16" s="179">
        <v>10</v>
      </c>
      <c r="R16" s="179">
        <v>11</v>
      </c>
      <c r="S16" s="174">
        <v>40</v>
      </c>
    </row>
    <row r="17" spans="2:19" s="152" customFormat="1" ht="36" customHeight="1" x14ac:dyDescent="0.3">
      <c r="B17" s="151"/>
      <c r="C17" s="174">
        <v>10</v>
      </c>
      <c r="D17" s="175">
        <v>1167</v>
      </c>
      <c r="E17" s="183" t="s">
        <v>600</v>
      </c>
      <c r="F17" s="176">
        <v>1218</v>
      </c>
      <c r="G17" s="177" t="s">
        <v>602</v>
      </c>
      <c r="H17" s="177" t="s">
        <v>603</v>
      </c>
      <c r="I17" s="178">
        <v>41751</v>
      </c>
      <c r="J17" s="179" t="s">
        <v>196</v>
      </c>
      <c r="K17" s="179" t="s">
        <v>70</v>
      </c>
      <c r="L17" s="177" t="s">
        <v>60</v>
      </c>
      <c r="M17" s="179"/>
      <c r="N17" s="179">
        <v>12</v>
      </c>
      <c r="O17" s="179">
        <v>17</v>
      </c>
      <c r="P17" s="179" t="s">
        <v>601</v>
      </c>
      <c r="Q17" s="179">
        <v>13</v>
      </c>
      <c r="R17" s="179">
        <v>12</v>
      </c>
      <c r="S17" s="174">
        <f>Q17+O17+N17</f>
        <v>42</v>
      </c>
    </row>
    <row r="18" spans="2:19" s="100" customFormat="1" ht="36" customHeight="1" x14ac:dyDescent="0.3">
      <c r="B18" s="90"/>
      <c r="C18" s="174">
        <v>11</v>
      </c>
      <c r="D18" s="175">
        <v>1114</v>
      </c>
      <c r="E18" s="176" t="s">
        <v>222</v>
      </c>
      <c r="F18" s="176">
        <v>4096</v>
      </c>
      <c r="G18" s="177" t="s">
        <v>449</v>
      </c>
      <c r="H18" s="177" t="s">
        <v>241</v>
      </c>
      <c r="I18" s="178">
        <v>42070</v>
      </c>
      <c r="J18" s="179" t="s">
        <v>196</v>
      </c>
      <c r="K18" s="179" t="s">
        <v>70</v>
      </c>
      <c r="L18" s="177" t="s">
        <v>66</v>
      </c>
      <c r="M18" s="179"/>
      <c r="N18" s="180">
        <v>14</v>
      </c>
      <c r="O18" s="179">
        <v>13</v>
      </c>
      <c r="P18" s="179">
        <v>21</v>
      </c>
      <c r="Q18" s="179">
        <v>17</v>
      </c>
      <c r="R18" s="179">
        <v>17</v>
      </c>
      <c r="S18" s="174">
        <f>R18+Q18+O18+N18</f>
        <v>61</v>
      </c>
    </row>
    <row r="19" spans="2:19" s="100" customFormat="1" ht="36" customHeight="1" x14ac:dyDescent="0.3">
      <c r="B19" s="90"/>
      <c r="C19" s="174">
        <v>12</v>
      </c>
      <c r="D19" s="175">
        <v>1136</v>
      </c>
      <c r="E19" s="176" t="s">
        <v>219</v>
      </c>
      <c r="F19" s="176">
        <v>4205</v>
      </c>
      <c r="G19" s="177" t="s">
        <v>540</v>
      </c>
      <c r="H19" s="177" t="s">
        <v>541</v>
      </c>
      <c r="I19" s="178">
        <v>42014</v>
      </c>
      <c r="J19" s="179" t="s">
        <v>196</v>
      </c>
      <c r="K19" s="179" t="s">
        <v>70</v>
      </c>
      <c r="L19" s="177" t="s">
        <v>41</v>
      </c>
      <c r="M19" s="179"/>
      <c r="N19" s="180">
        <v>13</v>
      </c>
      <c r="O19" s="179">
        <v>12</v>
      </c>
      <c r="P19" s="179">
        <v>22</v>
      </c>
      <c r="Q19" s="179">
        <v>15</v>
      </c>
      <c r="R19" s="179">
        <v>29</v>
      </c>
      <c r="S19" s="174">
        <f>Q19+P19+O19+N19</f>
        <v>62</v>
      </c>
    </row>
    <row r="20" spans="2:19" s="100" customFormat="1" ht="36" customHeight="1" x14ac:dyDescent="0.3">
      <c r="B20" s="90"/>
      <c r="C20" s="174">
        <v>13</v>
      </c>
      <c r="D20" s="175">
        <v>1134</v>
      </c>
      <c r="E20" s="176" t="s">
        <v>222</v>
      </c>
      <c r="F20" s="176">
        <v>4372</v>
      </c>
      <c r="G20" s="177" t="s">
        <v>574</v>
      </c>
      <c r="H20" s="177" t="s">
        <v>575</v>
      </c>
      <c r="I20" s="178">
        <v>42195</v>
      </c>
      <c r="J20" s="179" t="s">
        <v>196</v>
      </c>
      <c r="K20" s="179" t="s">
        <v>70</v>
      </c>
      <c r="L20" s="177" t="s">
        <v>41</v>
      </c>
      <c r="M20" s="179"/>
      <c r="N20" s="180">
        <v>19</v>
      </c>
      <c r="O20" s="179">
        <v>15</v>
      </c>
      <c r="P20" s="179">
        <v>15</v>
      </c>
      <c r="Q20" s="179">
        <v>18</v>
      </c>
      <c r="R20" s="179">
        <v>14</v>
      </c>
      <c r="S20" s="174">
        <f>R20+Q20+P20+O20</f>
        <v>62</v>
      </c>
    </row>
    <row r="21" spans="2:19" s="100" customFormat="1" ht="36" customHeight="1" x14ac:dyDescent="0.3">
      <c r="B21" s="90"/>
      <c r="C21" s="174">
        <v>14</v>
      </c>
      <c r="D21" s="175">
        <v>1140</v>
      </c>
      <c r="E21" s="176" t="s">
        <v>222</v>
      </c>
      <c r="F21" s="176">
        <v>1141</v>
      </c>
      <c r="G21" s="177" t="s">
        <v>246</v>
      </c>
      <c r="H21" s="177" t="s">
        <v>247</v>
      </c>
      <c r="I21" s="178">
        <v>42045</v>
      </c>
      <c r="J21" s="179" t="s">
        <v>196</v>
      </c>
      <c r="K21" s="179" t="s">
        <v>70</v>
      </c>
      <c r="L21" s="177" t="s">
        <v>41</v>
      </c>
      <c r="M21" s="179"/>
      <c r="N21" s="180">
        <v>16</v>
      </c>
      <c r="O21" s="179">
        <v>16</v>
      </c>
      <c r="P21" s="179">
        <v>29</v>
      </c>
      <c r="Q21" s="179">
        <v>16</v>
      </c>
      <c r="R21" s="179">
        <v>15</v>
      </c>
      <c r="S21" s="174">
        <f>R21+Q21+O21+N21</f>
        <v>63</v>
      </c>
    </row>
    <row r="22" spans="2:19" s="100" customFormat="1" ht="36" customHeight="1" x14ac:dyDescent="0.3">
      <c r="B22" s="90"/>
      <c r="C22" s="174">
        <v>15</v>
      </c>
      <c r="D22" s="175">
        <v>1133</v>
      </c>
      <c r="E22" s="176" t="s">
        <v>222</v>
      </c>
      <c r="F22" s="176">
        <v>4373</v>
      </c>
      <c r="G22" s="177" t="s">
        <v>574</v>
      </c>
      <c r="H22" s="177" t="s">
        <v>576</v>
      </c>
      <c r="I22" s="178">
        <v>42195</v>
      </c>
      <c r="J22" s="179" t="s">
        <v>196</v>
      </c>
      <c r="K22" s="179" t="s">
        <v>70</v>
      </c>
      <c r="L22" s="177" t="s">
        <v>41</v>
      </c>
      <c r="M22" s="179"/>
      <c r="N22" s="180">
        <v>17</v>
      </c>
      <c r="O22" s="179">
        <v>14</v>
      </c>
      <c r="P22" s="179">
        <v>19</v>
      </c>
      <c r="Q22" s="179">
        <v>14</v>
      </c>
      <c r="R22" s="179">
        <v>19</v>
      </c>
      <c r="S22" s="174">
        <f>Q22+P22+O22+N22</f>
        <v>64</v>
      </c>
    </row>
    <row r="23" spans="2:19" s="100" customFormat="1" ht="36" customHeight="1" x14ac:dyDescent="0.3">
      <c r="B23" s="90"/>
      <c r="C23" s="174">
        <v>16</v>
      </c>
      <c r="D23" s="175">
        <v>1151</v>
      </c>
      <c r="E23" s="176" t="s">
        <v>222</v>
      </c>
      <c r="F23" s="176">
        <v>1156</v>
      </c>
      <c r="G23" s="177" t="s">
        <v>249</v>
      </c>
      <c r="H23" s="177" t="s">
        <v>250</v>
      </c>
      <c r="I23" s="178">
        <v>41926</v>
      </c>
      <c r="J23" s="179" t="s">
        <v>196</v>
      </c>
      <c r="K23" s="179" t="s">
        <v>70</v>
      </c>
      <c r="L23" s="177" t="s">
        <v>63</v>
      </c>
      <c r="M23" s="179"/>
      <c r="N23" s="180">
        <v>15</v>
      </c>
      <c r="O23" s="179">
        <v>21</v>
      </c>
      <c r="P23" s="179" t="s">
        <v>601</v>
      </c>
      <c r="Q23" s="179">
        <v>12</v>
      </c>
      <c r="R23" s="179">
        <v>24</v>
      </c>
      <c r="S23" s="174">
        <f>SUM(N23:R23)</f>
        <v>72</v>
      </c>
    </row>
    <row r="24" spans="2:19" s="100" customFormat="1" ht="36" customHeight="1" x14ac:dyDescent="0.3">
      <c r="B24" s="90"/>
      <c r="C24" s="174">
        <v>17</v>
      </c>
      <c r="D24" s="175">
        <v>1141</v>
      </c>
      <c r="E24" s="176" t="s">
        <v>222</v>
      </c>
      <c r="F24" s="176">
        <v>4211</v>
      </c>
      <c r="G24" s="177" t="s">
        <v>542</v>
      </c>
      <c r="H24" s="177" t="s">
        <v>543</v>
      </c>
      <c r="I24" s="178">
        <v>42283</v>
      </c>
      <c r="J24" s="179" t="s">
        <v>196</v>
      </c>
      <c r="K24" s="179" t="s">
        <v>70</v>
      </c>
      <c r="L24" s="177" t="s">
        <v>41</v>
      </c>
      <c r="M24" s="179"/>
      <c r="N24" s="180">
        <v>22</v>
      </c>
      <c r="O24" s="179">
        <v>18</v>
      </c>
      <c r="P24" s="179">
        <v>20</v>
      </c>
      <c r="Q24" s="179">
        <v>30</v>
      </c>
      <c r="R24" s="179">
        <v>20</v>
      </c>
      <c r="S24" s="174">
        <f>R24+P24+O24+N24</f>
        <v>80</v>
      </c>
    </row>
    <row r="25" spans="2:19" s="100" customFormat="1" ht="36" customHeight="1" x14ac:dyDescent="0.3">
      <c r="B25" s="90"/>
      <c r="C25" s="174">
        <v>18</v>
      </c>
      <c r="D25" s="175">
        <v>1100</v>
      </c>
      <c r="E25" s="176" t="s">
        <v>222</v>
      </c>
      <c r="F25" s="176">
        <v>1629</v>
      </c>
      <c r="G25" s="177" t="s">
        <v>204</v>
      </c>
      <c r="H25" s="177" t="s">
        <v>411</v>
      </c>
      <c r="I25" s="178">
        <v>42292</v>
      </c>
      <c r="J25" s="179" t="s">
        <v>196</v>
      </c>
      <c r="K25" s="179" t="s">
        <v>70</v>
      </c>
      <c r="L25" s="177" t="s">
        <v>64</v>
      </c>
      <c r="M25" s="179"/>
      <c r="N25" s="180">
        <v>18</v>
      </c>
      <c r="O25" s="179" t="s">
        <v>601</v>
      </c>
      <c r="P25" s="179">
        <v>24</v>
      </c>
      <c r="Q25" s="179">
        <v>22</v>
      </c>
      <c r="R25" s="179">
        <v>21</v>
      </c>
      <c r="S25" s="174">
        <f>SUM(N25:R25)</f>
        <v>85</v>
      </c>
    </row>
    <row r="26" spans="2:19" s="100" customFormat="1" ht="36" customHeight="1" x14ac:dyDescent="0.3">
      <c r="B26" s="90"/>
      <c r="C26" s="174">
        <v>19</v>
      </c>
      <c r="D26" s="175">
        <v>1153</v>
      </c>
      <c r="E26" s="176" t="s">
        <v>222</v>
      </c>
      <c r="F26" s="176">
        <v>4276</v>
      </c>
      <c r="G26" s="177" t="s">
        <v>255</v>
      </c>
      <c r="H26" s="177" t="s">
        <v>559</v>
      </c>
      <c r="I26" s="178">
        <v>42142</v>
      </c>
      <c r="J26" s="179" t="s">
        <v>196</v>
      </c>
      <c r="K26" s="179" t="s">
        <v>70</v>
      </c>
      <c r="L26" s="177" t="s">
        <v>421</v>
      </c>
      <c r="M26" s="179"/>
      <c r="N26" s="180">
        <v>28</v>
      </c>
      <c r="O26" s="179">
        <v>24</v>
      </c>
      <c r="P26" s="179">
        <v>31</v>
      </c>
      <c r="Q26" s="179">
        <v>20</v>
      </c>
      <c r="R26" s="179">
        <v>18</v>
      </c>
      <c r="S26" s="174">
        <f>R26+Q26+O26+N26</f>
        <v>90</v>
      </c>
    </row>
    <row r="27" spans="2:19" s="100" customFormat="1" ht="36" customHeight="1" x14ac:dyDescent="0.3">
      <c r="B27" s="90"/>
      <c r="C27" s="174">
        <v>20</v>
      </c>
      <c r="D27" s="175">
        <v>1152</v>
      </c>
      <c r="E27" s="176" t="s">
        <v>222</v>
      </c>
      <c r="F27" s="176">
        <v>3384</v>
      </c>
      <c r="G27" s="177" t="s">
        <v>438</v>
      </c>
      <c r="H27" s="177" t="s">
        <v>392</v>
      </c>
      <c r="I27" s="178">
        <v>42094</v>
      </c>
      <c r="J27" s="179" t="s">
        <v>196</v>
      </c>
      <c r="K27" s="179" t="s">
        <v>70</v>
      </c>
      <c r="L27" s="177" t="s">
        <v>421</v>
      </c>
      <c r="M27" s="179"/>
      <c r="N27" s="180">
        <v>20</v>
      </c>
      <c r="O27" s="179">
        <v>22</v>
      </c>
      <c r="P27" s="179">
        <v>25</v>
      </c>
      <c r="Q27" s="179" t="s">
        <v>601</v>
      </c>
      <c r="R27" s="179">
        <v>26</v>
      </c>
      <c r="S27" s="174">
        <f>SUM(N27:R27)</f>
        <v>93</v>
      </c>
    </row>
    <row r="28" spans="2:19" s="100" customFormat="1" ht="36" customHeight="1" x14ac:dyDescent="0.3">
      <c r="B28" s="90"/>
      <c r="C28" s="174">
        <v>21</v>
      </c>
      <c r="D28" s="175">
        <v>1105</v>
      </c>
      <c r="E28" s="176" t="s">
        <v>222</v>
      </c>
      <c r="F28" s="176">
        <v>3126</v>
      </c>
      <c r="G28" s="177" t="s">
        <v>450</v>
      </c>
      <c r="H28" s="177" t="s">
        <v>451</v>
      </c>
      <c r="I28" s="178">
        <v>41771</v>
      </c>
      <c r="J28" s="179" t="s">
        <v>196</v>
      </c>
      <c r="K28" s="179" t="s">
        <v>70</v>
      </c>
      <c r="L28" s="177" t="s">
        <v>24</v>
      </c>
      <c r="M28" s="179"/>
      <c r="N28" s="180">
        <v>23</v>
      </c>
      <c r="O28" s="179">
        <v>19</v>
      </c>
      <c r="P28" s="179">
        <v>30</v>
      </c>
      <c r="Q28" s="179" t="s">
        <v>601</v>
      </c>
      <c r="R28" s="179">
        <v>23</v>
      </c>
      <c r="S28" s="174">
        <f>SUM(N28:R28)</f>
        <v>95</v>
      </c>
    </row>
    <row r="29" spans="2:19" s="100" customFormat="1" ht="36" customHeight="1" x14ac:dyDescent="0.3">
      <c r="B29" s="90"/>
      <c r="C29" s="174">
        <v>22</v>
      </c>
      <c r="D29" s="175">
        <v>1157</v>
      </c>
      <c r="E29" s="176" t="s">
        <v>222</v>
      </c>
      <c r="F29" s="176">
        <v>3688</v>
      </c>
      <c r="G29" s="177" t="s">
        <v>454</v>
      </c>
      <c r="H29" s="177" t="s">
        <v>247</v>
      </c>
      <c r="I29" s="178">
        <v>41850</v>
      </c>
      <c r="J29" s="179" t="s">
        <v>196</v>
      </c>
      <c r="K29" s="179" t="s">
        <v>70</v>
      </c>
      <c r="L29" s="177" t="s">
        <v>14</v>
      </c>
      <c r="M29" s="179"/>
      <c r="N29" s="180">
        <v>31</v>
      </c>
      <c r="O29" s="179">
        <v>25</v>
      </c>
      <c r="P29" s="179">
        <v>23</v>
      </c>
      <c r="Q29" s="179">
        <v>24</v>
      </c>
      <c r="R29" s="179">
        <v>28</v>
      </c>
      <c r="S29" s="174">
        <f>R29+Q29+P29+O29</f>
        <v>100</v>
      </c>
    </row>
    <row r="30" spans="2:19" s="100" customFormat="1" ht="36" customHeight="1" x14ac:dyDescent="0.3">
      <c r="B30" s="90"/>
      <c r="C30" s="174">
        <v>23</v>
      </c>
      <c r="D30" s="175">
        <v>1125</v>
      </c>
      <c r="E30" s="176" t="s">
        <v>222</v>
      </c>
      <c r="F30" s="176">
        <v>2562</v>
      </c>
      <c r="G30" s="177" t="s">
        <v>446</v>
      </c>
      <c r="H30" s="177" t="s">
        <v>447</v>
      </c>
      <c r="I30" s="178">
        <v>42300</v>
      </c>
      <c r="J30" s="179" t="s">
        <v>196</v>
      </c>
      <c r="K30" s="179" t="s">
        <v>70</v>
      </c>
      <c r="L30" s="177" t="s">
        <v>40</v>
      </c>
      <c r="M30" s="179"/>
      <c r="N30" s="180">
        <v>24</v>
      </c>
      <c r="O30" s="179">
        <v>26</v>
      </c>
      <c r="P30" s="179">
        <v>33</v>
      </c>
      <c r="Q30" s="179">
        <v>23</v>
      </c>
      <c r="R30" s="179">
        <v>30</v>
      </c>
      <c r="S30" s="174">
        <f>Q30+P30+O30+N30</f>
        <v>106</v>
      </c>
    </row>
    <row r="31" spans="2:19" s="100" customFormat="1" ht="36" customHeight="1" x14ac:dyDescent="0.3">
      <c r="B31" s="90"/>
      <c r="C31" s="174">
        <v>24</v>
      </c>
      <c r="D31" s="175">
        <v>1131</v>
      </c>
      <c r="E31" s="176" t="s">
        <v>222</v>
      </c>
      <c r="F31" s="176">
        <v>2976</v>
      </c>
      <c r="G31" s="177" t="s">
        <v>375</v>
      </c>
      <c r="H31" s="177" t="s">
        <v>278</v>
      </c>
      <c r="I31" s="178">
        <v>42347</v>
      </c>
      <c r="J31" s="179" t="s">
        <v>196</v>
      </c>
      <c r="K31" s="179" t="s">
        <v>70</v>
      </c>
      <c r="L31" s="177" t="s">
        <v>41</v>
      </c>
      <c r="M31" s="179"/>
      <c r="N31" s="180">
        <v>25</v>
      </c>
      <c r="O31" s="179">
        <v>29</v>
      </c>
      <c r="P31" s="179">
        <v>35</v>
      </c>
      <c r="Q31" s="179">
        <v>32</v>
      </c>
      <c r="R31" s="179">
        <v>32</v>
      </c>
      <c r="S31" s="174">
        <f>R31+Q31+O31+N31</f>
        <v>118</v>
      </c>
    </row>
    <row r="32" spans="2:19" s="100" customFormat="1" ht="36" customHeight="1" x14ac:dyDescent="0.3">
      <c r="B32" s="90"/>
      <c r="C32" s="174">
        <v>25</v>
      </c>
      <c r="D32" s="175">
        <v>1155</v>
      </c>
      <c r="E32" s="176" t="s">
        <v>222</v>
      </c>
      <c r="F32" s="176">
        <v>3698</v>
      </c>
      <c r="G32" s="177" t="s">
        <v>492</v>
      </c>
      <c r="H32" s="177" t="s">
        <v>493</v>
      </c>
      <c r="I32" s="178">
        <v>41750</v>
      </c>
      <c r="J32" s="179" t="s">
        <v>196</v>
      </c>
      <c r="K32" s="179" t="s">
        <v>70</v>
      </c>
      <c r="L32" s="177" t="s">
        <v>14</v>
      </c>
      <c r="M32" s="179"/>
      <c r="N32" s="180">
        <v>34</v>
      </c>
      <c r="O32" s="179">
        <v>33</v>
      </c>
      <c r="P32" s="179" t="s">
        <v>601</v>
      </c>
      <c r="Q32" s="179">
        <v>29</v>
      </c>
      <c r="R32" s="179">
        <v>33</v>
      </c>
      <c r="S32" s="174">
        <f>SUM(N32:R32)</f>
        <v>129</v>
      </c>
    </row>
    <row r="33" spans="2:19" s="100" customFormat="1" ht="36" customHeight="1" x14ac:dyDescent="0.3">
      <c r="B33" s="90"/>
      <c r="C33" s="174">
        <v>26</v>
      </c>
      <c r="D33" s="175">
        <v>1139</v>
      </c>
      <c r="E33" s="176" t="s">
        <v>222</v>
      </c>
      <c r="F33" s="176">
        <v>4387</v>
      </c>
      <c r="G33" s="177" t="s">
        <v>577</v>
      </c>
      <c r="H33" s="177" t="s">
        <v>578</v>
      </c>
      <c r="I33" s="178">
        <v>42180</v>
      </c>
      <c r="J33" s="179" t="s">
        <v>196</v>
      </c>
      <c r="K33" s="179" t="s">
        <v>70</v>
      </c>
      <c r="L33" s="177" t="s">
        <v>41</v>
      </c>
      <c r="M33" s="179"/>
      <c r="N33" s="180">
        <v>33</v>
      </c>
      <c r="O33" s="179">
        <v>30</v>
      </c>
      <c r="P33" s="179">
        <v>37</v>
      </c>
      <c r="Q33" s="179">
        <v>31</v>
      </c>
      <c r="R33" s="179">
        <v>36</v>
      </c>
      <c r="S33" s="174">
        <f>R33+Q33+O33+N33</f>
        <v>130</v>
      </c>
    </row>
    <row r="34" spans="2:19" s="100" customFormat="1" ht="36" customHeight="1" x14ac:dyDescent="0.3">
      <c r="B34" s="90"/>
      <c r="C34" s="174">
        <v>27</v>
      </c>
      <c r="D34" s="175">
        <v>1149</v>
      </c>
      <c r="E34" s="176" t="s">
        <v>222</v>
      </c>
      <c r="F34" s="176">
        <v>3844</v>
      </c>
      <c r="G34" s="177" t="s">
        <v>506</v>
      </c>
      <c r="H34" s="177" t="s">
        <v>507</v>
      </c>
      <c r="I34" s="178">
        <v>41678</v>
      </c>
      <c r="J34" s="179" t="s">
        <v>196</v>
      </c>
      <c r="K34" s="179" t="s">
        <v>70</v>
      </c>
      <c r="L34" s="177" t="s">
        <v>63</v>
      </c>
      <c r="M34" s="179"/>
      <c r="N34" s="180">
        <v>35</v>
      </c>
      <c r="O34" s="179">
        <v>35</v>
      </c>
      <c r="P34" s="179">
        <v>39</v>
      </c>
      <c r="Q34" s="179">
        <v>35</v>
      </c>
      <c r="R34" s="179">
        <v>39</v>
      </c>
      <c r="S34" s="174">
        <f>R34+Q34+O34+N34</f>
        <v>144</v>
      </c>
    </row>
    <row r="35" spans="2:19" s="100" customFormat="1" ht="36" customHeight="1" x14ac:dyDescent="0.3">
      <c r="B35" s="90"/>
      <c r="C35" s="174">
        <v>28</v>
      </c>
      <c r="D35" s="175">
        <v>1144</v>
      </c>
      <c r="E35" s="176" t="s">
        <v>222</v>
      </c>
      <c r="F35" s="176">
        <v>1774</v>
      </c>
      <c r="G35" s="177" t="s">
        <v>477</v>
      </c>
      <c r="H35" s="177" t="s">
        <v>478</v>
      </c>
      <c r="I35" s="178">
        <v>42356</v>
      </c>
      <c r="J35" s="179" t="s">
        <v>196</v>
      </c>
      <c r="K35" s="179" t="s">
        <v>70</v>
      </c>
      <c r="L35" s="177" t="s">
        <v>67</v>
      </c>
      <c r="M35" s="179"/>
      <c r="N35" s="180">
        <v>36</v>
      </c>
      <c r="O35" s="179">
        <v>36</v>
      </c>
      <c r="P35" s="179">
        <v>42</v>
      </c>
      <c r="Q35" s="179">
        <v>36</v>
      </c>
      <c r="R35" s="179">
        <v>38</v>
      </c>
      <c r="S35" s="174">
        <f>R35+Q35+O35+N35</f>
        <v>146</v>
      </c>
    </row>
    <row r="36" spans="2:19" s="100" customFormat="1" ht="36" customHeight="1" x14ac:dyDescent="0.3">
      <c r="B36" s="90"/>
      <c r="C36" s="214"/>
      <c r="D36" s="175"/>
      <c r="E36" s="176"/>
      <c r="F36" s="176"/>
      <c r="G36" s="177"/>
      <c r="H36" s="177"/>
      <c r="I36" s="178"/>
      <c r="J36" s="179"/>
      <c r="K36" s="179"/>
      <c r="L36" s="177"/>
      <c r="M36" s="179"/>
      <c r="N36" s="180"/>
      <c r="O36" s="179"/>
      <c r="P36" s="179"/>
      <c r="Q36" s="179"/>
      <c r="R36" s="179"/>
      <c r="S36" s="174"/>
    </row>
  </sheetData>
  <sortState xmlns:xlrd2="http://schemas.microsoft.com/office/spreadsheetml/2017/richdata2" ref="C8:S36">
    <sortCondition ref="S8:S36"/>
  </sortState>
  <mergeCells count="3">
    <mergeCell ref="C5:S5"/>
    <mergeCell ref="C4:S4"/>
    <mergeCell ref="C2:S2"/>
  </mergeCells>
  <phoneticPr fontId="44" type="noConversion"/>
  <printOptions horizontalCentered="1"/>
  <pageMargins left="0" right="0" top="0.74803149606299213" bottom="0.74803149606299213" header="0.31496062992125984" footer="0.31496062992125984"/>
  <pageSetup paperSize="9" scale="8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2">
        <x14:dataValidation type="list" showInputMessage="1" showErrorMessage="1" xr:uid="{145565EA-4F6C-4DF3-9FCF-B3183E7BF5BF}">
          <x14:formula1>
            <xm:f>EVENT!#REF!</xm:f>
          </x14:formula1>
          <xm:sqref>E7:E12</xm:sqref>
        </x14:dataValidation>
        <x14:dataValidation type="list" showInputMessage="1" showErrorMessage="1" xr:uid="{BD4A0B9F-0A40-4DD6-A0C1-ED4E8A174359}">
          <x14:formula1>
            <xm:f>EVENT!$B$3:$B$5</xm:f>
          </x14:formula1>
          <xm:sqref>E14:E36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BA86A1-E5BA-40E5-96FE-D92D21D368AF}">
  <dimension ref="A1:T35"/>
  <sheetViews>
    <sheetView topLeftCell="C32" zoomScale="87" zoomScaleNormal="87" workbookViewId="0">
      <selection activeCell="C36" sqref="A36:XFD96"/>
    </sheetView>
  </sheetViews>
  <sheetFormatPr defaultColWidth="8.7109375" defaultRowHeight="15" x14ac:dyDescent="0.25"/>
  <cols>
    <col min="1" max="1" width="5.140625" hidden="1" customWidth="1"/>
    <col min="2" max="2" width="6.28515625" style="76" hidden="1" customWidth="1"/>
    <col min="3" max="3" width="6.42578125" style="76" customWidth="1"/>
    <col min="4" max="4" width="10.85546875" style="77" customWidth="1"/>
    <col min="5" max="5" width="19" style="77" hidden="1" customWidth="1"/>
    <col min="6" max="6" width="11.42578125" style="77" hidden="1" customWidth="1"/>
    <col min="7" max="8" width="16.42578125" style="78" customWidth="1"/>
    <col min="9" max="9" width="13" style="77" hidden="1" customWidth="1"/>
    <col min="10" max="10" width="8.7109375" style="77"/>
    <col min="11" max="11" width="7" style="77" bestFit="1" customWidth="1"/>
    <col min="12" max="12" width="31.5703125" style="78" customWidth="1"/>
    <col min="13" max="13" width="15.140625" style="77" hidden="1" customWidth="1"/>
    <col min="14" max="14" width="9.85546875" style="77" customWidth="1"/>
    <col min="15" max="19" width="8.7109375" style="77"/>
  </cols>
  <sheetData>
    <row r="1" spans="2:20" x14ac:dyDescent="0.25">
      <c r="O1"/>
      <c r="P1"/>
      <c r="Q1"/>
      <c r="S1"/>
    </row>
    <row r="2" spans="2:20" ht="24.75" x14ac:dyDescent="0.5">
      <c r="C2" s="253" t="s">
        <v>621</v>
      </c>
      <c r="D2" s="253"/>
      <c r="E2" s="253"/>
      <c r="F2" s="253"/>
      <c r="G2" s="253"/>
      <c r="H2" s="253"/>
      <c r="I2" s="253"/>
      <c r="J2" s="253"/>
      <c r="K2" s="253"/>
      <c r="L2" s="253"/>
      <c r="M2" s="253"/>
      <c r="N2" s="253"/>
      <c r="O2" s="253"/>
      <c r="P2" s="253"/>
      <c r="Q2" s="253"/>
      <c r="R2" s="253"/>
      <c r="S2" s="253"/>
      <c r="T2" s="253"/>
    </row>
    <row r="3" spans="2:20" ht="15" customHeight="1" x14ac:dyDescent="0.5">
      <c r="C3" s="168"/>
      <c r="D3" s="169"/>
      <c r="E3" s="169"/>
      <c r="F3" s="169"/>
      <c r="G3" s="170"/>
      <c r="H3" s="170"/>
      <c r="I3" s="169"/>
      <c r="J3" s="169"/>
      <c r="K3" s="169"/>
      <c r="L3" s="170"/>
      <c r="M3" s="169"/>
      <c r="N3" s="169"/>
      <c r="O3" s="171"/>
      <c r="P3" s="171"/>
      <c r="Q3" s="171"/>
      <c r="R3" s="169"/>
      <c r="S3" s="172"/>
    </row>
    <row r="4" spans="2:20" ht="27" customHeight="1" x14ac:dyDescent="0.5">
      <c r="B4" s="128"/>
      <c r="C4" s="252" t="s">
        <v>588</v>
      </c>
      <c r="D4" s="252"/>
      <c r="E4" s="252"/>
      <c r="F4" s="252"/>
      <c r="G4" s="252"/>
      <c r="H4" s="252"/>
      <c r="I4" s="252"/>
      <c r="J4" s="252"/>
      <c r="K4" s="252"/>
      <c r="L4" s="252"/>
      <c r="M4" s="252"/>
      <c r="N4" s="252"/>
      <c r="O4" s="252"/>
      <c r="P4" s="252"/>
      <c r="Q4" s="252"/>
      <c r="R4" s="252"/>
      <c r="S4" s="252"/>
      <c r="T4" s="252"/>
    </row>
    <row r="5" spans="2:20" ht="24.75" customHeight="1" x14ac:dyDescent="0.5">
      <c r="B5" s="63"/>
      <c r="C5" s="252" t="s">
        <v>620</v>
      </c>
      <c r="D5" s="252"/>
      <c r="E5" s="252"/>
      <c r="F5" s="252"/>
      <c r="G5" s="252"/>
      <c r="H5" s="252"/>
      <c r="I5" s="252"/>
      <c r="J5" s="252"/>
      <c r="K5" s="252"/>
      <c r="L5" s="252"/>
      <c r="M5" s="252"/>
      <c r="N5" s="252"/>
      <c r="O5" s="252"/>
      <c r="P5" s="252"/>
      <c r="Q5" s="252"/>
      <c r="R5" s="252"/>
      <c r="S5" s="252"/>
      <c r="T5" s="252"/>
    </row>
    <row r="6" spans="2:20" ht="24" thickBot="1" x14ac:dyDescent="0.4">
      <c r="B6" s="63"/>
      <c r="C6" s="63"/>
      <c r="D6" s="64"/>
      <c r="E6" s="64"/>
      <c r="F6" s="64"/>
      <c r="G6" s="64"/>
      <c r="H6" s="64"/>
      <c r="I6" s="80"/>
      <c r="J6" s="80"/>
      <c r="K6" s="80"/>
      <c r="L6" s="86"/>
      <c r="M6" s="81"/>
      <c r="N6" s="142"/>
    </row>
    <row r="7" spans="2:20" ht="39.950000000000003" customHeight="1" thickBot="1" x14ac:dyDescent="0.45">
      <c r="B7" s="66"/>
      <c r="C7" s="215" t="s">
        <v>583</v>
      </c>
      <c r="D7" s="215" t="s">
        <v>193</v>
      </c>
      <c r="E7" s="216" t="s">
        <v>68</v>
      </c>
      <c r="F7" s="217" t="s">
        <v>182</v>
      </c>
      <c r="G7" s="218" t="s">
        <v>0</v>
      </c>
      <c r="H7" s="218" t="s">
        <v>47</v>
      </c>
      <c r="I7" s="219" t="s">
        <v>49</v>
      </c>
      <c r="J7" s="215" t="s">
        <v>48</v>
      </c>
      <c r="K7" s="215" t="s">
        <v>1</v>
      </c>
      <c r="L7" s="218" t="s">
        <v>50</v>
      </c>
      <c r="M7" s="219" t="s">
        <v>51</v>
      </c>
      <c r="N7" s="215" t="s">
        <v>590</v>
      </c>
      <c r="O7" s="215" t="s">
        <v>591</v>
      </c>
      <c r="P7" s="215" t="s">
        <v>592</v>
      </c>
      <c r="Q7" s="219" t="s">
        <v>593</v>
      </c>
      <c r="R7" s="215" t="s">
        <v>594</v>
      </c>
      <c r="S7" s="215" t="s">
        <v>595</v>
      </c>
      <c r="T7" s="220"/>
    </row>
    <row r="8" spans="2:20" ht="39.950000000000003" customHeight="1" thickBot="1" x14ac:dyDescent="0.35">
      <c r="B8" s="66"/>
      <c r="C8" s="130">
        <v>1</v>
      </c>
      <c r="D8" s="134">
        <v>2217</v>
      </c>
      <c r="E8" s="135" t="s">
        <v>224</v>
      </c>
      <c r="F8" s="135">
        <v>4069</v>
      </c>
      <c r="G8" s="95" t="s">
        <v>526</v>
      </c>
      <c r="H8" s="95" t="s">
        <v>527</v>
      </c>
      <c r="I8" s="96">
        <v>40918</v>
      </c>
      <c r="J8" s="97" t="s">
        <v>196</v>
      </c>
      <c r="K8" s="97" t="s">
        <v>71</v>
      </c>
      <c r="L8" s="95" t="s">
        <v>24</v>
      </c>
      <c r="M8" s="97"/>
      <c r="N8" s="140">
        <v>1</v>
      </c>
      <c r="O8" s="130">
        <v>1</v>
      </c>
      <c r="P8" s="130">
        <v>1</v>
      </c>
      <c r="Q8" s="130">
        <v>1</v>
      </c>
      <c r="R8" s="130">
        <v>1</v>
      </c>
      <c r="S8" s="130">
        <v>4</v>
      </c>
      <c r="T8" s="130"/>
    </row>
    <row r="9" spans="2:20" ht="39.950000000000003" customHeight="1" thickBot="1" x14ac:dyDescent="0.35">
      <c r="B9" s="66"/>
      <c r="C9" s="130">
        <v>2</v>
      </c>
      <c r="D9" s="134">
        <v>2259</v>
      </c>
      <c r="E9" s="135" t="s">
        <v>224</v>
      </c>
      <c r="F9" s="135">
        <v>3701</v>
      </c>
      <c r="G9" s="95" t="s">
        <v>494</v>
      </c>
      <c r="H9" s="95" t="s">
        <v>495</v>
      </c>
      <c r="I9" s="96">
        <v>41030</v>
      </c>
      <c r="J9" s="97" t="s">
        <v>196</v>
      </c>
      <c r="K9" s="97" t="s">
        <v>71</v>
      </c>
      <c r="L9" s="95" t="s">
        <v>63</v>
      </c>
      <c r="M9" s="97" t="e">
        <f>IF(F9="", "", VLOOKUP(F9,#REF!, 11, FALSE))</f>
        <v>#REF!</v>
      </c>
      <c r="N9" s="140">
        <v>4</v>
      </c>
      <c r="O9" s="97">
        <v>3</v>
      </c>
      <c r="P9" s="97">
        <v>5</v>
      </c>
      <c r="Q9" s="97">
        <v>3</v>
      </c>
      <c r="R9" s="97">
        <v>6</v>
      </c>
      <c r="S9" s="130">
        <v>15</v>
      </c>
      <c r="T9" s="131"/>
    </row>
    <row r="10" spans="2:20" s="74" customFormat="1" ht="39.950000000000003" customHeight="1" thickBot="1" x14ac:dyDescent="0.35">
      <c r="B10" s="68" t="s">
        <v>192</v>
      </c>
      <c r="C10" s="130">
        <v>3</v>
      </c>
      <c r="D10" s="134">
        <v>2265</v>
      </c>
      <c r="E10" s="135" t="s">
        <v>224</v>
      </c>
      <c r="F10" s="135">
        <v>1475</v>
      </c>
      <c r="G10" s="95" t="s">
        <v>431</v>
      </c>
      <c r="H10" s="95" t="s">
        <v>432</v>
      </c>
      <c r="I10" s="96">
        <v>40997</v>
      </c>
      <c r="J10" s="97" t="s">
        <v>196</v>
      </c>
      <c r="K10" s="97" t="s">
        <v>71</v>
      </c>
      <c r="L10" s="95" t="s">
        <v>421</v>
      </c>
      <c r="M10" s="97" t="e">
        <f>IF(F10="", "", VLOOKUP(F10,#REF!, 11, FALSE))</f>
        <v>#REF!</v>
      </c>
      <c r="N10" s="140">
        <v>2</v>
      </c>
      <c r="O10" s="130">
        <v>2</v>
      </c>
      <c r="P10" s="130">
        <v>4</v>
      </c>
      <c r="Q10" s="130">
        <v>14</v>
      </c>
      <c r="R10" s="130">
        <v>9</v>
      </c>
      <c r="S10" s="130">
        <v>17</v>
      </c>
      <c r="T10" s="131"/>
    </row>
    <row r="11" spans="2:20" s="74" customFormat="1" ht="39.950000000000003" customHeight="1" x14ac:dyDescent="0.3">
      <c r="B11" s="126"/>
      <c r="C11" s="130">
        <v>4</v>
      </c>
      <c r="D11" s="134">
        <v>2219</v>
      </c>
      <c r="E11" s="135" t="s">
        <v>224</v>
      </c>
      <c r="F11" s="135">
        <v>1456</v>
      </c>
      <c r="G11" s="95" t="s">
        <v>309</v>
      </c>
      <c r="H11" s="95" t="s">
        <v>456</v>
      </c>
      <c r="I11" s="96">
        <v>41095</v>
      </c>
      <c r="J11" s="97" t="s">
        <v>196</v>
      </c>
      <c r="K11" s="97" t="s">
        <v>71</v>
      </c>
      <c r="L11" s="95" t="s">
        <v>4</v>
      </c>
      <c r="M11" s="97"/>
      <c r="N11" s="140">
        <v>3</v>
      </c>
      <c r="O11" s="130">
        <v>6</v>
      </c>
      <c r="P11" s="130">
        <v>6</v>
      </c>
      <c r="Q11" s="130">
        <v>4</v>
      </c>
      <c r="R11" s="130">
        <v>5</v>
      </c>
      <c r="S11" s="130">
        <v>18</v>
      </c>
      <c r="T11" s="131"/>
    </row>
    <row r="12" spans="2:20" s="74" customFormat="1" ht="39.950000000000003" customHeight="1" x14ac:dyDescent="0.3">
      <c r="B12" s="126"/>
      <c r="C12" s="130">
        <v>5</v>
      </c>
      <c r="D12" s="134">
        <v>2261</v>
      </c>
      <c r="E12" s="135" t="s">
        <v>224</v>
      </c>
      <c r="F12" s="135">
        <v>1474</v>
      </c>
      <c r="G12" s="95" t="s">
        <v>422</v>
      </c>
      <c r="H12" s="95" t="s">
        <v>423</v>
      </c>
      <c r="I12" s="96">
        <v>41289</v>
      </c>
      <c r="J12" s="97" t="s">
        <v>196</v>
      </c>
      <c r="K12" s="97" t="s">
        <v>71</v>
      </c>
      <c r="L12" s="95" t="s">
        <v>421</v>
      </c>
      <c r="M12" s="97" t="e">
        <f>IF(F12="", "", VLOOKUP(F12,#REF!, 11, FALSE))</f>
        <v>#REF!</v>
      </c>
      <c r="N12" s="140">
        <v>5</v>
      </c>
      <c r="O12" s="97">
        <v>4</v>
      </c>
      <c r="P12" s="97">
        <v>7</v>
      </c>
      <c r="Q12" s="97">
        <v>8</v>
      </c>
      <c r="R12" s="97">
        <v>10</v>
      </c>
      <c r="S12" s="130">
        <v>24</v>
      </c>
      <c r="T12" s="131"/>
    </row>
    <row r="13" spans="2:20" s="100" customFormat="1" ht="39.950000000000003" customHeight="1" x14ac:dyDescent="0.3">
      <c r="B13" s="90"/>
      <c r="C13" s="130">
        <v>6</v>
      </c>
      <c r="D13" s="134">
        <v>2281</v>
      </c>
      <c r="E13" s="135" t="s">
        <v>224</v>
      </c>
      <c r="F13" s="135"/>
      <c r="G13" s="131" t="s">
        <v>337</v>
      </c>
      <c r="H13" s="131" t="s">
        <v>604</v>
      </c>
      <c r="I13" s="96"/>
      <c r="J13" s="97" t="s">
        <v>196</v>
      </c>
      <c r="K13" s="97" t="s">
        <v>71</v>
      </c>
      <c r="L13" s="95" t="s">
        <v>55</v>
      </c>
      <c r="M13" s="97" t="e">
        <f>IF(#REF!="", "", VLOOKUP(#REF!,#REF!, 11, FALSE))</f>
        <v>#REF!</v>
      </c>
      <c r="N13" s="193" t="s">
        <v>601</v>
      </c>
      <c r="O13" s="97">
        <v>8</v>
      </c>
      <c r="P13" s="97">
        <v>11</v>
      </c>
      <c r="Q13" s="97">
        <v>10</v>
      </c>
      <c r="R13" s="97">
        <v>13</v>
      </c>
      <c r="S13" s="130">
        <f>SUM(N13:R13)</f>
        <v>42</v>
      </c>
      <c r="T13" s="131"/>
    </row>
    <row r="14" spans="2:20" s="100" customFormat="1" ht="39.950000000000003" customHeight="1" x14ac:dyDescent="0.3">
      <c r="B14" s="90"/>
      <c r="C14" s="130">
        <v>7</v>
      </c>
      <c r="D14" s="134">
        <v>2201</v>
      </c>
      <c r="E14" s="135" t="s">
        <v>224</v>
      </c>
      <c r="F14" s="135">
        <v>1621</v>
      </c>
      <c r="G14" s="95" t="s">
        <v>419</v>
      </c>
      <c r="H14" s="95" t="s">
        <v>297</v>
      </c>
      <c r="I14" s="96">
        <v>41473</v>
      </c>
      <c r="J14" s="97" t="s">
        <v>196</v>
      </c>
      <c r="K14" s="97" t="s">
        <v>71</v>
      </c>
      <c r="L14" s="95" t="s">
        <v>64</v>
      </c>
      <c r="M14" s="97" t="e">
        <f>IF(F14="", "", VLOOKUP(F14,#REF!, 11, FALSE))</f>
        <v>#REF!</v>
      </c>
      <c r="N14" s="140">
        <v>12</v>
      </c>
      <c r="O14" s="97">
        <v>9</v>
      </c>
      <c r="P14" s="97">
        <v>9</v>
      </c>
      <c r="Q14" s="97" t="s">
        <v>601</v>
      </c>
      <c r="R14" s="97">
        <v>16</v>
      </c>
      <c r="S14" s="130">
        <f>SUM(N14:R14)</f>
        <v>46</v>
      </c>
      <c r="T14" s="131"/>
    </row>
    <row r="15" spans="2:20" s="100" customFormat="1" ht="39.950000000000003" customHeight="1" x14ac:dyDescent="0.3">
      <c r="B15" s="90"/>
      <c r="C15" s="130">
        <v>8</v>
      </c>
      <c r="D15" s="134">
        <v>2278</v>
      </c>
      <c r="E15" s="135"/>
      <c r="F15" s="135">
        <v>3943</v>
      </c>
      <c r="G15" s="131" t="s">
        <v>605</v>
      </c>
      <c r="H15" s="131" t="s">
        <v>329</v>
      </c>
      <c r="I15" s="96">
        <v>40917</v>
      </c>
      <c r="J15" s="97" t="s">
        <v>196</v>
      </c>
      <c r="K15" s="97" t="s">
        <v>71</v>
      </c>
      <c r="L15" s="95" t="s">
        <v>7</v>
      </c>
      <c r="M15" s="97" t="e">
        <f>IF(#REF!="", "", VLOOKUP(#REF!,#REF!, 11, FALSE))</f>
        <v>#REF!</v>
      </c>
      <c r="N15" s="193" t="s">
        <v>601</v>
      </c>
      <c r="O15" s="97">
        <v>10</v>
      </c>
      <c r="P15" s="97">
        <v>18</v>
      </c>
      <c r="Q15" s="97">
        <v>15</v>
      </c>
      <c r="R15" s="97">
        <v>14</v>
      </c>
      <c r="S15" s="130">
        <f>SUM(N15:R15)</f>
        <v>57</v>
      </c>
      <c r="T15" s="131"/>
    </row>
    <row r="16" spans="2:20" s="100" customFormat="1" ht="39.950000000000003" customHeight="1" x14ac:dyDescent="0.3">
      <c r="B16" s="90"/>
      <c r="C16" s="130">
        <v>9</v>
      </c>
      <c r="D16" s="134">
        <v>2248</v>
      </c>
      <c r="E16" s="135" t="s">
        <v>224</v>
      </c>
      <c r="F16" s="135">
        <v>4125</v>
      </c>
      <c r="G16" s="95" t="s">
        <v>485</v>
      </c>
      <c r="H16" s="95" t="s">
        <v>532</v>
      </c>
      <c r="I16" s="96">
        <v>41178</v>
      </c>
      <c r="J16" s="97" t="s">
        <v>196</v>
      </c>
      <c r="K16" s="97" t="s">
        <v>71</v>
      </c>
      <c r="L16" s="95" t="s">
        <v>41</v>
      </c>
      <c r="M16" s="97" t="e">
        <f>IF(F16="", "", VLOOKUP(F16,#REF!, 11, FALSE))</f>
        <v>#REF!</v>
      </c>
      <c r="N16" s="140">
        <v>18</v>
      </c>
      <c r="O16" s="97">
        <v>12</v>
      </c>
      <c r="P16" s="97">
        <v>21</v>
      </c>
      <c r="Q16" s="97">
        <v>11</v>
      </c>
      <c r="R16" s="97">
        <v>17</v>
      </c>
      <c r="S16" s="130">
        <f>R16+Q16+O16+N16</f>
        <v>58</v>
      </c>
      <c r="T16" s="131"/>
    </row>
    <row r="17" spans="2:20" s="100" customFormat="1" ht="39.950000000000003" customHeight="1" x14ac:dyDescent="0.3">
      <c r="B17" s="90"/>
      <c r="C17" s="130">
        <v>10</v>
      </c>
      <c r="D17" s="134">
        <v>2262</v>
      </c>
      <c r="E17" s="135" t="s">
        <v>224</v>
      </c>
      <c r="F17" s="135">
        <v>4265</v>
      </c>
      <c r="G17" s="95" t="s">
        <v>556</v>
      </c>
      <c r="H17" s="95" t="s">
        <v>557</v>
      </c>
      <c r="I17" s="96">
        <v>41143</v>
      </c>
      <c r="J17" s="97" t="s">
        <v>196</v>
      </c>
      <c r="K17" s="97" t="s">
        <v>71</v>
      </c>
      <c r="L17" s="95" t="s">
        <v>421</v>
      </c>
      <c r="M17" s="97"/>
      <c r="N17" s="140">
        <v>15</v>
      </c>
      <c r="O17" s="97">
        <v>14</v>
      </c>
      <c r="P17" s="97">
        <v>14</v>
      </c>
      <c r="Q17" s="97">
        <v>19</v>
      </c>
      <c r="R17" s="97">
        <v>24</v>
      </c>
      <c r="S17" s="130">
        <f>Q17+P17+O17+N17</f>
        <v>62</v>
      </c>
      <c r="T17" s="131"/>
    </row>
    <row r="18" spans="2:20" s="100" customFormat="1" ht="39.950000000000003" customHeight="1" x14ac:dyDescent="0.3">
      <c r="B18" s="90"/>
      <c r="C18" s="130">
        <v>11</v>
      </c>
      <c r="D18" s="134">
        <v>2226</v>
      </c>
      <c r="E18" s="135" t="s">
        <v>224</v>
      </c>
      <c r="F18" s="135">
        <v>3365</v>
      </c>
      <c r="G18" s="95" t="s">
        <v>420</v>
      </c>
      <c r="H18" s="95" t="s">
        <v>250</v>
      </c>
      <c r="I18" s="96">
        <v>41196</v>
      </c>
      <c r="J18" s="97" t="s">
        <v>196</v>
      </c>
      <c r="K18" s="97" t="s">
        <v>71</v>
      </c>
      <c r="L18" s="95" t="s">
        <v>60</v>
      </c>
      <c r="M18" s="97"/>
      <c r="N18" s="140">
        <v>17</v>
      </c>
      <c r="O18" s="97" t="s">
        <v>601</v>
      </c>
      <c r="P18" s="97">
        <v>15</v>
      </c>
      <c r="Q18" s="97">
        <v>13</v>
      </c>
      <c r="R18" s="97">
        <v>19</v>
      </c>
      <c r="S18" s="130">
        <f>SUM(N18:R18)</f>
        <v>64</v>
      </c>
      <c r="T18" s="131"/>
    </row>
    <row r="19" spans="2:20" s="100" customFormat="1" ht="39.950000000000003" customHeight="1" x14ac:dyDescent="0.3">
      <c r="B19" s="90"/>
      <c r="C19" s="130">
        <v>12</v>
      </c>
      <c r="D19" s="134">
        <v>2264</v>
      </c>
      <c r="E19" s="135" t="s">
        <v>224</v>
      </c>
      <c r="F19" s="135">
        <v>1090</v>
      </c>
      <c r="G19" s="95" t="s">
        <v>429</v>
      </c>
      <c r="H19" s="95" t="s">
        <v>430</v>
      </c>
      <c r="I19" s="96">
        <v>41156</v>
      </c>
      <c r="J19" s="97" t="s">
        <v>196</v>
      </c>
      <c r="K19" s="97" t="s">
        <v>71</v>
      </c>
      <c r="L19" s="95" t="s">
        <v>421</v>
      </c>
      <c r="M19" s="97" t="e">
        <f>IF(F19="", "", VLOOKUP(F19,#REF!, 11, FALSE))</f>
        <v>#REF!</v>
      </c>
      <c r="N19" s="140">
        <v>16</v>
      </c>
      <c r="O19" s="97">
        <v>13</v>
      </c>
      <c r="P19" s="97">
        <v>16</v>
      </c>
      <c r="Q19" s="97">
        <v>20</v>
      </c>
      <c r="R19" s="97">
        <v>26</v>
      </c>
      <c r="S19" s="130">
        <f>Q19+P19+O19+N19</f>
        <v>65</v>
      </c>
      <c r="T19" s="131"/>
    </row>
    <row r="20" spans="2:20" s="100" customFormat="1" ht="39.950000000000003" customHeight="1" x14ac:dyDescent="0.3">
      <c r="B20" s="90"/>
      <c r="C20" s="130">
        <v>13</v>
      </c>
      <c r="D20" s="134">
        <v>2245</v>
      </c>
      <c r="E20" s="135" t="s">
        <v>224</v>
      </c>
      <c r="F20" s="135">
        <v>2978</v>
      </c>
      <c r="G20" s="95" t="s">
        <v>376</v>
      </c>
      <c r="H20" s="95" t="s">
        <v>377</v>
      </c>
      <c r="I20" s="96">
        <v>41407</v>
      </c>
      <c r="J20" s="97" t="s">
        <v>196</v>
      </c>
      <c r="K20" s="97" t="s">
        <v>71</v>
      </c>
      <c r="L20" s="95" t="s">
        <v>41</v>
      </c>
      <c r="M20" s="97" t="e">
        <f>IF(F20="", "", VLOOKUP(F20,#REF!, 11, FALSE))</f>
        <v>#REF!</v>
      </c>
      <c r="N20" s="140">
        <v>19</v>
      </c>
      <c r="O20" s="97">
        <v>15</v>
      </c>
      <c r="P20" s="97">
        <v>26</v>
      </c>
      <c r="Q20" s="97">
        <v>18</v>
      </c>
      <c r="R20" s="97">
        <v>18</v>
      </c>
      <c r="S20" s="130">
        <f>R20+Q20+O20+N20</f>
        <v>70</v>
      </c>
      <c r="T20" s="131"/>
    </row>
    <row r="21" spans="2:20" s="100" customFormat="1" ht="39.950000000000003" customHeight="1" x14ac:dyDescent="0.3">
      <c r="B21" s="90"/>
      <c r="C21" s="130">
        <v>14</v>
      </c>
      <c r="D21" s="134">
        <v>2202</v>
      </c>
      <c r="E21" s="135" t="s">
        <v>224</v>
      </c>
      <c r="F21" s="135">
        <v>2472</v>
      </c>
      <c r="G21" s="95" t="s">
        <v>403</v>
      </c>
      <c r="H21" s="95" t="s">
        <v>281</v>
      </c>
      <c r="I21" s="96">
        <v>41234</v>
      </c>
      <c r="J21" s="97" t="s">
        <v>196</v>
      </c>
      <c r="K21" s="97" t="s">
        <v>71</v>
      </c>
      <c r="L21" s="95" t="s">
        <v>64</v>
      </c>
      <c r="M21" s="97" t="e">
        <f>IF(#REF!="", "", VLOOKUP(#REF!,#REF!, 11, FALSE))</f>
        <v>#REF!</v>
      </c>
      <c r="N21" s="140">
        <v>27</v>
      </c>
      <c r="O21" s="97">
        <v>20</v>
      </c>
      <c r="P21" s="97">
        <v>20</v>
      </c>
      <c r="Q21" s="97">
        <v>16</v>
      </c>
      <c r="R21" s="97">
        <v>21</v>
      </c>
      <c r="S21" s="130">
        <f>R21+Q21+P21+O21</f>
        <v>77</v>
      </c>
      <c r="T21" s="131"/>
    </row>
    <row r="22" spans="2:20" s="100" customFormat="1" ht="39.950000000000003" customHeight="1" x14ac:dyDescent="0.3">
      <c r="B22" s="90"/>
      <c r="C22" s="130">
        <v>15</v>
      </c>
      <c r="D22" s="134">
        <v>2230</v>
      </c>
      <c r="E22" s="135" t="s">
        <v>224</v>
      </c>
      <c r="F22" s="135">
        <v>3913</v>
      </c>
      <c r="G22" s="95" t="s">
        <v>512</v>
      </c>
      <c r="H22" s="95" t="s">
        <v>513</v>
      </c>
      <c r="I22" s="96">
        <v>41274</v>
      </c>
      <c r="J22" s="97" t="s">
        <v>196</v>
      </c>
      <c r="K22" s="97" t="s">
        <v>71</v>
      </c>
      <c r="L22" s="95" t="s">
        <v>18</v>
      </c>
      <c r="M22" s="97" t="e">
        <f>IF(F22="", "", VLOOKUP(F22,#REF!, 11, FALSE))</f>
        <v>#REF!</v>
      </c>
      <c r="N22" s="140">
        <v>14</v>
      </c>
      <c r="O22" s="97">
        <v>27</v>
      </c>
      <c r="P22" s="97">
        <v>22</v>
      </c>
      <c r="Q22" s="97">
        <v>23</v>
      </c>
      <c r="R22" s="97">
        <v>29</v>
      </c>
      <c r="S22" s="130">
        <f>Q22+P22+O22+N22</f>
        <v>86</v>
      </c>
      <c r="T22" s="131"/>
    </row>
    <row r="23" spans="2:20" s="100" customFormat="1" ht="39.950000000000003" customHeight="1" x14ac:dyDescent="0.3">
      <c r="B23" s="90"/>
      <c r="C23" s="130">
        <v>16</v>
      </c>
      <c r="D23" s="134">
        <v>2204</v>
      </c>
      <c r="E23" s="135" t="s">
        <v>224</v>
      </c>
      <c r="F23" s="135">
        <v>1611</v>
      </c>
      <c r="G23" s="95" t="s">
        <v>416</v>
      </c>
      <c r="H23" s="95" t="s">
        <v>336</v>
      </c>
      <c r="I23" s="96">
        <v>41116</v>
      </c>
      <c r="J23" s="97" t="s">
        <v>196</v>
      </c>
      <c r="K23" s="97" t="s">
        <v>71</v>
      </c>
      <c r="L23" s="95" t="s">
        <v>64</v>
      </c>
      <c r="M23" s="97" t="str">
        <f>IF(F35="", "", VLOOKUP(F35,#REF!, 11, FALSE))</f>
        <v/>
      </c>
      <c r="N23" s="140">
        <v>22</v>
      </c>
      <c r="O23" s="97">
        <v>24</v>
      </c>
      <c r="P23" s="97">
        <v>24</v>
      </c>
      <c r="Q23" s="97">
        <v>22</v>
      </c>
      <c r="R23" s="97">
        <v>25</v>
      </c>
      <c r="S23" s="130">
        <f>Q23+P23+O23+N23</f>
        <v>92</v>
      </c>
      <c r="T23" s="131"/>
    </row>
    <row r="24" spans="2:20" s="100" customFormat="1" ht="39.950000000000003" customHeight="1" x14ac:dyDescent="0.3">
      <c r="B24" s="90"/>
      <c r="C24" s="130">
        <v>17</v>
      </c>
      <c r="D24" s="134">
        <v>2252</v>
      </c>
      <c r="E24" s="135" t="s">
        <v>224</v>
      </c>
      <c r="F24" s="135">
        <v>4333</v>
      </c>
      <c r="G24" s="95" t="s">
        <v>206</v>
      </c>
      <c r="H24" s="95" t="s">
        <v>212</v>
      </c>
      <c r="I24" s="96">
        <v>41161</v>
      </c>
      <c r="J24" s="97" t="s">
        <v>196</v>
      </c>
      <c r="K24" s="97" t="s">
        <v>71</v>
      </c>
      <c r="L24" s="95" t="s">
        <v>579</v>
      </c>
      <c r="M24" s="97"/>
      <c r="N24" s="140">
        <v>31</v>
      </c>
      <c r="O24" s="97">
        <v>19</v>
      </c>
      <c r="P24" s="97">
        <v>28</v>
      </c>
      <c r="Q24" s="97">
        <v>21</v>
      </c>
      <c r="R24" s="97">
        <v>27</v>
      </c>
      <c r="S24" s="130">
        <f>R24+Q24+O24+N24</f>
        <v>98</v>
      </c>
      <c r="T24" s="131"/>
    </row>
    <row r="25" spans="2:20" s="100" customFormat="1" ht="39.950000000000003" customHeight="1" x14ac:dyDescent="0.3">
      <c r="B25" s="90"/>
      <c r="C25" s="130">
        <v>18</v>
      </c>
      <c r="D25" s="134">
        <v>2228</v>
      </c>
      <c r="E25" s="135" t="s">
        <v>224</v>
      </c>
      <c r="F25" s="135">
        <v>2033</v>
      </c>
      <c r="G25" s="95" t="s">
        <v>458</v>
      </c>
      <c r="H25" s="95" t="s">
        <v>459</v>
      </c>
      <c r="I25" s="96">
        <v>41309</v>
      </c>
      <c r="J25" s="97" t="s">
        <v>196</v>
      </c>
      <c r="K25" s="97" t="s">
        <v>71</v>
      </c>
      <c r="L25" s="95" t="s">
        <v>18</v>
      </c>
      <c r="M25" s="97"/>
      <c r="N25" s="140">
        <v>28</v>
      </c>
      <c r="O25" s="97">
        <v>23</v>
      </c>
      <c r="P25" s="97">
        <v>23</v>
      </c>
      <c r="Q25" s="97" t="s">
        <v>601</v>
      </c>
      <c r="R25" s="97">
        <v>30</v>
      </c>
      <c r="S25" s="130">
        <f t="shared" ref="S25:S34" si="0">SUM(N25:R25)</f>
        <v>104</v>
      </c>
      <c r="T25" s="131"/>
    </row>
    <row r="26" spans="2:20" s="100" customFormat="1" ht="39.950000000000003" customHeight="1" x14ac:dyDescent="0.3">
      <c r="B26" s="90"/>
      <c r="C26" s="130">
        <v>19</v>
      </c>
      <c r="D26" s="134">
        <v>2241</v>
      </c>
      <c r="E26" s="135" t="s">
        <v>224</v>
      </c>
      <c r="F26" s="135">
        <v>1519</v>
      </c>
      <c r="G26" s="95" t="s">
        <v>291</v>
      </c>
      <c r="H26" s="95" t="s">
        <v>292</v>
      </c>
      <c r="I26" s="96">
        <v>41556</v>
      </c>
      <c r="J26" s="97" t="s">
        <v>196</v>
      </c>
      <c r="K26" s="97" t="s">
        <v>71</v>
      </c>
      <c r="L26" s="95" t="s">
        <v>41</v>
      </c>
      <c r="M26" s="97"/>
      <c r="N26" s="140">
        <v>24</v>
      </c>
      <c r="O26" s="97">
        <v>30</v>
      </c>
      <c r="P26" s="97">
        <v>29</v>
      </c>
      <c r="Q26" s="97" t="s">
        <v>601</v>
      </c>
      <c r="R26" s="97">
        <v>33</v>
      </c>
      <c r="S26" s="130">
        <f t="shared" si="0"/>
        <v>116</v>
      </c>
      <c r="T26" s="131"/>
    </row>
    <row r="27" spans="2:20" s="100" customFormat="1" ht="39.950000000000003" customHeight="1" x14ac:dyDescent="0.3">
      <c r="B27" s="90"/>
      <c r="C27" s="130">
        <v>20</v>
      </c>
      <c r="D27" s="134">
        <v>2250</v>
      </c>
      <c r="E27" s="135" t="s">
        <v>224</v>
      </c>
      <c r="F27" s="135">
        <v>4336</v>
      </c>
      <c r="G27" s="95" t="s">
        <v>203</v>
      </c>
      <c r="H27" s="95" t="s">
        <v>213</v>
      </c>
      <c r="I27" s="96">
        <v>40961</v>
      </c>
      <c r="J27" s="97" t="s">
        <v>196</v>
      </c>
      <c r="K27" s="97" t="s">
        <v>71</v>
      </c>
      <c r="L27" s="95" t="s">
        <v>579</v>
      </c>
      <c r="M27" s="97" t="e">
        <f>IF(F28="", "", VLOOKUP(F28,#REF!, 11, FALSE))</f>
        <v>#REF!</v>
      </c>
      <c r="N27" s="140">
        <v>33</v>
      </c>
      <c r="O27" s="97">
        <v>33</v>
      </c>
      <c r="P27" s="97">
        <v>36</v>
      </c>
      <c r="Q27" s="97" t="s">
        <v>601</v>
      </c>
      <c r="R27" s="97">
        <v>43</v>
      </c>
      <c r="S27" s="130">
        <f t="shared" si="0"/>
        <v>145</v>
      </c>
      <c r="T27" s="131"/>
    </row>
    <row r="28" spans="2:20" s="100" customFormat="1" ht="39.950000000000003" customHeight="1" x14ac:dyDescent="0.3">
      <c r="B28" s="90"/>
      <c r="C28" s="130">
        <v>21</v>
      </c>
      <c r="D28" s="134">
        <v>2249</v>
      </c>
      <c r="E28" s="135" t="s">
        <v>224</v>
      </c>
      <c r="F28" s="135">
        <v>1549</v>
      </c>
      <c r="G28" s="95" t="s">
        <v>471</v>
      </c>
      <c r="H28" s="95" t="s">
        <v>342</v>
      </c>
      <c r="I28" s="96">
        <v>41034</v>
      </c>
      <c r="J28" s="97" t="s">
        <v>196</v>
      </c>
      <c r="K28" s="97" t="s">
        <v>71</v>
      </c>
      <c r="L28" s="95" t="s">
        <v>41</v>
      </c>
      <c r="M28" s="97"/>
      <c r="N28" s="140">
        <v>35</v>
      </c>
      <c r="O28" s="97">
        <v>37</v>
      </c>
      <c r="P28" s="97">
        <v>35</v>
      </c>
      <c r="Q28" s="97" t="s">
        <v>601</v>
      </c>
      <c r="R28" s="97">
        <v>39</v>
      </c>
      <c r="S28" s="130">
        <f t="shared" si="0"/>
        <v>146</v>
      </c>
      <c r="T28" s="131"/>
    </row>
    <row r="29" spans="2:20" s="100" customFormat="1" ht="39.950000000000003" customHeight="1" x14ac:dyDescent="0.3">
      <c r="B29" s="90"/>
      <c r="C29" s="130">
        <v>22</v>
      </c>
      <c r="D29" s="134">
        <v>2258</v>
      </c>
      <c r="E29" s="135" t="s">
        <v>224</v>
      </c>
      <c r="F29" s="135">
        <v>4243</v>
      </c>
      <c r="G29" s="95" t="s">
        <v>288</v>
      </c>
      <c r="H29" s="95" t="s">
        <v>553</v>
      </c>
      <c r="I29" s="96">
        <v>41241</v>
      </c>
      <c r="J29" s="97" t="s">
        <v>196</v>
      </c>
      <c r="K29" s="97" t="s">
        <v>71</v>
      </c>
      <c r="L29" s="95" t="s">
        <v>63</v>
      </c>
      <c r="M29" s="97" t="e">
        <f>IF(F30="", "", VLOOKUP(F30,#REF!, 11, FALSE))</f>
        <v>#REF!</v>
      </c>
      <c r="N29" s="140">
        <v>34</v>
      </c>
      <c r="O29" s="97">
        <v>36</v>
      </c>
      <c r="P29" s="97">
        <v>37</v>
      </c>
      <c r="Q29" s="97" t="s">
        <v>601</v>
      </c>
      <c r="R29" s="97">
        <v>41</v>
      </c>
      <c r="S29" s="130">
        <f t="shared" si="0"/>
        <v>148</v>
      </c>
      <c r="T29" s="131"/>
    </row>
    <row r="30" spans="2:20" s="100" customFormat="1" ht="39.950000000000003" customHeight="1" x14ac:dyDescent="0.3">
      <c r="B30" s="90"/>
      <c r="C30" s="130">
        <v>23</v>
      </c>
      <c r="D30" s="134">
        <v>2243</v>
      </c>
      <c r="E30" s="135" t="s">
        <v>224</v>
      </c>
      <c r="F30" s="135">
        <v>3338</v>
      </c>
      <c r="G30" s="95" t="s">
        <v>199</v>
      </c>
      <c r="H30" s="95" t="s">
        <v>205</v>
      </c>
      <c r="I30" s="96">
        <v>41201</v>
      </c>
      <c r="J30" s="97" t="s">
        <v>196</v>
      </c>
      <c r="K30" s="97" t="s">
        <v>71</v>
      </c>
      <c r="L30" s="95" t="s">
        <v>41</v>
      </c>
      <c r="M30" s="97" t="e">
        <f>IF(F31="", "", VLOOKUP(F31,#REF!, 11, FALSE))</f>
        <v>#REF!</v>
      </c>
      <c r="N30" s="140">
        <v>37</v>
      </c>
      <c r="O30" s="97">
        <v>38</v>
      </c>
      <c r="P30" s="97">
        <v>38</v>
      </c>
      <c r="Q30" s="97" t="s">
        <v>601</v>
      </c>
      <c r="R30" s="97">
        <v>40</v>
      </c>
      <c r="S30" s="130">
        <f t="shared" si="0"/>
        <v>153</v>
      </c>
      <c r="T30" s="131"/>
    </row>
    <row r="31" spans="2:20" s="100" customFormat="1" ht="39.950000000000003" customHeight="1" x14ac:dyDescent="0.3">
      <c r="B31" s="90"/>
      <c r="C31" s="130">
        <v>24</v>
      </c>
      <c r="D31" s="134">
        <v>2232</v>
      </c>
      <c r="E31" s="135" t="s">
        <v>224</v>
      </c>
      <c r="F31" s="135">
        <v>3133</v>
      </c>
      <c r="G31" s="95" t="s">
        <v>362</v>
      </c>
      <c r="H31" s="95" t="s">
        <v>244</v>
      </c>
      <c r="I31" s="96">
        <v>41269</v>
      </c>
      <c r="J31" s="97" t="s">
        <v>196</v>
      </c>
      <c r="K31" s="97" t="s">
        <v>71</v>
      </c>
      <c r="L31" s="95" t="s">
        <v>55</v>
      </c>
      <c r="M31" s="97"/>
      <c r="N31" s="140">
        <v>36</v>
      </c>
      <c r="O31" s="97">
        <v>42</v>
      </c>
      <c r="P31" s="97">
        <v>42</v>
      </c>
      <c r="Q31" s="97" t="s">
        <v>601</v>
      </c>
      <c r="R31" s="97">
        <v>45</v>
      </c>
      <c r="S31" s="130">
        <f t="shared" si="0"/>
        <v>165</v>
      </c>
      <c r="T31" s="131"/>
    </row>
    <row r="32" spans="2:20" s="100" customFormat="1" ht="39.950000000000003" customHeight="1" x14ac:dyDescent="0.3">
      <c r="B32" s="90"/>
      <c r="C32" s="130">
        <v>25</v>
      </c>
      <c r="D32" s="134">
        <v>2263</v>
      </c>
      <c r="E32" s="135" t="s">
        <v>224</v>
      </c>
      <c r="F32" s="135">
        <v>4003</v>
      </c>
      <c r="G32" s="95" t="s">
        <v>518</v>
      </c>
      <c r="H32" s="95" t="s">
        <v>519</v>
      </c>
      <c r="I32" s="96">
        <v>41459</v>
      </c>
      <c r="J32" s="97" t="s">
        <v>196</v>
      </c>
      <c r="K32" s="97" t="s">
        <v>71</v>
      </c>
      <c r="L32" s="95" t="s">
        <v>421</v>
      </c>
      <c r="M32" s="97"/>
      <c r="N32" s="140">
        <v>41</v>
      </c>
      <c r="O32" s="97">
        <v>41</v>
      </c>
      <c r="P32" s="97">
        <v>40</v>
      </c>
      <c r="Q32" s="97" t="s">
        <v>601</v>
      </c>
      <c r="R32" s="97">
        <v>44</v>
      </c>
      <c r="S32" s="130">
        <f t="shared" si="0"/>
        <v>166</v>
      </c>
      <c r="T32" s="131"/>
    </row>
    <row r="33" spans="2:20" s="100" customFormat="1" ht="39.950000000000003" customHeight="1" x14ac:dyDescent="0.3">
      <c r="B33" s="90"/>
      <c r="C33" s="130">
        <v>26</v>
      </c>
      <c r="D33" s="134">
        <v>2260</v>
      </c>
      <c r="E33" s="135" t="s">
        <v>224</v>
      </c>
      <c r="F33" s="135">
        <v>3845</v>
      </c>
      <c r="G33" s="95" t="s">
        <v>506</v>
      </c>
      <c r="H33" s="95" t="s">
        <v>508</v>
      </c>
      <c r="I33" s="96">
        <v>40933</v>
      </c>
      <c r="J33" s="97" t="s">
        <v>196</v>
      </c>
      <c r="K33" s="97" t="s">
        <v>71</v>
      </c>
      <c r="L33" s="95" t="s">
        <v>63</v>
      </c>
      <c r="M33" s="97"/>
      <c r="N33" s="140">
        <v>38</v>
      </c>
      <c r="O33" s="97">
        <v>43</v>
      </c>
      <c r="P33" s="97">
        <v>41</v>
      </c>
      <c r="Q33" s="97" t="s">
        <v>601</v>
      </c>
      <c r="R33" s="97">
        <v>47</v>
      </c>
      <c r="S33" s="130">
        <f t="shared" si="0"/>
        <v>169</v>
      </c>
      <c r="T33" s="131"/>
    </row>
    <row r="34" spans="2:20" s="100" customFormat="1" ht="39.950000000000003" customHeight="1" x14ac:dyDescent="0.3">
      <c r="B34" s="90"/>
      <c r="C34" s="130">
        <v>27</v>
      </c>
      <c r="D34" s="134">
        <v>2240</v>
      </c>
      <c r="E34" s="135" t="s">
        <v>224</v>
      </c>
      <c r="F34" s="135">
        <v>4163</v>
      </c>
      <c r="G34" s="95" t="s">
        <v>352</v>
      </c>
      <c r="H34" s="95" t="s">
        <v>535</v>
      </c>
      <c r="I34" s="96">
        <v>41229</v>
      </c>
      <c r="J34" s="97" t="s">
        <v>196</v>
      </c>
      <c r="K34" s="97" t="s">
        <v>71</v>
      </c>
      <c r="L34" s="95" t="s">
        <v>41</v>
      </c>
      <c r="M34" s="97" t="e">
        <f>IF(#REF!="", "", VLOOKUP(#REF!,#REF!, 11, FALSE))</f>
        <v>#REF!</v>
      </c>
      <c r="N34" s="140">
        <v>42</v>
      </c>
      <c r="O34" s="97">
        <v>44</v>
      </c>
      <c r="P34" s="97">
        <v>43</v>
      </c>
      <c r="Q34" s="97" t="s">
        <v>601</v>
      </c>
      <c r="R34" s="97">
        <v>48</v>
      </c>
      <c r="S34" s="130">
        <f t="shared" si="0"/>
        <v>177</v>
      </c>
      <c r="T34" s="131"/>
    </row>
    <row r="35" spans="2:20" s="100" customFormat="1" ht="39.950000000000003" customHeight="1" x14ac:dyDescent="0.4">
      <c r="B35" s="90"/>
      <c r="C35" s="197"/>
      <c r="D35" s="197"/>
      <c r="E35" s="198"/>
      <c r="F35" s="198"/>
      <c r="G35" s="199"/>
      <c r="H35" s="199"/>
      <c r="I35" s="197"/>
      <c r="J35" s="197"/>
      <c r="K35" s="197"/>
      <c r="L35" s="199"/>
      <c r="M35" s="197"/>
      <c r="N35" s="197"/>
      <c r="O35" s="197"/>
      <c r="P35" s="197"/>
      <c r="Q35" s="197"/>
      <c r="R35" s="197"/>
      <c r="S35" s="197"/>
      <c r="T35" s="197"/>
    </row>
  </sheetData>
  <sortState xmlns:xlrd2="http://schemas.microsoft.com/office/spreadsheetml/2017/richdata2" ref="C8:T35">
    <sortCondition ref="S8:S35"/>
  </sortState>
  <mergeCells count="3">
    <mergeCell ref="C2:T2"/>
    <mergeCell ref="C4:T4"/>
    <mergeCell ref="C5:T5"/>
  </mergeCells>
  <phoneticPr fontId="44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75" orientation="landscape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2">
        <x14:dataValidation type="list" showInputMessage="1" showErrorMessage="1" xr:uid="{04389739-663C-4EC6-BBAC-BFE4095AD0A4}">
          <x14:formula1>
            <xm:f>EVENT!$B$3:$B$5</xm:f>
          </x14:formula1>
          <xm:sqref>E12:E35</xm:sqref>
        </x14:dataValidation>
        <x14:dataValidation type="list" showInputMessage="1" showErrorMessage="1" xr:uid="{6DF0B399-64CA-4F83-BA8E-4EFDF0B24874}">
          <x14:formula1>
            <xm:f>EVENT!#REF!</xm:f>
          </x14:formula1>
          <xm:sqref>E7:E11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D830BA-7F05-497B-BF39-9D749143205E}">
  <dimension ref="A1:T45"/>
  <sheetViews>
    <sheetView topLeftCell="C40" zoomScale="85" zoomScaleNormal="85" workbookViewId="0">
      <selection activeCell="C46" sqref="A46:XFD122"/>
    </sheetView>
  </sheetViews>
  <sheetFormatPr defaultColWidth="8.7109375" defaultRowHeight="15" x14ac:dyDescent="0.25"/>
  <cols>
    <col min="1" max="1" width="5.140625" hidden="1" customWidth="1"/>
    <col min="2" max="2" width="6.28515625" style="76" hidden="1" customWidth="1"/>
    <col min="3" max="3" width="8.28515625" style="76" customWidth="1"/>
    <col min="4" max="4" width="10.85546875" style="77" customWidth="1"/>
    <col min="5" max="5" width="19" style="77" hidden="1" customWidth="1"/>
    <col min="6" max="6" width="11.42578125" style="77" hidden="1" customWidth="1"/>
    <col min="7" max="7" width="14.85546875" style="78" customWidth="1"/>
    <col min="8" max="8" width="14.5703125" style="78" customWidth="1"/>
    <col min="9" max="9" width="13" style="77" hidden="1" customWidth="1"/>
    <col min="10" max="10" width="8.7109375" style="77"/>
    <col min="11" max="11" width="11.7109375" style="77" bestFit="1" customWidth="1"/>
    <col min="12" max="12" width="20.42578125" style="78" customWidth="1"/>
    <col min="13" max="13" width="15.140625" style="77" hidden="1" customWidth="1"/>
    <col min="14" max="19" width="13.7109375" style="77" customWidth="1"/>
  </cols>
  <sheetData>
    <row r="1" spans="2:20" ht="27" customHeight="1" x14ac:dyDescent="0.3">
      <c r="B1" s="89"/>
      <c r="O1"/>
      <c r="P1"/>
      <c r="Q1"/>
      <c r="S1"/>
    </row>
    <row r="2" spans="2:20" ht="27" customHeight="1" x14ac:dyDescent="0.6">
      <c r="B2" s="185"/>
      <c r="C2" s="253" t="s">
        <v>621</v>
      </c>
      <c r="D2" s="253"/>
      <c r="E2" s="253"/>
      <c r="F2" s="253"/>
      <c r="G2" s="253"/>
      <c r="H2" s="253"/>
      <c r="I2" s="253"/>
      <c r="J2" s="253"/>
      <c r="K2" s="253"/>
      <c r="L2" s="253"/>
      <c r="M2" s="253"/>
      <c r="N2" s="253"/>
      <c r="O2" s="253"/>
      <c r="P2" s="253"/>
      <c r="Q2" s="253"/>
      <c r="R2" s="253"/>
      <c r="S2" s="253"/>
      <c r="T2" s="253"/>
    </row>
    <row r="3" spans="2:20" ht="15" customHeight="1" x14ac:dyDescent="0.6">
      <c r="B3" s="185"/>
      <c r="C3" s="168"/>
      <c r="D3" s="169"/>
      <c r="E3" s="169"/>
      <c r="F3" s="169"/>
      <c r="G3" s="170"/>
      <c r="H3" s="170"/>
      <c r="I3" s="169"/>
      <c r="J3" s="169"/>
      <c r="K3" s="169"/>
      <c r="L3" s="170"/>
      <c r="M3" s="169"/>
      <c r="N3" s="169"/>
      <c r="O3" s="171"/>
      <c r="P3" s="171"/>
      <c r="Q3" s="171"/>
      <c r="R3" s="169"/>
      <c r="S3" s="172"/>
    </row>
    <row r="4" spans="2:20" ht="27" customHeight="1" x14ac:dyDescent="0.6">
      <c r="B4" s="127"/>
      <c r="C4" s="252" t="s">
        <v>619</v>
      </c>
      <c r="D4" s="252"/>
      <c r="E4" s="252"/>
      <c r="F4" s="252"/>
      <c r="G4" s="252"/>
      <c r="H4" s="252"/>
      <c r="I4" s="252"/>
      <c r="J4" s="252"/>
      <c r="K4" s="252"/>
      <c r="L4" s="252"/>
      <c r="M4" s="252"/>
      <c r="N4" s="252"/>
      <c r="O4" s="252"/>
      <c r="P4" s="252"/>
      <c r="Q4" s="252"/>
      <c r="R4" s="252"/>
      <c r="S4" s="252"/>
      <c r="T4" s="252"/>
    </row>
    <row r="5" spans="2:20" ht="27" customHeight="1" x14ac:dyDescent="0.5">
      <c r="B5" s="192"/>
      <c r="C5" s="252" t="s">
        <v>620</v>
      </c>
      <c r="D5" s="252"/>
      <c r="E5" s="252"/>
      <c r="F5" s="252"/>
      <c r="G5" s="252"/>
      <c r="H5" s="252"/>
      <c r="I5" s="252"/>
      <c r="J5" s="252"/>
      <c r="K5" s="252"/>
      <c r="L5" s="252"/>
      <c r="M5" s="252"/>
      <c r="N5" s="252"/>
      <c r="O5" s="252"/>
      <c r="P5" s="252"/>
      <c r="Q5" s="252"/>
      <c r="R5" s="252"/>
      <c r="S5" s="252"/>
      <c r="T5" s="252"/>
    </row>
    <row r="6" spans="2:20" ht="24.75" customHeight="1" thickBot="1" x14ac:dyDescent="0.4">
      <c r="B6" s="143"/>
      <c r="C6" s="63"/>
      <c r="D6" s="64"/>
      <c r="E6" s="64"/>
      <c r="F6" s="64"/>
      <c r="G6" s="64"/>
      <c r="H6" s="64"/>
      <c r="I6" s="80"/>
      <c r="J6" s="80"/>
      <c r="K6" s="80"/>
      <c r="L6" s="86"/>
      <c r="M6" s="81"/>
      <c r="N6" s="142"/>
    </row>
    <row r="7" spans="2:20" s="74" customFormat="1" ht="38.450000000000003" customHeight="1" thickBot="1" x14ac:dyDescent="0.35">
      <c r="B7" s="144" t="s">
        <v>192</v>
      </c>
      <c r="C7" s="221" t="s">
        <v>583</v>
      </c>
      <c r="D7" s="221" t="s">
        <v>193</v>
      </c>
      <c r="E7" s="222" t="s">
        <v>68</v>
      </c>
      <c r="F7" s="223" t="s">
        <v>182</v>
      </c>
      <c r="G7" s="224" t="s">
        <v>0</v>
      </c>
      <c r="H7" s="224" t="s">
        <v>47</v>
      </c>
      <c r="I7" s="225" t="s">
        <v>49</v>
      </c>
      <c r="J7" s="221" t="s">
        <v>48</v>
      </c>
      <c r="K7" s="221" t="s">
        <v>1</v>
      </c>
      <c r="L7" s="224" t="s">
        <v>50</v>
      </c>
      <c r="M7" s="226" t="s">
        <v>51</v>
      </c>
      <c r="N7" s="221" t="s">
        <v>590</v>
      </c>
      <c r="O7" s="221" t="s">
        <v>591</v>
      </c>
      <c r="P7" s="221" t="s">
        <v>592</v>
      </c>
      <c r="Q7" s="221" t="s">
        <v>593</v>
      </c>
      <c r="R7" s="221" t="s">
        <v>594</v>
      </c>
      <c r="S7" s="227" t="s">
        <v>595</v>
      </c>
    </row>
    <row r="8" spans="2:20" s="74" customFormat="1" ht="38.450000000000003" customHeight="1" x14ac:dyDescent="0.3">
      <c r="B8" s="136"/>
      <c r="C8" s="139">
        <v>1</v>
      </c>
      <c r="D8" s="134">
        <v>1494</v>
      </c>
      <c r="E8" s="135" t="s">
        <v>226</v>
      </c>
      <c r="F8" s="135">
        <v>1538</v>
      </c>
      <c r="G8" s="95" t="s">
        <v>298</v>
      </c>
      <c r="H8" s="95" t="s">
        <v>299</v>
      </c>
      <c r="I8" s="96">
        <v>40641</v>
      </c>
      <c r="J8" s="97" t="s">
        <v>196</v>
      </c>
      <c r="K8" s="97" t="s">
        <v>195</v>
      </c>
      <c r="L8" s="95" t="s">
        <v>41</v>
      </c>
      <c r="M8" s="97"/>
      <c r="N8" s="140">
        <v>1</v>
      </c>
      <c r="O8" s="130">
        <v>1</v>
      </c>
      <c r="P8" s="130">
        <v>1</v>
      </c>
      <c r="Q8" s="130">
        <v>1</v>
      </c>
      <c r="R8" s="130">
        <v>1</v>
      </c>
      <c r="S8" s="139">
        <v>4</v>
      </c>
    </row>
    <row r="9" spans="2:20" s="74" customFormat="1" ht="38.450000000000003" customHeight="1" x14ac:dyDescent="0.3">
      <c r="B9" s="136"/>
      <c r="C9" s="139">
        <v>2</v>
      </c>
      <c r="D9" s="134">
        <v>1452</v>
      </c>
      <c r="E9" s="135" t="s">
        <v>226</v>
      </c>
      <c r="F9" s="135">
        <v>1724</v>
      </c>
      <c r="G9" s="95" t="s">
        <v>442</v>
      </c>
      <c r="H9" s="95" t="s">
        <v>443</v>
      </c>
      <c r="I9" s="96">
        <v>40480</v>
      </c>
      <c r="J9" s="97" t="s">
        <v>196</v>
      </c>
      <c r="K9" s="97" t="s">
        <v>195</v>
      </c>
      <c r="L9" s="95" t="s">
        <v>40</v>
      </c>
      <c r="M9" s="97"/>
      <c r="N9" s="140">
        <v>3</v>
      </c>
      <c r="O9" s="139">
        <v>2</v>
      </c>
      <c r="P9" s="139">
        <v>2</v>
      </c>
      <c r="Q9" s="139">
        <v>2</v>
      </c>
      <c r="R9" s="139">
        <v>4</v>
      </c>
      <c r="S9" s="139">
        <v>9</v>
      </c>
    </row>
    <row r="10" spans="2:20" s="74" customFormat="1" ht="30" customHeight="1" x14ac:dyDescent="0.3">
      <c r="B10" s="136"/>
      <c r="C10" s="139">
        <v>3</v>
      </c>
      <c r="D10" s="134">
        <v>1428</v>
      </c>
      <c r="E10" s="135" t="s">
        <v>226</v>
      </c>
      <c r="F10" s="135">
        <v>3946</v>
      </c>
      <c r="G10" s="95" t="s">
        <v>514</v>
      </c>
      <c r="H10" s="95" t="s">
        <v>247</v>
      </c>
      <c r="I10" s="96">
        <v>40188</v>
      </c>
      <c r="J10" s="97" t="s">
        <v>196</v>
      </c>
      <c r="K10" s="97" t="s">
        <v>195</v>
      </c>
      <c r="L10" s="95" t="s">
        <v>332</v>
      </c>
      <c r="M10" s="97"/>
      <c r="N10" s="140">
        <v>4</v>
      </c>
      <c r="O10" s="97" t="s">
        <v>601</v>
      </c>
      <c r="P10" s="97">
        <v>4</v>
      </c>
      <c r="Q10" s="97">
        <v>3</v>
      </c>
      <c r="R10" s="97">
        <v>3</v>
      </c>
      <c r="S10" s="139">
        <v>14</v>
      </c>
    </row>
    <row r="11" spans="2:20" s="74" customFormat="1" ht="30" customHeight="1" x14ac:dyDescent="0.3">
      <c r="B11" s="136"/>
      <c r="C11" s="139">
        <v>4</v>
      </c>
      <c r="D11" s="134">
        <v>1493</v>
      </c>
      <c r="E11" s="135" t="s">
        <v>226</v>
      </c>
      <c r="F11" s="135">
        <v>1566</v>
      </c>
      <c r="G11" s="95" t="s">
        <v>305</v>
      </c>
      <c r="H11" s="95" t="s">
        <v>306</v>
      </c>
      <c r="I11" s="96">
        <v>40317</v>
      </c>
      <c r="J11" s="97" t="s">
        <v>196</v>
      </c>
      <c r="K11" s="97" t="s">
        <v>195</v>
      </c>
      <c r="L11" s="95" t="s">
        <v>7</v>
      </c>
      <c r="M11" s="97"/>
      <c r="N11" s="140">
        <v>5</v>
      </c>
      <c r="O11" s="97">
        <v>3</v>
      </c>
      <c r="P11" s="97">
        <v>3</v>
      </c>
      <c r="Q11" s="97" t="s">
        <v>601</v>
      </c>
      <c r="R11" s="97">
        <v>7</v>
      </c>
      <c r="S11" s="139">
        <v>18</v>
      </c>
    </row>
    <row r="12" spans="2:20" s="74" customFormat="1" ht="30" customHeight="1" x14ac:dyDescent="0.3">
      <c r="B12" s="136"/>
      <c r="C12" s="139">
        <v>5</v>
      </c>
      <c r="D12" s="134">
        <v>1479</v>
      </c>
      <c r="E12" s="135" t="s">
        <v>226</v>
      </c>
      <c r="F12" s="135">
        <v>3842</v>
      </c>
      <c r="G12" s="95" t="s">
        <v>378</v>
      </c>
      <c r="H12" s="95" t="s">
        <v>329</v>
      </c>
      <c r="I12" s="96">
        <v>40277</v>
      </c>
      <c r="J12" s="97" t="s">
        <v>196</v>
      </c>
      <c r="K12" s="97" t="s">
        <v>195</v>
      </c>
      <c r="L12" s="95" t="s">
        <v>63</v>
      </c>
      <c r="M12" s="97"/>
      <c r="N12" s="140">
        <v>6</v>
      </c>
      <c r="O12" s="97">
        <v>4</v>
      </c>
      <c r="P12" s="97">
        <v>5</v>
      </c>
      <c r="Q12" s="97">
        <v>8</v>
      </c>
      <c r="R12" s="97">
        <v>8</v>
      </c>
      <c r="S12" s="139">
        <v>18</v>
      </c>
    </row>
    <row r="13" spans="2:20" s="100" customFormat="1" ht="30" customHeight="1" x14ac:dyDescent="0.3">
      <c r="B13" s="90"/>
      <c r="C13" s="139">
        <v>6</v>
      </c>
      <c r="D13" s="134">
        <v>1437</v>
      </c>
      <c r="E13" s="135" t="s">
        <v>226</v>
      </c>
      <c r="F13" s="135">
        <v>1284</v>
      </c>
      <c r="G13" s="95" t="s">
        <v>267</v>
      </c>
      <c r="H13" s="95" t="s">
        <v>270</v>
      </c>
      <c r="I13" s="96">
        <v>40677</v>
      </c>
      <c r="J13" s="97" t="s">
        <v>196</v>
      </c>
      <c r="K13" s="97" t="s">
        <v>195</v>
      </c>
      <c r="L13" s="95" t="s">
        <v>55</v>
      </c>
      <c r="M13" s="97"/>
      <c r="N13" s="140">
        <v>7</v>
      </c>
      <c r="O13" s="97" t="s">
        <v>601</v>
      </c>
      <c r="P13" s="97">
        <v>6</v>
      </c>
      <c r="Q13" s="97">
        <v>5</v>
      </c>
      <c r="R13" s="97">
        <v>5</v>
      </c>
      <c r="S13" s="139">
        <v>23</v>
      </c>
    </row>
    <row r="14" spans="2:20" s="100" customFormat="1" ht="30" customHeight="1" x14ac:dyDescent="0.3">
      <c r="B14" s="90"/>
      <c r="C14" s="139">
        <v>7</v>
      </c>
      <c r="D14" s="134">
        <v>1419</v>
      </c>
      <c r="E14" s="135" t="s">
        <v>226</v>
      </c>
      <c r="F14" s="135">
        <v>2766</v>
      </c>
      <c r="G14" s="95" t="s">
        <v>313</v>
      </c>
      <c r="H14" s="95" t="s">
        <v>365</v>
      </c>
      <c r="I14" s="96">
        <v>40634</v>
      </c>
      <c r="J14" s="97" t="s">
        <v>196</v>
      </c>
      <c r="K14" s="97" t="s">
        <v>195</v>
      </c>
      <c r="L14" s="95" t="s">
        <v>66</v>
      </c>
      <c r="M14" s="97"/>
      <c r="N14" s="140">
        <v>8</v>
      </c>
      <c r="O14" s="97">
        <v>6</v>
      </c>
      <c r="P14" s="97">
        <v>14</v>
      </c>
      <c r="Q14" s="97">
        <v>7</v>
      </c>
      <c r="R14" s="97">
        <v>9</v>
      </c>
      <c r="S14" s="139">
        <f>R14+Q14+O14+N14</f>
        <v>30</v>
      </c>
    </row>
    <row r="15" spans="2:20" s="100" customFormat="1" ht="30" customHeight="1" x14ac:dyDescent="0.3">
      <c r="B15" s="90"/>
      <c r="C15" s="139">
        <v>8</v>
      </c>
      <c r="D15" s="134">
        <v>1481</v>
      </c>
      <c r="E15" s="135" t="s">
        <v>226</v>
      </c>
      <c r="F15" s="135">
        <v>2698</v>
      </c>
      <c r="G15" s="95" t="s">
        <v>425</v>
      </c>
      <c r="H15" s="95" t="s">
        <v>426</v>
      </c>
      <c r="I15" s="96">
        <v>40844</v>
      </c>
      <c r="J15" s="97" t="s">
        <v>196</v>
      </c>
      <c r="K15" s="97" t="s">
        <v>195</v>
      </c>
      <c r="L15" s="95" t="s">
        <v>421</v>
      </c>
      <c r="M15" s="97"/>
      <c r="N15" s="140">
        <v>10</v>
      </c>
      <c r="O15" s="97">
        <v>5</v>
      </c>
      <c r="P15" s="97">
        <v>12</v>
      </c>
      <c r="Q15" s="97">
        <v>6</v>
      </c>
      <c r="R15" s="97">
        <v>12</v>
      </c>
      <c r="S15" s="139">
        <f>R15+Q15+O15+N15</f>
        <v>33</v>
      </c>
    </row>
    <row r="16" spans="2:20" s="100" customFormat="1" ht="30" customHeight="1" x14ac:dyDescent="0.3">
      <c r="B16" s="90"/>
      <c r="C16" s="139">
        <v>9</v>
      </c>
      <c r="D16" s="134">
        <v>1439</v>
      </c>
      <c r="E16" s="135" t="s">
        <v>226</v>
      </c>
      <c r="F16" s="135">
        <v>1017</v>
      </c>
      <c r="G16" s="95" t="s">
        <v>239</v>
      </c>
      <c r="H16" s="95" t="s">
        <v>240</v>
      </c>
      <c r="I16" s="96">
        <v>40893</v>
      </c>
      <c r="J16" s="97" t="s">
        <v>196</v>
      </c>
      <c r="K16" s="97" t="s">
        <v>195</v>
      </c>
      <c r="L16" s="95" t="s">
        <v>55</v>
      </c>
      <c r="M16" s="97"/>
      <c r="N16" s="140">
        <v>11</v>
      </c>
      <c r="O16" s="97">
        <v>8</v>
      </c>
      <c r="P16" s="97">
        <v>10</v>
      </c>
      <c r="Q16" s="97">
        <v>9</v>
      </c>
      <c r="R16" s="97">
        <v>13</v>
      </c>
      <c r="S16" s="139">
        <f>Q16+P16+O16+N16</f>
        <v>38</v>
      </c>
    </row>
    <row r="17" spans="2:19" s="100" customFormat="1" ht="30" customHeight="1" x14ac:dyDescent="0.3">
      <c r="B17" s="90"/>
      <c r="C17" s="139">
        <v>10</v>
      </c>
      <c r="D17" s="134">
        <v>1406</v>
      </c>
      <c r="E17" s="135" t="s">
        <v>226</v>
      </c>
      <c r="F17" s="135">
        <v>1999</v>
      </c>
      <c r="G17" s="95" t="s">
        <v>554</v>
      </c>
      <c r="H17" s="95" t="s">
        <v>247</v>
      </c>
      <c r="I17" s="96">
        <v>40373</v>
      </c>
      <c r="J17" s="97" t="s">
        <v>196</v>
      </c>
      <c r="K17" s="97" t="s">
        <v>195</v>
      </c>
      <c r="L17" s="95" t="s">
        <v>4</v>
      </c>
      <c r="M17" s="97"/>
      <c r="N17" s="140">
        <v>14</v>
      </c>
      <c r="O17" s="97">
        <v>7</v>
      </c>
      <c r="P17" s="97">
        <v>7</v>
      </c>
      <c r="Q17" s="97">
        <v>18</v>
      </c>
      <c r="R17" s="97">
        <v>28</v>
      </c>
      <c r="S17" s="139">
        <f>Q17+P17+O17+N17</f>
        <v>46</v>
      </c>
    </row>
    <row r="18" spans="2:19" s="100" customFormat="1" ht="30" customHeight="1" x14ac:dyDescent="0.3">
      <c r="B18" s="90"/>
      <c r="C18" s="139">
        <v>11</v>
      </c>
      <c r="D18" s="134">
        <v>1448</v>
      </c>
      <c r="E18" s="135" t="s">
        <v>226</v>
      </c>
      <c r="F18" s="135">
        <v>2583</v>
      </c>
      <c r="G18" s="95" t="s">
        <v>446</v>
      </c>
      <c r="H18" s="95" t="s">
        <v>358</v>
      </c>
      <c r="I18" s="96">
        <v>40744</v>
      </c>
      <c r="J18" s="97" t="s">
        <v>196</v>
      </c>
      <c r="K18" s="97" t="s">
        <v>195</v>
      </c>
      <c r="L18" s="95" t="s">
        <v>40</v>
      </c>
      <c r="M18" s="97"/>
      <c r="N18" s="140">
        <v>15</v>
      </c>
      <c r="O18" s="97">
        <v>12</v>
      </c>
      <c r="P18" s="97" t="s">
        <v>601</v>
      </c>
      <c r="Q18" s="97">
        <v>13</v>
      </c>
      <c r="R18" s="97">
        <v>16</v>
      </c>
      <c r="S18" s="139">
        <f>SUM(N18:R18)</f>
        <v>56</v>
      </c>
    </row>
    <row r="19" spans="2:19" s="100" customFormat="1" ht="30" customHeight="1" x14ac:dyDescent="0.3">
      <c r="B19" s="90"/>
      <c r="C19" s="139">
        <v>12</v>
      </c>
      <c r="D19" s="134">
        <v>1434</v>
      </c>
      <c r="E19" s="135" t="s">
        <v>226</v>
      </c>
      <c r="F19" s="135">
        <v>2032</v>
      </c>
      <c r="G19" s="95" t="s">
        <v>458</v>
      </c>
      <c r="H19" s="95" t="s">
        <v>460</v>
      </c>
      <c r="I19" s="96">
        <v>40575</v>
      </c>
      <c r="J19" s="97" t="s">
        <v>196</v>
      </c>
      <c r="K19" s="97" t="s">
        <v>195</v>
      </c>
      <c r="L19" s="95" t="s">
        <v>18</v>
      </c>
      <c r="M19" s="97"/>
      <c r="N19" s="140">
        <v>19</v>
      </c>
      <c r="O19" s="97">
        <v>5</v>
      </c>
      <c r="P19" s="97">
        <v>11</v>
      </c>
      <c r="Q19" s="97">
        <v>24</v>
      </c>
      <c r="R19" s="97">
        <v>29</v>
      </c>
      <c r="S19" s="139">
        <f>Q19+P19+O19+N19</f>
        <v>59</v>
      </c>
    </row>
    <row r="20" spans="2:19" s="100" customFormat="1" ht="30" customHeight="1" x14ac:dyDescent="0.3">
      <c r="B20" s="90"/>
      <c r="C20" s="139">
        <v>13</v>
      </c>
      <c r="D20" s="134">
        <v>1445</v>
      </c>
      <c r="E20" s="135" t="s">
        <v>226</v>
      </c>
      <c r="F20" s="135">
        <v>3498</v>
      </c>
      <c r="G20" s="95" t="s">
        <v>461</v>
      </c>
      <c r="H20" s="95" t="s">
        <v>247</v>
      </c>
      <c r="I20" s="96">
        <v>40573</v>
      </c>
      <c r="J20" s="97" t="s">
        <v>196</v>
      </c>
      <c r="K20" s="97" t="s">
        <v>195</v>
      </c>
      <c r="L20" s="95" t="s">
        <v>191</v>
      </c>
      <c r="M20" s="97"/>
      <c r="N20" s="140">
        <v>17</v>
      </c>
      <c r="O20" s="97" t="s">
        <v>601</v>
      </c>
      <c r="P20" s="97">
        <v>16</v>
      </c>
      <c r="Q20" s="97">
        <v>12</v>
      </c>
      <c r="R20" s="97">
        <v>15</v>
      </c>
      <c r="S20" s="139">
        <f>SUM(N20:R20)</f>
        <v>60</v>
      </c>
    </row>
    <row r="21" spans="2:19" s="100" customFormat="1" ht="30" customHeight="1" x14ac:dyDescent="0.3">
      <c r="B21" s="90"/>
      <c r="C21" s="139">
        <v>14</v>
      </c>
      <c r="D21" s="134">
        <v>1440</v>
      </c>
      <c r="E21" s="135" t="s">
        <v>226</v>
      </c>
      <c r="F21" s="135">
        <v>2914</v>
      </c>
      <c r="G21" s="95" t="s">
        <v>370</v>
      </c>
      <c r="H21" s="95" t="s">
        <v>371</v>
      </c>
      <c r="I21" s="96">
        <v>40806</v>
      </c>
      <c r="J21" s="97" t="s">
        <v>196</v>
      </c>
      <c r="K21" s="97" t="s">
        <v>195</v>
      </c>
      <c r="L21" s="95" t="s">
        <v>55</v>
      </c>
      <c r="M21" s="97"/>
      <c r="N21" s="140">
        <v>9</v>
      </c>
      <c r="O21" s="97">
        <v>16</v>
      </c>
      <c r="P21" s="97">
        <v>41</v>
      </c>
      <c r="Q21" s="97">
        <v>23</v>
      </c>
      <c r="R21" s="97">
        <v>14</v>
      </c>
      <c r="S21" s="139">
        <f>R21+Q21+O21+N21</f>
        <v>62</v>
      </c>
    </row>
    <row r="22" spans="2:19" s="100" customFormat="1" ht="30" customHeight="1" x14ac:dyDescent="0.3">
      <c r="B22" s="90"/>
      <c r="C22" s="139">
        <v>15</v>
      </c>
      <c r="D22" s="134">
        <v>1443</v>
      </c>
      <c r="E22" s="135" t="s">
        <v>226</v>
      </c>
      <c r="F22" s="135">
        <v>1013</v>
      </c>
      <c r="G22" s="95" t="s">
        <v>237</v>
      </c>
      <c r="H22" s="95" t="s">
        <v>238</v>
      </c>
      <c r="I22" s="96">
        <v>40385</v>
      </c>
      <c r="J22" s="97" t="s">
        <v>196</v>
      </c>
      <c r="K22" s="97" t="s">
        <v>195</v>
      </c>
      <c r="L22" s="95" t="s">
        <v>55</v>
      </c>
      <c r="M22" s="97"/>
      <c r="N22" s="140">
        <v>21</v>
      </c>
      <c r="O22" s="97">
        <v>25</v>
      </c>
      <c r="P22" s="97">
        <v>21</v>
      </c>
      <c r="Q22" s="97">
        <v>8</v>
      </c>
      <c r="R22" s="97">
        <v>20</v>
      </c>
      <c r="S22" s="139">
        <f>R22+Q22+P22+N22</f>
        <v>70</v>
      </c>
    </row>
    <row r="23" spans="2:19" s="100" customFormat="1" ht="30" customHeight="1" x14ac:dyDescent="0.3">
      <c r="B23" s="90"/>
      <c r="C23" s="139">
        <v>16</v>
      </c>
      <c r="D23" s="134">
        <v>1429</v>
      </c>
      <c r="E23" s="135" t="s">
        <v>226</v>
      </c>
      <c r="F23" s="135">
        <v>3739</v>
      </c>
      <c r="G23" s="95" t="s">
        <v>496</v>
      </c>
      <c r="H23" s="95" t="s">
        <v>497</v>
      </c>
      <c r="I23" s="96">
        <v>40619</v>
      </c>
      <c r="J23" s="97" t="s">
        <v>196</v>
      </c>
      <c r="K23" s="97" t="s">
        <v>195</v>
      </c>
      <c r="L23" s="95" t="s">
        <v>332</v>
      </c>
      <c r="M23" s="97"/>
      <c r="N23" s="140">
        <v>24</v>
      </c>
      <c r="O23" s="97">
        <v>11</v>
      </c>
      <c r="P23" s="97">
        <v>25</v>
      </c>
      <c r="Q23" s="97">
        <v>17</v>
      </c>
      <c r="R23" s="97">
        <v>21</v>
      </c>
      <c r="S23" s="139">
        <f>R23+Q23+O23+N23</f>
        <v>73</v>
      </c>
    </row>
    <row r="24" spans="2:19" s="100" customFormat="1" ht="30" customHeight="1" x14ac:dyDescent="0.3">
      <c r="B24" s="90"/>
      <c r="C24" s="139">
        <v>17</v>
      </c>
      <c r="D24" s="134">
        <v>1459</v>
      </c>
      <c r="E24" s="135" t="s">
        <v>226</v>
      </c>
      <c r="F24" s="135">
        <v>2491</v>
      </c>
      <c r="G24" s="95" t="s">
        <v>354</v>
      </c>
      <c r="H24" s="95" t="s">
        <v>355</v>
      </c>
      <c r="I24" s="96">
        <v>40514</v>
      </c>
      <c r="J24" s="97" t="s">
        <v>196</v>
      </c>
      <c r="K24" s="97" t="s">
        <v>195</v>
      </c>
      <c r="L24" s="95" t="s">
        <v>41</v>
      </c>
      <c r="M24" s="97"/>
      <c r="N24" s="140">
        <v>36</v>
      </c>
      <c r="O24" s="97">
        <v>23</v>
      </c>
      <c r="P24" s="97">
        <v>17</v>
      </c>
      <c r="Q24" s="97">
        <v>20</v>
      </c>
      <c r="R24" s="97">
        <v>23</v>
      </c>
      <c r="S24" s="139">
        <f>R24+Q24+P24+O24</f>
        <v>83</v>
      </c>
    </row>
    <row r="25" spans="2:19" s="100" customFormat="1" ht="30" customHeight="1" x14ac:dyDescent="0.3">
      <c r="B25" s="90"/>
      <c r="C25" s="139">
        <v>18</v>
      </c>
      <c r="D25" s="134">
        <v>1427</v>
      </c>
      <c r="E25" s="135" t="s">
        <v>226</v>
      </c>
      <c r="F25" s="135">
        <v>4224</v>
      </c>
      <c r="G25" s="95" t="s">
        <v>545</v>
      </c>
      <c r="H25" s="95" t="s">
        <v>546</v>
      </c>
      <c r="I25" s="96">
        <v>40667</v>
      </c>
      <c r="J25" s="97" t="s">
        <v>196</v>
      </c>
      <c r="K25" s="97" t="s">
        <v>195</v>
      </c>
      <c r="L25" s="95" t="s">
        <v>332</v>
      </c>
      <c r="M25" s="97"/>
      <c r="N25" s="140">
        <v>20</v>
      </c>
      <c r="O25" s="97" t="s">
        <v>601</v>
      </c>
      <c r="P25" s="97">
        <v>27</v>
      </c>
      <c r="Q25" s="97">
        <v>25</v>
      </c>
      <c r="R25" s="97">
        <v>17</v>
      </c>
      <c r="S25" s="139">
        <f>SUM(N25:R25)</f>
        <v>89</v>
      </c>
    </row>
    <row r="26" spans="2:19" s="100" customFormat="1" ht="30" customHeight="1" x14ac:dyDescent="0.3">
      <c r="B26" s="90"/>
      <c r="C26" s="139">
        <v>19</v>
      </c>
      <c r="D26" s="134">
        <v>1454</v>
      </c>
      <c r="E26" s="135" t="s">
        <v>226</v>
      </c>
      <c r="F26" s="135">
        <v>1739</v>
      </c>
      <c r="G26" s="95" t="s">
        <v>444</v>
      </c>
      <c r="H26" s="95" t="s">
        <v>445</v>
      </c>
      <c r="I26" s="96">
        <v>40310</v>
      </c>
      <c r="J26" s="97" t="s">
        <v>196</v>
      </c>
      <c r="K26" s="97" t="s">
        <v>195</v>
      </c>
      <c r="L26" s="95" t="s">
        <v>40</v>
      </c>
      <c r="M26" s="97"/>
      <c r="N26" s="140">
        <v>34</v>
      </c>
      <c r="O26" s="97">
        <v>20</v>
      </c>
      <c r="P26" s="97">
        <v>19</v>
      </c>
      <c r="Q26" s="97">
        <v>21</v>
      </c>
      <c r="R26" s="97">
        <v>38</v>
      </c>
      <c r="S26" s="139">
        <f>Q26+P26+O26+N26</f>
        <v>94</v>
      </c>
    </row>
    <row r="27" spans="2:19" s="100" customFormat="1" ht="30" customHeight="1" x14ac:dyDescent="0.3">
      <c r="B27" s="90"/>
      <c r="C27" s="139">
        <v>20</v>
      </c>
      <c r="D27" s="134">
        <v>1480</v>
      </c>
      <c r="E27" s="135" t="s">
        <v>226</v>
      </c>
      <c r="F27" s="135">
        <v>1476</v>
      </c>
      <c r="G27" s="95" t="s">
        <v>422</v>
      </c>
      <c r="H27" s="95" t="s">
        <v>424</v>
      </c>
      <c r="I27" s="96">
        <v>40612</v>
      </c>
      <c r="J27" s="97" t="s">
        <v>196</v>
      </c>
      <c r="K27" s="97" t="s">
        <v>195</v>
      </c>
      <c r="L27" s="95" t="s">
        <v>421</v>
      </c>
      <c r="M27" s="97"/>
      <c r="N27" s="140">
        <v>26</v>
      </c>
      <c r="O27" s="97">
        <v>26</v>
      </c>
      <c r="P27" s="97">
        <v>24</v>
      </c>
      <c r="Q27" s="97">
        <v>19</v>
      </c>
      <c r="R27" s="97">
        <v>36</v>
      </c>
      <c r="S27" s="139">
        <f>Q27+P27+O27+N27</f>
        <v>95</v>
      </c>
    </row>
    <row r="28" spans="2:19" s="100" customFormat="1" ht="30" customHeight="1" x14ac:dyDescent="0.3">
      <c r="B28" s="90"/>
      <c r="C28" s="139">
        <v>21</v>
      </c>
      <c r="D28" s="134">
        <v>1418</v>
      </c>
      <c r="E28" s="135" t="s">
        <v>226</v>
      </c>
      <c r="F28" s="135">
        <v>1250</v>
      </c>
      <c r="G28" s="95" t="s">
        <v>261</v>
      </c>
      <c r="H28" s="95" t="s">
        <v>262</v>
      </c>
      <c r="I28" s="96">
        <v>40588</v>
      </c>
      <c r="J28" s="97" t="s">
        <v>196</v>
      </c>
      <c r="K28" s="97" t="s">
        <v>195</v>
      </c>
      <c r="L28" s="95" t="s">
        <v>66</v>
      </c>
      <c r="M28" s="97"/>
      <c r="N28" s="140">
        <v>23</v>
      </c>
      <c r="O28" s="97">
        <v>36</v>
      </c>
      <c r="P28" s="97">
        <v>18</v>
      </c>
      <c r="Q28" s="97">
        <v>22</v>
      </c>
      <c r="R28" s="97">
        <v>47</v>
      </c>
      <c r="S28" s="139">
        <f>Q28+P28+O28+N28</f>
        <v>99</v>
      </c>
    </row>
    <row r="29" spans="2:19" s="100" customFormat="1" ht="30" customHeight="1" x14ac:dyDescent="0.35">
      <c r="B29" s="90"/>
      <c r="C29" s="139">
        <v>22</v>
      </c>
      <c r="D29" s="145">
        <v>1499</v>
      </c>
      <c r="E29" s="146" t="s">
        <v>226</v>
      </c>
      <c r="F29" s="146">
        <v>4022</v>
      </c>
      <c r="G29" s="150" t="s">
        <v>606</v>
      </c>
      <c r="H29" s="150" t="s">
        <v>607</v>
      </c>
      <c r="I29" s="148">
        <v>40602</v>
      </c>
      <c r="J29" s="149" t="s">
        <v>196</v>
      </c>
      <c r="K29" s="149" t="s">
        <v>195</v>
      </c>
      <c r="L29" s="150" t="s">
        <v>60</v>
      </c>
      <c r="M29" s="141"/>
      <c r="N29" s="97" t="s">
        <v>601</v>
      </c>
      <c r="O29" s="141">
        <v>53</v>
      </c>
      <c r="P29" s="141">
        <v>15</v>
      </c>
      <c r="Q29" s="141">
        <v>16</v>
      </c>
      <c r="R29" s="97">
        <v>18</v>
      </c>
      <c r="S29" s="139">
        <f>SUM(N29:R29)</f>
        <v>102</v>
      </c>
    </row>
    <row r="30" spans="2:19" s="100" customFormat="1" ht="30" customHeight="1" x14ac:dyDescent="0.3">
      <c r="B30" s="90"/>
      <c r="C30" s="139">
        <v>23</v>
      </c>
      <c r="D30" s="134">
        <v>1461</v>
      </c>
      <c r="E30" s="135" t="s">
        <v>226</v>
      </c>
      <c r="F30" s="135">
        <v>4161</v>
      </c>
      <c r="G30" s="95" t="s">
        <v>533</v>
      </c>
      <c r="H30" s="95" t="s">
        <v>534</v>
      </c>
      <c r="I30" s="96">
        <v>40224</v>
      </c>
      <c r="J30" s="97" t="s">
        <v>196</v>
      </c>
      <c r="K30" s="97" t="s">
        <v>195</v>
      </c>
      <c r="L30" s="95" t="s">
        <v>41</v>
      </c>
      <c r="M30" s="97"/>
      <c r="N30" s="140">
        <v>31</v>
      </c>
      <c r="O30" s="97">
        <v>21</v>
      </c>
      <c r="P30" s="97">
        <v>30</v>
      </c>
      <c r="Q30" s="97">
        <v>42</v>
      </c>
      <c r="R30" s="97">
        <v>34</v>
      </c>
      <c r="S30" s="139">
        <f>R30+P30+O30+N30</f>
        <v>116</v>
      </c>
    </row>
    <row r="31" spans="2:19" s="100" customFormat="1" ht="30" customHeight="1" x14ac:dyDescent="0.3">
      <c r="B31" s="90"/>
      <c r="C31" s="139">
        <v>24</v>
      </c>
      <c r="D31" s="134">
        <v>1423</v>
      </c>
      <c r="E31" s="135" t="s">
        <v>226</v>
      </c>
      <c r="F31" s="135">
        <v>4227</v>
      </c>
      <c r="G31" s="95" t="s">
        <v>547</v>
      </c>
      <c r="H31" s="95" t="s">
        <v>548</v>
      </c>
      <c r="I31" s="96">
        <v>40316</v>
      </c>
      <c r="J31" s="97" t="s">
        <v>196</v>
      </c>
      <c r="K31" s="97" t="s">
        <v>195</v>
      </c>
      <c r="L31" s="95" t="s">
        <v>332</v>
      </c>
      <c r="M31" s="97"/>
      <c r="N31" s="140">
        <v>30</v>
      </c>
      <c r="O31" s="97" t="s">
        <v>601</v>
      </c>
      <c r="P31" s="97">
        <v>22</v>
      </c>
      <c r="Q31" s="97">
        <v>26</v>
      </c>
      <c r="R31" s="97">
        <v>40</v>
      </c>
      <c r="S31" s="139">
        <f>SUM(N31:R31)</f>
        <v>118</v>
      </c>
    </row>
    <row r="32" spans="2:19" s="100" customFormat="1" ht="30" customHeight="1" x14ac:dyDescent="0.3">
      <c r="B32" s="90"/>
      <c r="C32" s="139">
        <v>25</v>
      </c>
      <c r="D32" s="134">
        <v>1432</v>
      </c>
      <c r="E32" s="135" t="s">
        <v>226</v>
      </c>
      <c r="F32" s="135">
        <v>2759</v>
      </c>
      <c r="G32" s="95" t="s">
        <v>363</v>
      </c>
      <c r="H32" s="95" t="s">
        <v>364</v>
      </c>
      <c r="I32" s="96">
        <v>40196</v>
      </c>
      <c r="J32" s="97" t="s">
        <v>196</v>
      </c>
      <c r="K32" s="97" t="s">
        <v>195</v>
      </c>
      <c r="L32" s="95" t="s">
        <v>60</v>
      </c>
      <c r="M32" s="97"/>
      <c r="N32" s="140">
        <v>37</v>
      </c>
      <c r="O32" s="97">
        <v>19</v>
      </c>
      <c r="P32" s="97">
        <v>31</v>
      </c>
      <c r="Q32" s="97" t="s">
        <v>601</v>
      </c>
      <c r="R32" s="97">
        <v>37</v>
      </c>
      <c r="S32" s="139">
        <f>SUM(N32:R32)</f>
        <v>124</v>
      </c>
    </row>
    <row r="33" spans="2:19" s="100" customFormat="1" ht="30" customHeight="1" x14ac:dyDescent="0.3">
      <c r="B33" s="90"/>
      <c r="C33" s="139">
        <v>26</v>
      </c>
      <c r="D33" s="134">
        <v>1474</v>
      </c>
      <c r="E33" s="135" t="s">
        <v>226</v>
      </c>
      <c r="F33" s="135">
        <v>2825</v>
      </c>
      <c r="G33" s="95" t="s">
        <v>479</v>
      </c>
      <c r="H33" s="95" t="s">
        <v>480</v>
      </c>
      <c r="I33" s="96">
        <v>40839</v>
      </c>
      <c r="J33" s="97" t="s">
        <v>196</v>
      </c>
      <c r="K33" s="97" t="s">
        <v>195</v>
      </c>
      <c r="L33" s="95" t="s">
        <v>67</v>
      </c>
      <c r="M33" s="97"/>
      <c r="N33" s="140">
        <v>42</v>
      </c>
      <c r="O33" s="97">
        <v>37</v>
      </c>
      <c r="P33" s="97">
        <v>26</v>
      </c>
      <c r="Q33" s="97">
        <v>29</v>
      </c>
      <c r="R33" s="97">
        <v>35</v>
      </c>
      <c r="S33" s="139">
        <f>R33+Q33+P33+O33</f>
        <v>127</v>
      </c>
    </row>
    <row r="34" spans="2:19" s="100" customFormat="1" ht="30" customHeight="1" x14ac:dyDescent="0.3">
      <c r="B34" s="90"/>
      <c r="C34" s="139">
        <v>27</v>
      </c>
      <c r="D34" s="134">
        <v>1413</v>
      </c>
      <c r="E34" s="135" t="s">
        <v>226</v>
      </c>
      <c r="F34" s="135">
        <v>2925</v>
      </c>
      <c r="G34" s="95" t="s">
        <v>372</v>
      </c>
      <c r="H34" s="95" t="s">
        <v>373</v>
      </c>
      <c r="I34" s="96">
        <v>40595</v>
      </c>
      <c r="J34" s="97" t="s">
        <v>196</v>
      </c>
      <c r="K34" s="97" t="s">
        <v>195</v>
      </c>
      <c r="L34" s="95" t="s">
        <v>4</v>
      </c>
      <c r="M34" s="97"/>
      <c r="N34" s="140">
        <v>33</v>
      </c>
      <c r="O34" s="97" t="s">
        <v>601</v>
      </c>
      <c r="P34" s="97">
        <v>32</v>
      </c>
      <c r="Q34" s="97">
        <v>27</v>
      </c>
      <c r="R34" s="97">
        <v>42</v>
      </c>
      <c r="S34" s="139">
        <f>SUM(N34:R34)</f>
        <v>134</v>
      </c>
    </row>
    <row r="35" spans="2:19" s="100" customFormat="1" ht="30" customHeight="1" x14ac:dyDescent="0.3">
      <c r="B35" s="90"/>
      <c r="C35" s="139">
        <v>28</v>
      </c>
      <c r="D35" s="134">
        <v>1468</v>
      </c>
      <c r="E35" s="135" t="s">
        <v>226</v>
      </c>
      <c r="F35" s="135">
        <v>4342</v>
      </c>
      <c r="G35" s="95" t="s">
        <v>216</v>
      </c>
      <c r="H35" s="95" t="s">
        <v>217</v>
      </c>
      <c r="I35" s="96">
        <v>40366</v>
      </c>
      <c r="J35" s="97" t="s">
        <v>196</v>
      </c>
      <c r="K35" s="97" t="s">
        <v>195</v>
      </c>
      <c r="L35" s="95" t="s">
        <v>579</v>
      </c>
      <c r="M35" s="97"/>
      <c r="N35" s="140">
        <v>54</v>
      </c>
      <c r="O35" s="97">
        <v>49</v>
      </c>
      <c r="P35" s="97">
        <v>50</v>
      </c>
      <c r="Q35" s="97">
        <v>30</v>
      </c>
      <c r="R35" s="97">
        <v>6</v>
      </c>
      <c r="S35" s="139">
        <f>R35+Q35+P35+O35</f>
        <v>135</v>
      </c>
    </row>
    <row r="36" spans="2:19" s="100" customFormat="1" ht="30" customHeight="1" x14ac:dyDescent="0.3">
      <c r="B36" s="90"/>
      <c r="C36" s="139">
        <v>29</v>
      </c>
      <c r="D36" s="134">
        <v>1451</v>
      </c>
      <c r="E36" s="135" t="s">
        <v>226</v>
      </c>
      <c r="F36" s="135">
        <v>4047</v>
      </c>
      <c r="G36" s="95" t="s">
        <v>441</v>
      </c>
      <c r="H36" s="95" t="s">
        <v>521</v>
      </c>
      <c r="I36" s="96">
        <v>40266</v>
      </c>
      <c r="J36" s="97" t="s">
        <v>196</v>
      </c>
      <c r="K36" s="97" t="s">
        <v>195</v>
      </c>
      <c r="L36" s="95" t="s">
        <v>40</v>
      </c>
      <c r="M36" s="97"/>
      <c r="N36" s="140">
        <v>38</v>
      </c>
      <c r="O36" s="97">
        <v>34</v>
      </c>
      <c r="P36" s="97">
        <v>34</v>
      </c>
      <c r="Q36" s="97">
        <v>33</v>
      </c>
      <c r="R36" s="97">
        <v>41</v>
      </c>
      <c r="S36" s="139">
        <f>Q36+P36+O36+N36</f>
        <v>139</v>
      </c>
    </row>
    <row r="37" spans="2:19" s="100" customFormat="1" ht="30" customHeight="1" x14ac:dyDescent="0.3">
      <c r="B37" s="90"/>
      <c r="C37" s="139">
        <v>30</v>
      </c>
      <c r="D37" s="134">
        <v>1415</v>
      </c>
      <c r="E37" s="135" t="s">
        <v>226</v>
      </c>
      <c r="F37" s="135">
        <v>3897</v>
      </c>
      <c r="G37" s="95" t="s">
        <v>510</v>
      </c>
      <c r="H37" s="95" t="s">
        <v>511</v>
      </c>
      <c r="I37" s="96">
        <v>40630</v>
      </c>
      <c r="J37" s="97" t="s">
        <v>196</v>
      </c>
      <c r="K37" s="97" t="s">
        <v>195</v>
      </c>
      <c r="L37" s="95" t="s">
        <v>66</v>
      </c>
      <c r="M37" s="97"/>
      <c r="N37" s="140">
        <v>49</v>
      </c>
      <c r="O37" s="97">
        <v>35</v>
      </c>
      <c r="P37" s="97">
        <v>28</v>
      </c>
      <c r="Q37" s="97" t="s">
        <v>601</v>
      </c>
      <c r="R37" s="97">
        <v>50</v>
      </c>
      <c r="S37" s="139">
        <f>SUM(N37:R37)</f>
        <v>162</v>
      </c>
    </row>
    <row r="38" spans="2:19" s="100" customFormat="1" ht="30" customHeight="1" x14ac:dyDescent="0.3">
      <c r="B38" s="90"/>
      <c r="C38" s="139">
        <v>31</v>
      </c>
      <c r="D38" s="134">
        <v>1456</v>
      </c>
      <c r="E38" s="135" t="s">
        <v>226</v>
      </c>
      <c r="F38" s="135">
        <v>4354</v>
      </c>
      <c r="G38" s="95" t="s">
        <v>537</v>
      </c>
      <c r="H38" s="95" t="s">
        <v>345</v>
      </c>
      <c r="I38" s="96">
        <v>40838</v>
      </c>
      <c r="J38" s="97" t="s">
        <v>196</v>
      </c>
      <c r="K38" s="97" t="s">
        <v>195</v>
      </c>
      <c r="L38" s="95" t="s">
        <v>41</v>
      </c>
      <c r="M38" s="97"/>
      <c r="N38" s="140">
        <v>40</v>
      </c>
      <c r="O38" s="97">
        <v>40</v>
      </c>
      <c r="P38" s="97">
        <v>38</v>
      </c>
      <c r="Q38" s="97" t="s">
        <v>601</v>
      </c>
      <c r="R38" s="97">
        <v>44</v>
      </c>
      <c r="S38" s="139">
        <f>SUM(N38:R38)</f>
        <v>162</v>
      </c>
    </row>
    <row r="39" spans="2:19" s="100" customFormat="1" ht="30" customHeight="1" x14ac:dyDescent="0.3">
      <c r="B39" s="90"/>
      <c r="C39" s="139">
        <v>32</v>
      </c>
      <c r="D39" s="134">
        <v>1465</v>
      </c>
      <c r="E39" s="135" t="s">
        <v>226</v>
      </c>
      <c r="F39" s="135">
        <v>3722</v>
      </c>
      <c r="G39" s="95" t="s">
        <v>472</v>
      </c>
      <c r="H39" s="95" t="s">
        <v>467</v>
      </c>
      <c r="I39" s="96">
        <v>40580</v>
      </c>
      <c r="J39" s="97" t="s">
        <v>196</v>
      </c>
      <c r="K39" s="97" t="s">
        <v>195</v>
      </c>
      <c r="L39" s="95" t="s">
        <v>41</v>
      </c>
      <c r="M39" s="97"/>
      <c r="N39" s="140">
        <v>48</v>
      </c>
      <c r="O39" s="97">
        <v>43</v>
      </c>
      <c r="P39" s="97">
        <v>46</v>
      </c>
      <c r="Q39" s="97">
        <v>28</v>
      </c>
      <c r="R39" s="97">
        <v>55</v>
      </c>
      <c r="S39" s="139">
        <f>Q39+P39+O39+N39</f>
        <v>165</v>
      </c>
    </row>
    <row r="40" spans="2:19" s="100" customFormat="1" ht="30" customHeight="1" x14ac:dyDescent="0.3">
      <c r="B40" s="90"/>
      <c r="C40" s="139">
        <v>33</v>
      </c>
      <c r="D40" s="134">
        <v>1441</v>
      </c>
      <c r="E40" s="135" t="s">
        <v>226</v>
      </c>
      <c r="F40" s="135">
        <v>4068</v>
      </c>
      <c r="G40" s="95" t="s">
        <v>524</v>
      </c>
      <c r="H40" s="95" t="s">
        <v>525</v>
      </c>
      <c r="I40" s="96">
        <v>40498</v>
      </c>
      <c r="J40" s="97" t="s">
        <v>196</v>
      </c>
      <c r="K40" s="97" t="s">
        <v>195</v>
      </c>
      <c r="L40" s="95" t="s">
        <v>55</v>
      </c>
      <c r="M40" s="97"/>
      <c r="N40" s="140">
        <v>53</v>
      </c>
      <c r="O40" s="97">
        <v>52</v>
      </c>
      <c r="P40" s="97">
        <v>49</v>
      </c>
      <c r="Q40" s="97">
        <v>37</v>
      </c>
      <c r="R40" s="97">
        <v>57</v>
      </c>
      <c r="S40" s="139">
        <f>Q40+P40+O40+N40</f>
        <v>191</v>
      </c>
    </row>
    <row r="41" spans="2:19" s="100" customFormat="1" ht="30" customHeight="1" x14ac:dyDescent="0.3">
      <c r="B41" s="90"/>
      <c r="C41" s="139">
        <v>34</v>
      </c>
      <c r="D41" s="134">
        <v>1467</v>
      </c>
      <c r="E41" s="135" t="s">
        <v>226</v>
      </c>
      <c r="F41" s="135">
        <v>4341</v>
      </c>
      <c r="G41" s="95" t="s">
        <v>202</v>
      </c>
      <c r="H41" s="95" t="s">
        <v>215</v>
      </c>
      <c r="I41" s="96">
        <v>40668</v>
      </c>
      <c r="J41" s="97" t="s">
        <v>196</v>
      </c>
      <c r="K41" s="97" t="s">
        <v>195</v>
      </c>
      <c r="L41" s="95" t="s">
        <v>579</v>
      </c>
      <c r="M41" s="97"/>
      <c r="N41" s="140">
        <v>56</v>
      </c>
      <c r="O41" s="97">
        <v>56</v>
      </c>
      <c r="P41" s="97">
        <v>52</v>
      </c>
      <c r="Q41" s="97">
        <v>41</v>
      </c>
      <c r="R41" s="97">
        <v>66</v>
      </c>
      <c r="S41" s="139">
        <f>Q41+P41+O41+N41</f>
        <v>205</v>
      </c>
    </row>
    <row r="42" spans="2:19" s="100" customFormat="1" ht="30" customHeight="1" x14ac:dyDescent="0.3">
      <c r="B42" s="90"/>
      <c r="C42" s="139">
        <v>35</v>
      </c>
      <c r="D42" s="134">
        <v>1416</v>
      </c>
      <c r="E42" s="135" t="s">
        <v>226</v>
      </c>
      <c r="F42" s="135">
        <v>4269</v>
      </c>
      <c r="G42" s="95" t="s">
        <v>314</v>
      </c>
      <c r="H42" s="95" t="s">
        <v>558</v>
      </c>
      <c r="I42" s="96">
        <v>40374</v>
      </c>
      <c r="J42" s="97" t="s">
        <v>196</v>
      </c>
      <c r="K42" s="97" t="s">
        <v>195</v>
      </c>
      <c r="L42" s="95" t="s">
        <v>66</v>
      </c>
      <c r="M42" s="97"/>
      <c r="N42" s="140">
        <v>57</v>
      </c>
      <c r="O42" s="97">
        <v>58</v>
      </c>
      <c r="P42" s="97">
        <v>54</v>
      </c>
      <c r="Q42" s="97">
        <v>44</v>
      </c>
      <c r="R42" s="97">
        <v>62</v>
      </c>
      <c r="S42" s="139">
        <f>Q42+P42+O42+N42</f>
        <v>213</v>
      </c>
    </row>
    <row r="43" spans="2:19" s="100" customFormat="1" ht="30" customHeight="1" x14ac:dyDescent="0.3">
      <c r="B43" s="90"/>
      <c r="C43" s="139">
        <v>36</v>
      </c>
      <c r="D43" s="134">
        <v>1442</v>
      </c>
      <c r="E43" s="135" t="s">
        <v>226</v>
      </c>
      <c r="F43" s="135">
        <v>2803</v>
      </c>
      <c r="G43" s="95" t="s">
        <v>362</v>
      </c>
      <c r="H43" s="95" t="s">
        <v>366</v>
      </c>
      <c r="I43" s="96">
        <v>40903</v>
      </c>
      <c r="J43" s="97" t="s">
        <v>196</v>
      </c>
      <c r="K43" s="97" t="s">
        <v>195</v>
      </c>
      <c r="L43" s="95" t="s">
        <v>55</v>
      </c>
      <c r="M43" s="97"/>
      <c r="N43" s="140">
        <v>58</v>
      </c>
      <c r="O43" s="97" t="s">
        <v>601</v>
      </c>
      <c r="P43" s="97">
        <v>55</v>
      </c>
      <c r="Q43" s="97">
        <v>43</v>
      </c>
      <c r="R43" s="97">
        <v>60</v>
      </c>
      <c r="S43" s="139">
        <f>SUM(N43:R43)</f>
        <v>216</v>
      </c>
    </row>
    <row r="44" spans="2:19" s="100" customFormat="1" ht="30" customHeight="1" x14ac:dyDescent="0.3">
      <c r="B44" s="90"/>
      <c r="C44" s="139">
        <v>37</v>
      </c>
      <c r="D44" s="134">
        <v>1433</v>
      </c>
      <c r="E44" s="135" t="s">
        <v>226</v>
      </c>
      <c r="F44" s="135">
        <v>2554</v>
      </c>
      <c r="G44" s="95" t="s">
        <v>255</v>
      </c>
      <c r="H44" s="95" t="s">
        <v>406</v>
      </c>
      <c r="I44" s="96">
        <v>40719</v>
      </c>
      <c r="J44" s="97" t="s">
        <v>196</v>
      </c>
      <c r="K44" s="97" t="s">
        <v>195</v>
      </c>
      <c r="L44" s="95" t="s">
        <v>18</v>
      </c>
      <c r="M44" s="130"/>
      <c r="N44" s="140">
        <v>60</v>
      </c>
      <c r="O44" s="97">
        <v>55</v>
      </c>
      <c r="P44" s="97">
        <v>53</v>
      </c>
      <c r="Q44" s="97" t="s">
        <v>601</v>
      </c>
      <c r="R44" s="97">
        <v>59</v>
      </c>
      <c r="S44" s="139">
        <f>SUM(N44:R44)</f>
        <v>227</v>
      </c>
    </row>
    <row r="45" spans="2:19" s="100" customFormat="1" ht="30" customHeight="1" x14ac:dyDescent="0.3">
      <c r="B45" s="90"/>
      <c r="C45" s="130"/>
      <c r="D45" s="130"/>
      <c r="E45" s="137"/>
      <c r="F45" s="137"/>
      <c r="G45" s="138"/>
      <c r="H45" s="138"/>
      <c r="I45" s="130"/>
      <c r="J45" s="130"/>
      <c r="K45" s="130"/>
      <c r="L45" s="138"/>
      <c r="M45" s="130"/>
      <c r="N45" s="130"/>
      <c r="O45" s="130"/>
      <c r="P45" s="130"/>
      <c r="Q45" s="130"/>
      <c r="R45" s="130"/>
      <c r="S45" s="139"/>
    </row>
  </sheetData>
  <sortState xmlns:xlrd2="http://schemas.microsoft.com/office/spreadsheetml/2017/richdata2" ref="C8:S45">
    <sortCondition ref="S8:S45"/>
  </sortState>
  <mergeCells count="3">
    <mergeCell ref="C2:T2"/>
    <mergeCell ref="C4:T4"/>
    <mergeCell ref="C5:T5"/>
  </mergeCells>
  <phoneticPr fontId="44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80" orientation="landscape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 xr:uid="{1AB39A6B-3175-4A22-9EB7-3AF23AA74734}">
          <x14:formula1>
            <xm:f>EVENT!$B$3:$B$5</xm:f>
          </x14:formula1>
          <xm:sqref>E13:E45</xm:sqref>
        </x14:dataValidation>
        <x14:dataValidation type="list" showInputMessage="1" showErrorMessage="1" xr:uid="{6B72FE2B-E836-4E21-9BBE-9433D9D86353}">
          <x14:formula1>
            <xm:f>EVENT!#REF!</xm:f>
          </x14:formula1>
          <xm:sqref>E7:E45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3EB454-0574-4839-90BA-383210D9D454}">
  <dimension ref="A2:S37"/>
  <sheetViews>
    <sheetView topLeftCell="C34" zoomScale="85" zoomScaleNormal="85" workbookViewId="0">
      <selection activeCell="C38" sqref="A38:XFD90"/>
    </sheetView>
  </sheetViews>
  <sheetFormatPr defaultColWidth="8.7109375" defaultRowHeight="15" x14ac:dyDescent="0.25"/>
  <cols>
    <col min="1" max="1" width="5.140625" hidden="1" customWidth="1"/>
    <col min="2" max="2" width="6.28515625" style="76" hidden="1" customWidth="1"/>
    <col min="3" max="3" width="5" style="76" customWidth="1"/>
    <col min="4" max="4" width="10.85546875" style="77" customWidth="1"/>
    <col min="5" max="5" width="19" style="77" hidden="1" customWidth="1"/>
    <col min="6" max="6" width="11.42578125" style="77" hidden="1" customWidth="1"/>
    <col min="7" max="7" width="21.140625" style="78" bestFit="1" customWidth="1"/>
    <col min="8" max="8" width="21.140625" style="78" customWidth="1"/>
    <col min="9" max="9" width="13" style="77" hidden="1" customWidth="1"/>
    <col min="10" max="10" width="8.7109375" style="77"/>
    <col min="11" max="11" width="11.7109375" style="77" bestFit="1" customWidth="1"/>
    <col min="12" max="12" width="19.140625" style="78" customWidth="1"/>
    <col min="13" max="18" width="12.7109375" style="77" customWidth="1"/>
  </cols>
  <sheetData>
    <row r="2" spans="2:19" ht="27" customHeight="1" x14ac:dyDescent="0.3">
      <c r="B2" s="89"/>
      <c r="N2"/>
      <c r="O2"/>
      <c r="P2"/>
      <c r="R2"/>
    </row>
    <row r="3" spans="2:19" ht="27" customHeight="1" x14ac:dyDescent="0.6">
      <c r="B3" s="185"/>
      <c r="C3" s="253" t="s">
        <v>621</v>
      </c>
      <c r="D3" s="253"/>
      <c r="E3" s="253"/>
      <c r="F3" s="253"/>
      <c r="G3" s="253"/>
      <c r="H3" s="253"/>
      <c r="I3" s="253"/>
      <c r="J3" s="253"/>
      <c r="K3" s="253"/>
      <c r="L3" s="253"/>
      <c r="M3" s="253"/>
      <c r="N3" s="253"/>
      <c r="O3" s="253"/>
      <c r="P3" s="253"/>
      <c r="Q3" s="253"/>
      <c r="R3" s="253"/>
      <c r="S3" s="253"/>
    </row>
    <row r="4" spans="2:19" ht="15" customHeight="1" x14ac:dyDescent="0.6">
      <c r="B4" s="185"/>
      <c r="C4" s="168"/>
      <c r="D4" s="169"/>
      <c r="E4" s="169"/>
      <c r="F4" s="169"/>
      <c r="G4" s="170"/>
      <c r="H4" s="170"/>
      <c r="I4" s="169"/>
      <c r="J4" s="169"/>
      <c r="K4" s="169"/>
      <c r="L4" s="170"/>
      <c r="M4" s="169"/>
      <c r="N4" s="171"/>
      <c r="O4" s="171"/>
      <c r="P4" s="171"/>
      <c r="Q4" s="169"/>
      <c r="R4" s="172"/>
    </row>
    <row r="5" spans="2:19" ht="27" customHeight="1" x14ac:dyDescent="0.6">
      <c r="B5" s="127"/>
      <c r="C5" s="252" t="s">
        <v>589</v>
      </c>
      <c r="D5" s="252"/>
      <c r="E5" s="252"/>
      <c r="F5" s="252"/>
      <c r="G5" s="252"/>
      <c r="H5" s="252"/>
      <c r="I5" s="252"/>
      <c r="J5" s="252"/>
      <c r="K5" s="252"/>
      <c r="L5" s="252"/>
      <c r="M5" s="252"/>
      <c r="N5" s="252"/>
      <c r="O5" s="252"/>
      <c r="P5" s="252"/>
      <c r="Q5" s="252"/>
      <c r="R5" s="252"/>
      <c r="S5" s="252"/>
    </row>
    <row r="6" spans="2:19" ht="27" customHeight="1" x14ac:dyDescent="0.5">
      <c r="B6" s="192"/>
      <c r="C6" s="252" t="s">
        <v>620</v>
      </c>
      <c r="D6" s="252"/>
      <c r="E6" s="252"/>
      <c r="F6" s="252"/>
      <c r="G6" s="252"/>
      <c r="H6" s="252"/>
      <c r="I6" s="252"/>
      <c r="J6" s="252"/>
      <c r="K6" s="252"/>
      <c r="L6" s="252"/>
      <c r="M6" s="252"/>
      <c r="N6" s="252"/>
      <c r="O6" s="252"/>
      <c r="P6" s="252"/>
      <c r="Q6" s="252"/>
      <c r="R6" s="252"/>
      <c r="S6" s="252"/>
    </row>
    <row r="7" spans="2:19" ht="15.75" thickBot="1" x14ac:dyDescent="0.3"/>
    <row r="8" spans="2:19" s="74" customFormat="1" ht="38.450000000000003" customHeight="1" thickBot="1" x14ac:dyDescent="0.35">
      <c r="B8" s="68" t="s">
        <v>192</v>
      </c>
      <c r="C8" s="221" t="s">
        <v>583</v>
      </c>
      <c r="D8" s="221" t="s">
        <v>193</v>
      </c>
      <c r="E8" s="228" t="s">
        <v>68</v>
      </c>
      <c r="F8" s="229" t="s">
        <v>182</v>
      </c>
      <c r="G8" s="224" t="s">
        <v>0</v>
      </c>
      <c r="H8" s="224" t="s">
        <v>47</v>
      </c>
      <c r="I8" s="225" t="s">
        <v>49</v>
      </c>
      <c r="J8" s="221" t="s">
        <v>48</v>
      </c>
      <c r="K8" s="221" t="s">
        <v>1</v>
      </c>
      <c r="L8" s="224" t="s">
        <v>50</v>
      </c>
      <c r="M8" s="221" t="s">
        <v>590</v>
      </c>
      <c r="N8" s="221" t="s">
        <v>591</v>
      </c>
      <c r="O8" s="221" t="s">
        <v>592</v>
      </c>
      <c r="P8" s="221" t="s">
        <v>618</v>
      </c>
      <c r="Q8" s="221" t="s">
        <v>596</v>
      </c>
      <c r="R8" s="227" t="s">
        <v>595</v>
      </c>
    </row>
    <row r="9" spans="2:19" s="74" customFormat="1" ht="38.450000000000003" customHeight="1" x14ac:dyDescent="0.3">
      <c r="B9" s="126"/>
      <c r="C9" s="140">
        <v>1</v>
      </c>
      <c r="D9" s="134">
        <v>2408</v>
      </c>
      <c r="E9" s="135" t="s">
        <v>229</v>
      </c>
      <c r="F9" s="135">
        <v>3184</v>
      </c>
      <c r="G9" s="95" t="s">
        <v>361</v>
      </c>
      <c r="H9" s="95" t="s">
        <v>389</v>
      </c>
      <c r="I9" s="96">
        <v>39566</v>
      </c>
      <c r="J9" s="97" t="s">
        <v>196</v>
      </c>
      <c r="K9" s="97" t="s">
        <v>175</v>
      </c>
      <c r="L9" s="95" t="s">
        <v>66</v>
      </c>
      <c r="M9" s="140">
        <v>1</v>
      </c>
      <c r="N9" s="139">
        <v>1</v>
      </c>
      <c r="O9" s="139">
        <v>1</v>
      </c>
      <c r="P9" s="139">
        <v>1</v>
      </c>
      <c r="Q9" s="139">
        <v>1</v>
      </c>
      <c r="R9" s="139">
        <v>4</v>
      </c>
    </row>
    <row r="10" spans="2:19" s="74" customFormat="1" ht="38.450000000000003" customHeight="1" x14ac:dyDescent="0.3">
      <c r="B10" s="126"/>
      <c r="C10" s="130">
        <v>2</v>
      </c>
      <c r="D10" s="134">
        <v>2468</v>
      </c>
      <c r="E10" s="135" t="s">
        <v>229</v>
      </c>
      <c r="F10" s="135">
        <v>1438</v>
      </c>
      <c r="G10" s="95" t="s">
        <v>455</v>
      </c>
      <c r="H10" s="95" t="s">
        <v>353</v>
      </c>
      <c r="I10" s="96">
        <v>39945</v>
      </c>
      <c r="J10" s="97" t="s">
        <v>196</v>
      </c>
      <c r="K10" s="97" t="s">
        <v>175</v>
      </c>
      <c r="L10" s="95" t="s">
        <v>13</v>
      </c>
      <c r="M10" s="140">
        <v>2</v>
      </c>
      <c r="N10" s="139">
        <v>5</v>
      </c>
      <c r="O10" s="139">
        <v>3</v>
      </c>
      <c r="P10" s="139">
        <v>2</v>
      </c>
      <c r="Q10" s="139">
        <v>3</v>
      </c>
      <c r="R10" s="139">
        <v>10</v>
      </c>
    </row>
    <row r="11" spans="2:19" s="74" customFormat="1" ht="38.450000000000003" customHeight="1" x14ac:dyDescent="0.3">
      <c r="B11" s="126"/>
      <c r="C11" s="139">
        <v>3</v>
      </c>
      <c r="D11" s="134">
        <v>2457</v>
      </c>
      <c r="E11" s="135" t="s">
        <v>229</v>
      </c>
      <c r="F11" s="135">
        <v>1544</v>
      </c>
      <c r="G11" s="95" t="s">
        <v>300</v>
      </c>
      <c r="H11" s="95" t="s">
        <v>301</v>
      </c>
      <c r="I11" s="96">
        <v>39755</v>
      </c>
      <c r="J11" s="97" t="s">
        <v>196</v>
      </c>
      <c r="K11" s="97" t="s">
        <v>175</v>
      </c>
      <c r="L11" s="95" t="s">
        <v>41</v>
      </c>
      <c r="M11" s="97" t="s">
        <v>601</v>
      </c>
      <c r="N11" s="97">
        <v>2</v>
      </c>
      <c r="O11" s="97">
        <v>2</v>
      </c>
      <c r="P11" s="97">
        <v>4</v>
      </c>
      <c r="Q11" s="97">
        <v>4</v>
      </c>
      <c r="R11" s="139">
        <v>12</v>
      </c>
    </row>
    <row r="12" spans="2:19" s="74" customFormat="1" ht="38.450000000000003" customHeight="1" x14ac:dyDescent="0.3">
      <c r="B12" s="126"/>
      <c r="C12" s="139">
        <v>4</v>
      </c>
      <c r="D12" s="134">
        <v>2441</v>
      </c>
      <c r="E12" s="135" t="s">
        <v>226</v>
      </c>
      <c r="F12" s="135">
        <v>2136</v>
      </c>
      <c r="G12" s="95" t="s">
        <v>343</v>
      </c>
      <c r="H12" s="95" t="s">
        <v>329</v>
      </c>
      <c r="I12" s="96">
        <v>39904</v>
      </c>
      <c r="J12" s="97" t="s">
        <v>196</v>
      </c>
      <c r="K12" s="97" t="s">
        <v>175</v>
      </c>
      <c r="L12" s="95" t="s">
        <v>55</v>
      </c>
      <c r="M12" s="140">
        <v>4</v>
      </c>
      <c r="N12" s="97">
        <v>4</v>
      </c>
      <c r="O12" s="97">
        <v>4</v>
      </c>
      <c r="P12" s="97">
        <v>3</v>
      </c>
      <c r="Q12" s="97">
        <v>6</v>
      </c>
      <c r="R12" s="139">
        <v>15</v>
      </c>
    </row>
    <row r="13" spans="2:19" s="74" customFormat="1" ht="38.450000000000003" customHeight="1" x14ac:dyDescent="0.3">
      <c r="B13" s="126"/>
      <c r="C13" s="130">
        <v>5</v>
      </c>
      <c r="D13" s="134">
        <v>2440</v>
      </c>
      <c r="E13" s="135" t="s">
        <v>229</v>
      </c>
      <c r="F13" s="135">
        <v>2808</v>
      </c>
      <c r="G13" s="95" t="s">
        <v>367</v>
      </c>
      <c r="H13" s="95" t="s">
        <v>368</v>
      </c>
      <c r="I13" s="96">
        <v>39765</v>
      </c>
      <c r="J13" s="97" t="s">
        <v>196</v>
      </c>
      <c r="K13" s="97" t="s">
        <v>175</v>
      </c>
      <c r="L13" s="95" t="s">
        <v>55</v>
      </c>
      <c r="M13" s="140">
        <v>3</v>
      </c>
      <c r="N13" s="139">
        <v>3</v>
      </c>
      <c r="O13" s="139">
        <v>6</v>
      </c>
      <c r="P13" s="139">
        <v>7</v>
      </c>
      <c r="Q13" s="139">
        <v>11</v>
      </c>
      <c r="R13" s="139">
        <v>19</v>
      </c>
    </row>
    <row r="14" spans="2:19" s="100" customFormat="1" ht="39.950000000000003" customHeight="1" x14ac:dyDescent="0.3">
      <c r="B14" s="90"/>
      <c r="C14" s="130">
        <v>6</v>
      </c>
      <c r="D14" s="134">
        <v>2454</v>
      </c>
      <c r="E14" s="135" t="s">
        <v>229</v>
      </c>
      <c r="F14" s="135">
        <v>1546</v>
      </c>
      <c r="G14" s="95" t="s">
        <v>303</v>
      </c>
      <c r="H14" s="95" t="s">
        <v>304</v>
      </c>
      <c r="I14" s="96">
        <v>39636</v>
      </c>
      <c r="J14" s="97" t="s">
        <v>196</v>
      </c>
      <c r="K14" s="97" t="s">
        <v>175</v>
      </c>
      <c r="L14" s="95" t="s">
        <v>41</v>
      </c>
      <c r="M14" s="97" t="s">
        <v>601</v>
      </c>
      <c r="N14" s="97">
        <v>10</v>
      </c>
      <c r="O14" s="97">
        <v>5</v>
      </c>
      <c r="P14" s="97">
        <v>5</v>
      </c>
      <c r="Q14" s="97">
        <v>9</v>
      </c>
      <c r="R14" s="139">
        <v>29</v>
      </c>
    </row>
    <row r="15" spans="2:19" s="100" customFormat="1" ht="39.950000000000003" customHeight="1" x14ac:dyDescent="0.3">
      <c r="B15" s="90"/>
      <c r="C15" s="130">
        <v>7</v>
      </c>
      <c r="D15" s="134">
        <v>2400</v>
      </c>
      <c r="E15" s="135" t="s">
        <v>229</v>
      </c>
      <c r="F15" s="135">
        <v>4396</v>
      </c>
      <c r="G15" s="95" t="s">
        <v>218</v>
      </c>
      <c r="H15" s="95" t="s">
        <v>236</v>
      </c>
      <c r="I15" s="96">
        <v>40052</v>
      </c>
      <c r="J15" s="97" t="s">
        <v>196</v>
      </c>
      <c r="K15" s="97" t="s">
        <v>175</v>
      </c>
      <c r="L15" s="95" t="s">
        <v>64</v>
      </c>
      <c r="M15" s="140">
        <v>9</v>
      </c>
      <c r="N15" s="97">
        <v>7</v>
      </c>
      <c r="O15" s="97">
        <v>7</v>
      </c>
      <c r="P15" s="97">
        <v>6</v>
      </c>
      <c r="Q15" s="97">
        <v>10</v>
      </c>
      <c r="R15" s="139">
        <v>29</v>
      </c>
    </row>
    <row r="16" spans="2:19" s="100" customFormat="1" ht="39.950000000000003" customHeight="1" x14ac:dyDescent="0.3">
      <c r="B16" s="90"/>
      <c r="C16" s="130">
        <v>8</v>
      </c>
      <c r="D16" s="134">
        <v>2460</v>
      </c>
      <c r="E16" s="135" t="s">
        <v>229</v>
      </c>
      <c r="F16" s="135">
        <v>1095</v>
      </c>
      <c r="G16" s="95" t="s">
        <v>427</v>
      </c>
      <c r="H16" s="95" t="s">
        <v>428</v>
      </c>
      <c r="I16" s="96">
        <v>39544</v>
      </c>
      <c r="J16" s="97" t="s">
        <v>196</v>
      </c>
      <c r="K16" s="97" t="s">
        <v>175</v>
      </c>
      <c r="L16" s="138" t="s">
        <v>421</v>
      </c>
      <c r="M16" s="97" t="s">
        <v>601</v>
      </c>
      <c r="N16" s="97">
        <v>8</v>
      </c>
      <c r="O16" s="97">
        <v>8</v>
      </c>
      <c r="P16" s="97">
        <v>8</v>
      </c>
      <c r="Q16" s="97">
        <v>7</v>
      </c>
      <c r="R16" s="139">
        <v>31</v>
      </c>
    </row>
    <row r="17" spans="2:18" s="100" customFormat="1" ht="39.950000000000003" customHeight="1" x14ac:dyDescent="0.3">
      <c r="B17" s="90"/>
      <c r="C17" s="130">
        <v>9</v>
      </c>
      <c r="D17" s="134">
        <v>2458</v>
      </c>
      <c r="E17" s="135" t="s">
        <v>229</v>
      </c>
      <c r="F17" s="135">
        <v>1551</v>
      </c>
      <c r="G17" s="95" t="s">
        <v>302</v>
      </c>
      <c r="H17" s="95" t="s">
        <v>297</v>
      </c>
      <c r="I17" s="96">
        <v>39471</v>
      </c>
      <c r="J17" s="97" t="s">
        <v>196</v>
      </c>
      <c r="K17" s="97" t="s">
        <v>175</v>
      </c>
      <c r="L17" s="95" t="s">
        <v>67</v>
      </c>
      <c r="M17" s="140">
        <v>6</v>
      </c>
      <c r="N17" s="97" t="s">
        <v>601</v>
      </c>
      <c r="O17" s="97">
        <v>11</v>
      </c>
      <c r="P17" s="97">
        <v>9</v>
      </c>
      <c r="Q17" s="97">
        <v>13</v>
      </c>
      <c r="R17" s="139">
        <f>SUM(M17:Q17)</f>
        <v>39</v>
      </c>
    </row>
    <row r="18" spans="2:18" s="100" customFormat="1" ht="39.950000000000003" customHeight="1" x14ac:dyDescent="0.3">
      <c r="B18" s="90"/>
      <c r="C18" s="130">
        <v>10</v>
      </c>
      <c r="D18" s="134">
        <v>2450</v>
      </c>
      <c r="E18" s="135" t="s">
        <v>229</v>
      </c>
      <c r="F18" s="135">
        <v>3163</v>
      </c>
      <c r="G18" s="95" t="s">
        <v>382</v>
      </c>
      <c r="H18" s="95" t="s">
        <v>383</v>
      </c>
      <c r="I18" s="96">
        <v>39806</v>
      </c>
      <c r="J18" s="97" t="s">
        <v>196</v>
      </c>
      <c r="K18" s="97" t="s">
        <v>175</v>
      </c>
      <c r="L18" s="95" t="s">
        <v>41</v>
      </c>
      <c r="M18" s="140">
        <v>11</v>
      </c>
      <c r="N18" s="97">
        <v>11</v>
      </c>
      <c r="O18" s="97">
        <v>10</v>
      </c>
      <c r="P18" s="97">
        <v>10</v>
      </c>
      <c r="Q18" s="97">
        <v>15</v>
      </c>
      <c r="R18" s="139">
        <f>P18+O18+N18+M18</f>
        <v>42</v>
      </c>
    </row>
    <row r="19" spans="2:18" s="100" customFormat="1" ht="39.950000000000003" customHeight="1" x14ac:dyDescent="0.3">
      <c r="B19" s="90"/>
      <c r="C19" s="130">
        <v>11</v>
      </c>
      <c r="D19" s="134">
        <v>2444</v>
      </c>
      <c r="E19" s="135" t="s">
        <v>229</v>
      </c>
      <c r="F19" s="135">
        <v>2619</v>
      </c>
      <c r="G19" s="95" t="s">
        <v>359</v>
      </c>
      <c r="H19" s="95" t="s">
        <v>360</v>
      </c>
      <c r="I19" s="96">
        <v>39853</v>
      </c>
      <c r="J19" s="97" t="s">
        <v>196</v>
      </c>
      <c r="K19" s="97" t="s">
        <v>175</v>
      </c>
      <c r="L19" s="95" t="s">
        <v>55</v>
      </c>
      <c r="M19" s="140">
        <v>10</v>
      </c>
      <c r="N19" s="97">
        <v>9</v>
      </c>
      <c r="O19" s="97">
        <v>14</v>
      </c>
      <c r="P19" s="97">
        <v>13</v>
      </c>
      <c r="Q19" s="97">
        <v>17</v>
      </c>
      <c r="R19" s="139">
        <f>P19+O19+N19+M19</f>
        <v>46</v>
      </c>
    </row>
    <row r="20" spans="2:18" s="100" customFormat="1" ht="39.950000000000003" customHeight="1" x14ac:dyDescent="0.3">
      <c r="B20" s="90"/>
      <c r="C20" s="130">
        <v>12</v>
      </c>
      <c r="D20" s="134">
        <v>2414</v>
      </c>
      <c r="E20" s="135" t="s">
        <v>229</v>
      </c>
      <c r="F20" s="135">
        <v>3240</v>
      </c>
      <c r="G20" s="95" t="s">
        <v>397</v>
      </c>
      <c r="H20" s="95" t="s">
        <v>398</v>
      </c>
      <c r="I20" s="96">
        <v>39714</v>
      </c>
      <c r="J20" s="97" t="s">
        <v>196</v>
      </c>
      <c r="K20" s="97" t="s">
        <v>175</v>
      </c>
      <c r="L20" s="95" t="s">
        <v>332</v>
      </c>
      <c r="M20" s="140">
        <v>12</v>
      </c>
      <c r="N20" s="97" t="s">
        <v>601</v>
      </c>
      <c r="O20" s="97">
        <v>12</v>
      </c>
      <c r="P20" s="97">
        <v>11</v>
      </c>
      <c r="Q20" s="97">
        <v>14</v>
      </c>
      <c r="R20" s="139">
        <f>SUM(M20:Q20)</f>
        <v>49</v>
      </c>
    </row>
    <row r="21" spans="2:18" s="100" customFormat="1" ht="39.950000000000003" customHeight="1" x14ac:dyDescent="0.3">
      <c r="B21" s="90"/>
      <c r="C21" s="130">
        <v>13</v>
      </c>
      <c r="D21" s="134">
        <v>2451</v>
      </c>
      <c r="E21" s="135" t="s">
        <v>229</v>
      </c>
      <c r="F21" s="135">
        <v>3164</v>
      </c>
      <c r="G21" s="95" t="s">
        <v>384</v>
      </c>
      <c r="H21" s="95" t="s">
        <v>385</v>
      </c>
      <c r="I21" s="96">
        <v>39865</v>
      </c>
      <c r="J21" s="97" t="s">
        <v>196</v>
      </c>
      <c r="K21" s="97" t="s">
        <v>175</v>
      </c>
      <c r="L21" s="95" t="s">
        <v>41</v>
      </c>
      <c r="M21" s="140">
        <v>8</v>
      </c>
      <c r="N21" s="97">
        <v>12</v>
      </c>
      <c r="O21" s="97">
        <v>13</v>
      </c>
      <c r="P21" s="97">
        <v>17</v>
      </c>
      <c r="Q21" s="97">
        <v>19</v>
      </c>
      <c r="R21" s="139">
        <f>P21+O21+N21+M21</f>
        <v>50</v>
      </c>
    </row>
    <row r="22" spans="2:18" s="100" customFormat="1" ht="39.950000000000003" customHeight="1" x14ac:dyDescent="0.3">
      <c r="B22" s="90"/>
      <c r="C22" s="130">
        <v>14</v>
      </c>
      <c r="D22" s="134">
        <v>2459</v>
      </c>
      <c r="E22" s="135" t="s">
        <v>229</v>
      </c>
      <c r="F22" s="135">
        <v>1585</v>
      </c>
      <c r="G22" s="95" t="s">
        <v>311</v>
      </c>
      <c r="H22" s="95" t="s">
        <v>312</v>
      </c>
      <c r="I22" s="96">
        <v>40106</v>
      </c>
      <c r="J22" s="97" t="s">
        <v>196</v>
      </c>
      <c r="K22" s="97" t="s">
        <v>175</v>
      </c>
      <c r="L22" s="95" t="s">
        <v>63</v>
      </c>
      <c r="M22" s="97" t="s">
        <v>601</v>
      </c>
      <c r="N22" s="97">
        <v>16</v>
      </c>
      <c r="O22" s="97">
        <v>9</v>
      </c>
      <c r="P22" s="97">
        <v>14</v>
      </c>
      <c r="Q22" s="97">
        <v>12</v>
      </c>
      <c r="R22" s="139">
        <f>SUM(M22:Q22)</f>
        <v>51</v>
      </c>
    </row>
    <row r="23" spans="2:18" s="100" customFormat="1" ht="39.950000000000003" customHeight="1" x14ac:dyDescent="0.3">
      <c r="B23" s="90"/>
      <c r="C23" s="130">
        <v>15</v>
      </c>
      <c r="D23" s="134">
        <v>2423</v>
      </c>
      <c r="E23" s="135" t="s">
        <v>229</v>
      </c>
      <c r="F23" s="135">
        <v>3241</v>
      </c>
      <c r="G23" s="95" t="s">
        <v>399</v>
      </c>
      <c r="H23" s="95" t="s">
        <v>400</v>
      </c>
      <c r="I23" s="96">
        <v>40051</v>
      </c>
      <c r="J23" s="97" t="s">
        <v>196</v>
      </c>
      <c r="K23" s="97" t="s">
        <v>175</v>
      </c>
      <c r="L23" s="95" t="s">
        <v>332</v>
      </c>
      <c r="M23" s="140">
        <v>13</v>
      </c>
      <c r="N23" s="97">
        <v>15</v>
      </c>
      <c r="O23" s="97">
        <v>16</v>
      </c>
      <c r="P23" s="97">
        <v>12</v>
      </c>
      <c r="Q23" s="97">
        <v>18</v>
      </c>
      <c r="R23" s="139">
        <f>P23+O23+N23+M23</f>
        <v>56</v>
      </c>
    </row>
    <row r="24" spans="2:18" s="100" customFormat="1" ht="39.950000000000003" customHeight="1" x14ac:dyDescent="0.3">
      <c r="B24" s="90"/>
      <c r="C24" s="130">
        <v>16</v>
      </c>
      <c r="D24" s="134">
        <v>2445</v>
      </c>
      <c r="E24" s="135" t="s">
        <v>229</v>
      </c>
      <c r="F24" s="135">
        <v>4006</v>
      </c>
      <c r="G24" s="95" t="s">
        <v>308</v>
      </c>
      <c r="H24" s="95" t="s">
        <v>520</v>
      </c>
      <c r="I24" s="96">
        <v>39504</v>
      </c>
      <c r="J24" s="97" t="s">
        <v>196</v>
      </c>
      <c r="K24" s="97" t="s">
        <v>175</v>
      </c>
      <c r="L24" s="95" t="s">
        <v>40</v>
      </c>
      <c r="M24" s="140">
        <v>15</v>
      </c>
      <c r="N24" s="97">
        <v>14</v>
      </c>
      <c r="O24" s="97">
        <v>15</v>
      </c>
      <c r="P24" s="97">
        <v>15</v>
      </c>
      <c r="Q24" s="97">
        <v>22</v>
      </c>
      <c r="R24" s="139">
        <f>P24+O24+N24+M24</f>
        <v>59</v>
      </c>
    </row>
    <row r="25" spans="2:18" s="100" customFormat="1" ht="39.950000000000003" customHeight="1" x14ac:dyDescent="0.3">
      <c r="B25" s="90"/>
      <c r="C25" s="130">
        <v>17</v>
      </c>
      <c r="D25" s="134">
        <v>2489</v>
      </c>
      <c r="E25" s="135" t="s">
        <v>229</v>
      </c>
      <c r="F25" s="135">
        <v>1796</v>
      </c>
      <c r="G25" s="95" t="s">
        <v>333</v>
      </c>
      <c r="H25" s="95" t="s">
        <v>334</v>
      </c>
      <c r="I25" s="96">
        <v>40153</v>
      </c>
      <c r="J25" s="97" t="s">
        <v>196</v>
      </c>
      <c r="K25" s="97" t="s">
        <v>175</v>
      </c>
      <c r="L25" s="95" t="s">
        <v>332</v>
      </c>
      <c r="M25" s="140">
        <v>16</v>
      </c>
      <c r="N25" s="97">
        <v>17</v>
      </c>
      <c r="O25" s="97">
        <v>17</v>
      </c>
      <c r="P25" s="97">
        <v>19</v>
      </c>
      <c r="Q25" s="97">
        <v>20</v>
      </c>
      <c r="R25" s="139">
        <f>P25+O25+N25+M25</f>
        <v>69</v>
      </c>
    </row>
    <row r="26" spans="2:18" s="100" customFormat="1" ht="39.950000000000003" customHeight="1" x14ac:dyDescent="0.3">
      <c r="B26" s="90"/>
      <c r="C26" s="130">
        <v>18</v>
      </c>
      <c r="D26" s="134">
        <v>2411</v>
      </c>
      <c r="E26" s="135" t="s">
        <v>229</v>
      </c>
      <c r="F26" s="135">
        <v>1253</v>
      </c>
      <c r="G26" s="95" t="s">
        <v>265</v>
      </c>
      <c r="H26" s="95" t="s">
        <v>266</v>
      </c>
      <c r="I26" s="96">
        <v>40146</v>
      </c>
      <c r="J26" s="97" t="s">
        <v>196</v>
      </c>
      <c r="K26" s="97" t="s">
        <v>175</v>
      </c>
      <c r="L26" s="95" t="s">
        <v>66</v>
      </c>
      <c r="M26" s="140">
        <v>19</v>
      </c>
      <c r="N26" s="97">
        <v>18</v>
      </c>
      <c r="O26" s="97">
        <v>22</v>
      </c>
      <c r="P26" s="97">
        <v>22</v>
      </c>
      <c r="Q26" s="97">
        <v>21</v>
      </c>
      <c r="R26" s="139">
        <f>Q26+O26+N26+M26</f>
        <v>80</v>
      </c>
    </row>
    <row r="27" spans="2:18" s="100" customFormat="1" ht="39.950000000000003" customHeight="1" x14ac:dyDescent="0.3">
      <c r="B27" s="90"/>
      <c r="C27" s="130">
        <v>19</v>
      </c>
      <c r="D27" s="134">
        <v>2442</v>
      </c>
      <c r="E27" s="135" t="s">
        <v>229</v>
      </c>
      <c r="F27" s="135">
        <v>2806</v>
      </c>
      <c r="G27" s="95" t="s">
        <v>448</v>
      </c>
      <c r="H27" s="95" t="s">
        <v>368</v>
      </c>
      <c r="I27" s="96">
        <v>39534</v>
      </c>
      <c r="J27" s="97" t="s">
        <v>196</v>
      </c>
      <c r="K27" s="97" t="s">
        <v>175</v>
      </c>
      <c r="L27" s="95" t="s">
        <v>55</v>
      </c>
      <c r="M27" s="140">
        <v>20</v>
      </c>
      <c r="N27" s="97">
        <v>19</v>
      </c>
      <c r="O27" s="97">
        <v>26</v>
      </c>
      <c r="P27" s="97">
        <v>21</v>
      </c>
      <c r="Q27" s="97">
        <v>25</v>
      </c>
      <c r="R27" s="139">
        <f>Q27+P27+N27+M27</f>
        <v>85</v>
      </c>
    </row>
    <row r="28" spans="2:18" s="100" customFormat="1" ht="39.950000000000003" customHeight="1" x14ac:dyDescent="0.3">
      <c r="B28" s="90"/>
      <c r="C28" s="130">
        <v>20</v>
      </c>
      <c r="D28" s="134">
        <v>2462</v>
      </c>
      <c r="E28" s="135" t="s">
        <v>229</v>
      </c>
      <c r="F28" s="135">
        <v>3490</v>
      </c>
      <c r="G28" s="95" t="s">
        <v>484</v>
      </c>
      <c r="H28" s="95" t="s">
        <v>412</v>
      </c>
      <c r="I28" s="96">
        <v>40152</v>
      </c>
      <c r="J28" s="97" t="s">
        <v>196</v>
      </c>
      <c r="K28" s="97" t="s">
        <v>175</v>
      </c>
      <c r="L28" s="95" t="s">
        <v>3</v>
      </c>
      <c r="M28" s="140">
        <v>18</v>
      </c>
      <c r="N28" s="97" t="s">
        <v>601</v>
      </c>
      <c r="O28" s="97">
        <v>21</v>
      </c>
      <c r="P28" s="97">
        <v>24</v>
      </c>
      <c r="Q28" s="97">
        <v>23</v>
      </c>
      <c r="R28" s="139">
        <f>SUM(M28:Q28)</f>
        <v>86</v>
      </c>
    </row>
    <row r="29" spans="2:18" s="100" customFormat="1" ht="39.950000000000003" customHeight="1" x14ac:dyDescent="0.35">
      <c r="B29" s="90"/>
      <c r="C29" s="130">
        <v>21</v>
      </c>
      <c r="D29" s="145">
        <v>2477</v>
      </c>
      <c r="E29" s="146" t="s">
        <v>229</v>
      </c>
      <c r="F29" s="146"/>
      <c r="G29" s="147" t="s">
        <v>608</v>
      </c>
      <c r="H29" s="147" t="s">
        <v>609</v>
      </c>
      <c r="I29" s="148">
        <v>40029</v>
      </c>
      <c r="J29" s="149" t="s">
        <v>196</v>
      </c>
      <c r="K29" s="149" t="s">
        <v>175</v>
      </c>
      <c r="L29" s="147" t="s">
        <v>579</v>
      </c>
      <c r="M29" s="97" t="s">
        <v>601</v>
      </c>
      <c r="N29" s="97">
        <v>24</v>
      </c>
      <c r="O29" s="97">
        <v>18</v>
      </c>
      <c r="P29" s="97">
        <v>16</v>
      </c>
      <c r="Q29" s="97">
        <v>29</v>
      </c>
      <c r="R29" s="139">
        <f>SUM(N29:Q29)</f>
        <v>87</v>
      </c>
    </row>
    <row r="30" spans="2:18" s="100" customFormat="1" ht="39.950000000000003" customHeight="1" x14ac:dyDescent="0.3">
      <c r="B30" s="90"/>
      <c r="C30" s="130">
        <v>22</v>
      </c>
      <c r="D30" s="134">
        <v>2453</v>
      </c>
      <c r="E30" s="135" t="s">
        <v>229</v>
      </c>
      <c r="F30" s="135">
        <v>3767</v>
      </c>
      <c r="G30" s="95" t="s">
        <v>499</v>
      </c>
      <c r="H30" s="95" t="s">
        <v>500</v>
      </c>
      <c r="I30" s="96">
        <v>39962</v>
      </c>
      <c r="J30" s="97" t="s">
        <v>196</v>
      </c>
      <c r="K30" s="97" t="s">
        <v>175</v>
      </c>
      <c r="L30" s="95" t="s">
        <v>41</v>
      </c>
      <c r="M30" s="140">
        <v>17</v>
      </c>
      <c r="N30" s="97" t="s">
        <v>601</v>
      </c>
      <c r="O30" s="97">
        <v>24</v>
      </c>
      <c r="P30" s="97">
        <v>20</v>
      </c>
      <c r="Q30" s="97">
        <v>32</v>
      </c>
      <c r="R30" s="139">
        <f>SUM(M30:Q30)</f>
        <v>93</v>
      </c>
    </row>
    <row r="31" spans="2:18" s="100" customFormat="1" ht="39.950000000000003" customHeight="1" x14ac:dyDescent="0.3">
      <c r="B31" s="90"/>
      <c r="C31" s="130">
        <v>23</v>
      </c>
      <c r="D31" s="134">
        <v>2410</v>
      </c>
      <c r="E31" s="135" t="s">
        <v>229</v>
      </c>
      <c r="F31" s="135">
        <v>1252</v>
      </c>
      <c r="G31" s="95" t="s">
        <v>263</v>
      </c>
      <c r="H31" s="95" t="s">
        <v>264</v>
      </c>
      <c r="I31" s="96">
        <v>40073</v>
      </c>
      <c r="J31" s="97" t="s">
        <v>196</v>
      </c>
      <c r="K31" s="97" t="s">
        <v>175</v>
      </c>
      <c r="L31" s="95" t="s">
        <v>66</v>
      </c>
      <c r="M31" s="140">
        <v>25</v>
      </c>
      <c r="N31" s="97">
        <v>22</v>
      </c>
      <c r="O31" s="97">
        <v>30</v>
      </c>
      <c r="P31" s="97">
        <v>23</v>
      </c>
      <c r="Q31" s="97">
        <v>26</v>
      </c>
      <c r="R31" s="139">
        <f>Q31+P31+N31+M31</f>
        <v>96</v>
      </c>
    </row>
    <row r="32" spans="2:18" s="100" customFormat="1" ht="39.950000000000003" customHeight="1" x14ac:dyDescent="0.3">
      <c r="B32" s="90"/>
      <c r="C32" s="130">
        <v>24</v>
      </c>
      <c r="D32" s="134">
        <v>2470</v>
      </c>
      <c r="E32" s="135" t="s">
        <v>231</v>
      </c>
      <c r="F32" s="135">
        <v>3979</v>
      </c>
      <c r="G32" s="95" t="s">
        <v>517</v>
      </c>
      <c r="H32" s="95" t="s">
        <v>482</v>
      </c>
      <c r="I32" s="96">
        <v>39553</v>
      </c>
      <c r="J32" s="97" t="s">
        <v>196</v>
      </c>
      <c r="K32" s="97" t="s">
        <v>175</v>
      </c>
      <c r="L32" s="95" t="s">
        <v>22</v>
      </c>
      <c r="M32" s="140">
        <v>22</v>
      </c>
      <c r="N32" s="97">
        <v>23</v>
      </c>
      <c r="O32" s="97">
        <v>20</v>
      </c>
      <c r="P32" s="97" t="s">
        <v>601</v>
      </c>
      <c r="Q32" s="97">
        <v>33</v>
      </c>
      <c r="R32" s="139">
        <f>SUM(M32:Q32)</f>
        <v>98</v>
      </c>
    </row>
    <row r="33" spans="2:18" s="100" customFormat="1" ht="39.950000000000003" customHeight="1" x14ac:dyDescent="0.3">
      <c r="B33" s="90"/>
      <c r="C33" s="130">
        <v>25</v>
      </c>
      <c r="D33" s="134">
        <v>2425</v>
      </c>
      <c r="E33" s="135" t="s">
        <v>229</v>
      </c>
      <c r="F33" s="135">
        <v>4231</v>
      </c>
      <c r="G33" s="95" t="s">
        <v>549</v>
      </c>
      <c r="H33" s="95" t="s">
        <v>550</v>
      </c>
      <c r="I33" s="96">
        <v>39550</v>
      </c>
      <c r="J33" s="97" t="s">
        <v>196</v>
      </c>
      <c r="K33" s="97" t="s">
        <v>175</v>
      </c>
      <c r="L33" s="95" t="s">
        <v>332</v>
      </c>
      <c r="M33" s="140">
        <v>26</v>
      </c>
      <c r="N33" s="97">
        <v>25</v>
      </c>
      <c r="O33" s="97">
        <v>29</v>
      </c>
      <c r="P33" s="97">
        <v>25</v>
      </c>
      <c r="Q33" s="97">
        <v>30</v>
      </c>
      <c r="R33" s="139">
        <f>P33+O33+N33+M33</f>
        <v>105</v>
      </c>
    </row>
    <row r="34" spans="2:18" s="100" customFormat="1" ht="39.950000000000003" customHeight="1" x14ac:dyDescent="0.3">
      <c r="B34" s="90"/>
      <c r="C34" s="130">
        <v>26</v>
      </c>
      <c r="D34" s="134">
        <v>2439</v>
      </c>
      <c r="E34" s="135" t="s">
        <v>229</v>
      </c>
      <c r="F34" s="135">
        <v>1289</v>
      </c>
      <c r="G34" s="95" t="s">
        <v>271</v>
      </c>
      <c r="H34" s="95" t="s">
        <v>272</v>
      </c>
      <c r="I34" s="96">
        <v>40146</v>
      </c>
      <c r="J34" s="97" t="s">
        <v>196</v>
      </c>
      <c r="K34" s="97" t="s">
        <v>175</v>
      </c>
      <c r="L34" s="95" t="s">
        <v>55</v>
      </c>
      <c r="M34" s="140">
        <v>30</v>
      </c>
      <c r="N34" s="97">
        <v>21</v>
      </c>
      <c r="O34" s="97">
        <v>28</v>
      </c>
      <c r="P34" s="97" t="s">
        <v>601</v>
      </c>
      <c r="Q34" s="97">
        <v>28</v>
      </c>
      <c r="R34" s="139">
        <f>SUM(M34:Q34)</f>
        <v>107</v>
      </c>
    </row>
    <row r="35" spans="2:18" s="100" customFormat="1" ht="39.950000000000003" customHeight="1" x14ac:dyDescent="0.3">
      <c r="B35" s="90"/>
      <c r="C35" s="130">
        <v>27</v>
      </c>
      <c r="D35" s="134">
        <v>2446</v>
      </c>
      <c r="E35" s="135" t="s">
        <v>229</v>
      </c>
      <c r="F35" s="135">
        <v>1743</v>
      </c>
      <c r="G35" s="95" t="s">
        <v>328</v>
      </c>
      <c r="H35" s="95" t="s">
        <v>329</v>
      </c>
      <c r="I35" s="96">
        <v>39677</v>
      </c>
      <c r="J35" s="97" t="s">
        <v>196</v>
      </c>
      <c r="K35" s="97" t="s">
        <v>175</v>
      </c>
      <c r="L35" s="95" t="s">
        <v>40</v>
      </c>
      <c r="M35" s="140">
        <v>34</v>
      </c>
      <c r="N35" s="97">
        <v>37</v>
      </c>
      <c r="O35" s="97">
        <v>31</v>
      </c>
      <c r="P35" s="97" t="s">
        <v>601</v>
      </c>
      <c r="Q35" s="97">
        <v>38</v>
      </c>
      <c r="R35" s="139">
        <f>SUM(M35:Q35)</f>
        <v>140</v>
      </c>
    </row>
    <row r="36" spans="2:18" s="100" customFormat="1" ht="39.950000000000003" customHeight="1" x14ac:dyDescent="0.3">
      <c r="B36" s="90"/>
      <c r="C36" s="130">
        <v>28</v>
      </c>
      <c r="D36" s="134">
        <v>2447</v>
      </c>
      <c r="E36" s="135" t="s">
        <v>229</v>
      </c>
      <c r="F36" s="135">
        <v>2259</v>
      </c>
      <c r="G36" s="95" t="s">
        <v>348</v>
      </c>
      <c r="H36" s="95" t="s">
        <v>349</v>
      </c>
      <c r="I36" s="96">
        <v>40108</v>
      </c>
      <c r="J36" s="97" t="s">
        <v>196</v>
      </c>
      <c r="K36" s="97" t="s">
        <v>175</v>
      </c>
      <c r="L36" s="95" t="s">
        <v>40</v>
      </c>
      <c r="M36" s="140">
        <v>36</v>
      </c>
      <c r="N36" s="97">
        <v>39</v>
      </c>
      <c r="O36" s="97">
        <v>34</v>
      </c>
      <c r="P36" s="97" t="s">
        <v>601</v>
      </c>
      <c r="Q36" s="97">
        <v>39</v>
      </c>
      <c r="R36" s="139">
        <f>SUM(M36:Q36)</f>
        <v>148</v>
      </c>
    </row>
    <row r="37" spans="2:18" s="100" customFormat="1" ht="39.950000000000003" customHeight="1" x14ac:dyDescent="0.3">
      <c r="B37" s="90"/>
      <c r="C37" s="130"/>
      <c r="D37" s="130"/>
      <c r="E37" s="137"/>
      <c r="F37" s="137"/>
      <c r="G37" s="138"/>
      <c r="H37" s="138"/>
      <c r="I37" s="130"/>
      <c r="J37" s="130"/>
      <c r="K37" s="130"/>
      <c r="L37" s="138"/>
      <c r="M37" s="130"/>
      <c r="N37" s="130"/>
      <c r="O37" s="130"/>
      <c r="P37" s="130"/>
      <c r="Q37" s="130"/>
      <c r="R37" s="139"/>
    </row>
  </sheetData>
  <sortState xmlns:xlrd2="http://schemas.microsoft.com/office/spreadsheetml/2017/richdata2" ref="C9:R37">
    <sortCondition ref="R9:R37"/>
  </sortState>
  <mergeCells count="3">
    <mergeCell ref="C3:S3"/>
    <mergeCell ref="C5:S5"/>
    <mergeCell ref="C6:S6"/>
  </mergeCells>
  <phoneticPr fontId="44" type="noConversion"/>
  <pageMargins left="0.23622047244094491" right="0.23622047244094491" top="0.74803149606299213" bottom="0.74803149606299213" header="0.31496062992125984" footer="0.31496062992125984"/>
  <pageSetup paperSize="9" scale="80" orientation="landscape" horizontalDpi="300" verticalDpi="3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356A42-1CF0-41D0-B4F0-035EE863468A}">
  <dimension ref="A2:S25"/>
  <sheetViews>
    <sheetView topLeftCell="C22" zoomScale="130" zoomScaleNormal="130" workbookViewId="0">
      <selection activeCell="C26" sqref="A26:XFD66"/>
    </sheetView>
  </sheetViews>
  <sheetFormatPr defaultColWidth="8.7109375" defaultRowHeight="15" x14ac:dyDescent="0.25"/>
  <cols>
    <col min="1" max="1" width="5.140625" hidden="1" customWidth="1"/>
    <col min="2" max="2" width="6.28515625" style="76" hidden="1" customWidth="1"/>
    <col min="3" max="3" width="6.28515625" style="76" customWidth="1"/>
    <col min="4" max="4" width="10.85546875" style="77" customWidth="1"/>
    <col min="5" max="5" width="14.28515625" style="77" hidden="1" customWidth="1"/>
    <col min="6" max="6" width="10.28515625" style="77" hidden="1" customWidth="1"/>
    <col min="7" max="7" width="14.85546875" style="78" customWidth="1"/>
    <col min="8" max="8" width="19.7109375" style="78" customWidth="1"/>
    <col min="9" max="9" width="13" style="77" hidden="1" customWidth="1"/>
    <col min="10" max="10" width="8.7109375" style="77"/>
    <col min="11" max="11" width="9.5703125" style="77" customWidth="1"/>
    <col min="12" max="12" width="15.140625" style="78" customWidth="1"/>
    <col min="13" max="13" width="7.140625" style="77" customWidth="1"/>
    <col min="14" max="16" width="8.7109375" style="77"/>
    <col min="17" max="17" width="5.140625" style="77" customWidth="1"/>
    <col min="18" max="18" width="8.7109375" style="77"/>
  </cols>
  <sheetData>
    <row r="2" spans="2:19" ht="33.75" x14ac:dyDescent="0.5">
      <c r="B2" s="164"/>
      <c r="N2"/>
      <c r="O2"/>
      <c r="P2"/>
      <c r="R2"/>
    </row>
    <row r="3" spans="2:19" ht="20.100000000000001" customHeight="1" x14ac:dyDescent="0.5">
      <c r="B3" s="164"/>
      <c r="C3" s="253" t="s">
        <v>621</v>
      </c>
      <c r="D3" s="253"/>
      <c r="E3" s="253"/>
      <c r="F3" s="253"/>
      <c r="G3" s="253"/>
      <c r="H3" s="253"/>
      <c r="I3" s="253"/>
      <c r="J3" s="253"/>
      <c r="K3" s="253"/>
      <c r="L3" s="253"/>
      <c r="M3" s="253"/>
      <c r="N3" s="253"/>
      <c r="O3" s="253"/>
      <c r="P3" s="253"/>
      <c r="Q3" s="253"/>
      <c r="R3" s="253"/>
      <c r="S3" s="253"/>
    </row>
    <row r="4" spans="2:19" ht="20.100000000000001" customHeight="1" x14ac:dyDescent="0.55000000000000004">
      <c r="B4" s="79"/>
      <c r="C4" s="252" t="s">
        <v>625</v>
      </c>
      <c r="D4" s="252"/>
      <c r="E4" s="252"/>
      <c r="F4" s="252"/>
      <c r="G4" s="252"/>
      <c r="H4" s="252"/>
      <c r="I4" s="252"/>
      <c r="J4" s="252"/>
      <c r="K4" s="252"/>
      <c r="L4" s="252"/>
      <c r="M4" s="252"/>
      <c r="N4" s="252"/>
      <c r="O4" s="252"/>
      <c r="P4" s="252"/>
      <c r="Q4" s="252"/>
      <c r="R4" s="252"/>
      <c r="S4" s="252"/>
    </row>
    <row r="5" spans="2:19" ht="20.100000000000001" customHeight="1" x14ac:dyDescent="0.5">
      <c r="B5" s="201"/>
      <c r="C5" s="252" t="s">
        <v>620</v>
      </c>
      <c r="D5" s="252"/>
      <c r="E5" s="252"/>
      <c r="F5" s="252"/>
      <c r="G5" s="252"/>
      <c r="H5" s="252"/>
      <c r="I5" s="252"/>
      <c r="J5" s="252"/>
      <c r="K5" s="252"/>
      <c r="L5" s="252"/>
      <c r="M5" s="252"/>
      <c r="N5" s="252"/>
      <c r="O5" s="252"/>
      <c r="P5" s="252"/>
      <c r="Q5" s="252"/>
      <c r="R5" s="252"/>
      <c r="S5" s="252"/>
    </row>
    <row r="6" spans="2:19" ht="24" thickBot="1" x14ac:dyDescent="0.4">
      <c r="B6" s="63"/>
      <c r="C6" s="251"/>
      <c r="D6" s="251"/>
      <c r="E6" s="251"/>
      <c r="F6" s="251"/>
      <c r="G6" s="251"/>
      <c r="H6" s="251"/>
      <c r="I6" s="251"/>
      <c r="J6" s="251"/>
      <c r="K6" s="251"/>
      <c r="L6" s="251"/>
      <c r="M6" s="251"/>
    </row>
    <row r="7" spans="2:19" s="74" customFormat="1" ht="38.450000000000003" customHeight="1" thickBot="1" x14ac:dyDescent="0.35">
      <c r="B7" s="68" t="s">
        <v>192</v>
      </c>
      <c r="C7" s="130" t="s">
        <v>583</v>
      </c>
      <c r="D7" s="130" t="s">
        <v>193</v>
      </c>
      <c r="E7" s="137" t="s">
        <v>68</v>
      </c>
      <c r="F7" s="137" t="s">
        <v>182</v>
      </c>
      <c r="G7" s="138" t="s">
        <v>0</v>
      </c>
      <c r="H7" s="138" t="s">
        <v>47</v>
      </c>
      <c r="I7" s="130" t="s">
        <v>49</v>
      </c>
      <c r="J7" s="130" t="s">
        <v>48</v>
      </c>
      <c r="K7" s="130" t="s">
        <v>1</v>
      </c>
      <c r="L7" s="138" t="s">
        <v>50</v>
      </c>
      <c r="M7" s="130" t="s">
        <v>590</v>
      </c>
      <c r="N7" s="130" t="s">
        <v>591</v>
      </c>
      <c r="O7" s="130" t="s">
        <v>592</v>
      </c>
      <c r="P7" s="130" t="s">
        <v>593</v>
      </c>
      <c r="Q7" s="130" t="s">
        <v>596</v>
      </c>
      <c r="R7" s="139" t="s">
        <v>595</v>
      </c>
    </row>
    <row r="8" spans="2:19" s="74" customFormat="1" ht="38.450000000000003" customHeight="1" x14ac:dyDescent="0.3">
      <c r="B8" s="126"/>
      <c r="C8" s="140">
        <v>1</v>
      </c>
      <c r="D8" s="134">
        <v>1303</v>
      </c>
      <c r="E8" s="135" t="s">
        <v>231</v>
      </c>
      <c r="F8" s="135">
        <v>1328</v>
      </c>
      <c r="G8" s="95" t="s">
        <v>405</v>
      </c>
      <c r="H8" s="95" t="s">
        <v>407</v>
      </c>
      <c r="I8" s="96">
        <v>39260</v>
      </c>
      <c r="J8" s="97" t="s">
        <v>196</v>
      </c>
      <c r="K8" s="97" t="s">
        <v>245</v>
      </c>
      <c r="L8" s="95" t="s">
        <v>64</v>
      </c>
      <c r="M8" s="97" t="s">
        <v>601</v>
      </c>
      <c r="N8" s="97">
        <v>1</v>
      </c>
      <c r="O8" s="97">
        <v>1</v>
      </c>
      <c r="P8" s="97">
        <v>1</v>
      </c>
      <c r="Q8" s="97">
        <v>1</v>
      </c>
      <c r="R8" s="97">
        <v>4</v>
      </c>
    </row>
    <row r="9" spans="2:19" s="74" customFormat="1" ht="30" customHeight="1" x14ac:dyDescent="0.3">
      <c r="B9" s="126"/>
      <c r="C9" s="130">
        <v>2</v>
      </c>
      <c r="D9" s="134">
        <v>1330</v>
      </c>
      <c r="E9" s="135" t="s">
        <v>231</v>
      </c>
      <c r="F9" s="135">
        <v>1303</v>
      </c>
      <c r="G9" s="95" t="s">
        <v>276</v>
      </c>
      <c r="H9" s="95" t="s">
        <v>279</v>
      </c>
      <c r="I9" s="96">
        <v>39383</v>
      </c>
      <c r="J9" s="97" t="s">
        <v>196</v>
      </c>
      <c r="K9" s="97" t="s">
        <v>245</v>
      </c>
      <c r="L9" s="95" t="s">
        <v>55</v>
      </c>
      <c r="M9" s="140">
        <v>2</v>
      </c>
      <c r="N9" s="97">
        <v>2</v>
      </c>
      <c r="O9" s="97">
        <v>3</v>
      </c>
      <c r="P9" s="97">
        <v>2</v>
      </c>
      <c r="Q9" s="97">
        <v>3</v>
      </c>
      <c r="R9" s="97">
        <v>9</v>
      </c>
    </row>
    <row r="10" spans="2:19" ht="30" customHeight="1" x14ac:dyDescent="0.3">
      <c r="B10" s="75"/>
      <c r="C10" s="130">
        <v>3</v>
      </c>
      <c r="D10" s="134">
        <v>1361</v>
      </c>
      <c r="E10" s="135" t="s">
        <v>231</v>
      </c>
      <c r="F10" s="135">
        <v>2285</v>
      </c>
      <c r="G10" s="95" t="s">
        <v>350</v>
      </c>
      <c r="H10" s="95" t="s">
        <v>351</v>
      </c>
      <c r="I10" s="96">
        <v>39115</v>
      </c>
      <c r="J10" s="97" t="s">
        <v>196</v>
      </c>
      <c r="K10" s="97" t="s">
        <v>245</v>
      </c>
      <c r="L10" s="95" t="s">
        <v>332</v>
      </c>
      <c r="M10" s="140">
        <v>4</v>
      </c>
      <c r="N10" s="97">
        <v>3</v>
      </c>
      <c r="O10" s="97">
        <v>6</v>
      </c>
      <c r="P10" s="97">
        <v>3</v>
      </c>
      <c r="Q10" s="97">
        <v>4</v>
      </c>
      <c r="R10" s="97">
        <v>14</v>
      </c>
    </row>
    <row r="11" spans="2:19" ht="30" customHeight="1" x14ac:dyDescent="0.3">
      <c r="B11" s="75"/>
      <c r="C11" s="140">
        <v>4</v>
      </c>
      <c r="D11" s="134">
        <v>1333</v>
      </c>
      <c r="E11" s="135" t="s">
        <v>231</v>
      </c>
      <c r="F11" s="135">
        <v>3234</v>
      </c>
      <c r="G11" s="95" t="s">
        <v>395</v>
      </c>
      <c r="H11" s="95" t="s">
        <v>290</v>
      </c>
      <c r="I11" s="96">
        <v>39305</v>
      </c>
      <c r="J11" s="97" t="s">
        <v>196</v>
      </c>
      <c r="K11" s="97" t="s">
        <v>245</v>
      </c>
      <c r="L11" s="95" t="s">
        <v>40</v>
      </c>
      <c r="M11" s="97" t="s">
        <v>601</v>
      </c>
      <c r="N11" s="97">
        <v>4</v>
      </c>
      <c r="O11" s="97">
        <v>4</v>
      </c>
      <c r="P11" s="97">
        <v>4</v>
      </c>
      <c r="Q11" s="97">
        <v>5</v>
      </c>
      <c r="R11" s="97">
        <v>17</v>
      </c>
    </row>
    <row r="12" spans="2:19" ht="30" customHeight="1" x14ac:dyDescent="0.3">
      <c r="B12" s="75"/>
      <c r="C12" s="130">
        <v>5</v>
      </c>
      <c r="D12" s="134">
        <v>1300</v>
      </c>
      <c r="E12" s="135" t="s">
        <v>231</v>
      </c>
      <c r="F12" s="135">
        <v>3971</v>
      </c>
      <c r="G12" s="95" t="s">
        <v>515</v>
      </c>
      <c r="H12" s="95" t="s">
        <v>516</v>
      </c>
      <c r="I12" s="96">
        <v>39364</v>
      </c>
      <c r="J12" s="97" t="s">
        <v>196</v>
      </c>
      <c r="K12" s="97" t="s">
        <v>245</v>
      </c>
      <c r="L12" s="95" t="s">
        <v>64</v>
      </c>
      <c r="M12" s="140">
        <v>5</v>
      </c>
      <c r="N12" s="97">
        <v>8</v>
      </c>
      <c r="O12" s="97">
        <v>12</v>
      </c>
      <c r="P12" s="97" t="s">
        <v>601</v>
      </c>
      <c r="Q12" s="97">
        <v>7</v>
      </c>
      <c r="R12" s="97">
        <v>32</v>
      </c>
    </row>
    <row r="13" spans="2:19" ht="30" customHeight="1" x14ac:dyDescent="0.3">
      <c r="B13" s="75"/>
      <c r="C13" s="130">
        <v>6</v>
      </c>
      <c r="D13" s="134">
        <v>1302</v>
      </c>
      <c r="E13" s="135" t="s">
        <v>231</v>
      </c>
      <c r="F13" s="135">
        <v>1627</v>
      </c>
      <c r="G13" s="95" t="s">
        <v>417</v>
      </c>
      <c r="H13" s="95" t="s">
        <v>418</v>
      </c>
      <c r="I13" s="96">
        <v>38981</v>
      </c>
      <c r="J13" s="97" t="s">
        <v>196</v>
      </c>
      <c r="K13" s="97" t="s">
        <v>245</v>
      </c>
      <c r="L13" s="95" t="s">
        <v>64</v>
      </c>
      <c r="M13" s="140">
        <v>7</v>
      </c>
      <c r="N13" s="97">
        <v>9</v>
      </c>
      <c r="O13" s="97">
        <v>8</v>
      </c>
      <c r="P13" s="97" t="s">
        <v>601</v>
      </c>
      <c r="Q13" s="97">
        <v>8</v>
      </c>
      <c r="R13" s="97">
        <v>32</v>
      </c>
    </row>
    <row r="14" spans="2:19" ht="30" customHeight="1" x14ac:dyDescent="0.3">
      <c r="B14" s="75"/>
      <c r="C14" s="130">
        <v>7</v>
      </c>
      <c r="D14" s="134">
        <v>1309</v>
      </c>
      <c r="E14" s="135" t="s">
        <v>231</v>
      </c>
      <c r="F14" s="135">
        <v>2101</v>
      </c>
      <c r="G14" s="95" t="s">
        <v>202</v>
      </c>
      <c r="H14" s="95" t="s">
        <v>269</v>
      </c>
      <c r="I14" s="96">
        <v>39335</v>
      </c>
      <c r="J14" s="97" t="s">
        <v>196</v>
      </c>
      <c r="K14" s="97" t="s">
        <v>245</v>
      </c>
      <c r="L14" s="95" t="s">
        <v>66</v>
      </c>
      <c r="M14" s="140">
        <v>8</v>
      </c>
      <c r="N14" s="97">
        <v>10</v>
      </c>
      <c r="O14" s="97">
        <v>14</v>
      </c>
      <c r="P14" s="97">
        <v>7</v>
      </c>
      <c r="Q14" s="97">
        <v>11</v>
      </c>
      <c r="R14" s="97">
        <v>39</v>
      </c>
    </row>
    <row r="15" spans="2:19" ht="30" customHeight="1" x14ac:dyDescent="0.3">
      <c r="B15" s="75"/>
      <c r="C15" s="130">
        <v>8</v>
      </c>
      <c r="D15" s="134">
        <v>1337</v>
      </c>
      <c r="E15" s="135" t="s">
        <v>231</v>
      </c>
      <c r="F15" s="135">
        <v>4308</v>
      </c>
      <c r="G15" s="95" t="s">
        <v>567</v>
      </c>
      <c r="H15" s="95" t="s">
        <v>568</v>
      </c>
      <c r="I15" s="96">
        <v>39393</v>
      </c>
      <c r="J15" s="97" t="s">
        <v>196</v>
      </c>
      <c r="K15" s="97" t="s">
        <v>245</v>
      </c>
      <c r="L15" s="95" t="s">
        <v>41</v>
      </c>
      <c r="M15" s="140">
        <v>9</v>
      </c>
      <c r="N15" s="97">
        <v>13</v>
      </c>
      <c r="O15" s="97">
        <v>10</v>
      </c>
      <c r="P15" s="97">
        <v>8</v>
      </c>
      <c r="Q15" s="97">
        <v>10</v>
      </c>
      <c r="R15" s="97">
        <v>40</v>
      </c>
    </row>
    <row r="16" spans="2:19" ht="30" customHeight="1" x14ac:dyDescent="0.3">
      <c r="B16" s="75"/>
      <c r="C16" s="130">
        <v>9</v>
      </c>
      <c r="D16" s="134">
        <v>1334</v>
      </c>
      <c r="E16" s="135" t="s">
        <v>231</v>
      </c>
      <c r="F16" s="135">
        <v>1343</v>
      </c>
      <c r="G16" s="95" t="s">
        <v>286</v>
      </c>
      <c r="H16" s="95" t="s">
        <v>287</v>
      </c>
      <c r="I16" s="96">
        <v>39066</v>
      </c>
      <c r="J16" s="97" t="s">
        <v>196</v>
      </c>
      <c r="K16" s="97" t="s">
        <v>245</v>
      </c>
      <c r="L16" s="95" t="s">
        <v>40</v>
      </c>
      <c r="M16" s="140">
        <v>6</v>
      </c>
      <c r="N16" s="97">
        <v>12</v>
      </c>
      <c r="O16" s="97">
        <v>11</v>
      </c>
      <c r="P16" s="97">
        <v>11</v>
      </c>
      <c r="Q16" s="97">
        <v>12</v>
      </c>
      <c r="R16" s="97">
        <v>40</v>
      </c>
    </row>
    <row r="17" spans="2:18" ht="24.95" customHeight="1" x14ac:dyDescent="0.3">
      <c r="B17" s="75"/>
      <c r="C17" s="130">
        <v>10</v>
      </c>
      <c r="D17" s="134">
        <v>1310</v>
      </c>
      <c r="E17" s="135" t="s">
        <v>231</v>
      </c>
      <c r="F17" s="135">
        <v>2099</v>
      </c>
      <c r="G17" s="95" t="s">
        <v>344</v>
      </c>
      <c r="H17" s="95" t="s">
        <v>345</v>
      </c>
      <c r="I17" s="96">
        <v>38796</v>
      </c>
      <c r="J17" s="97" t="s">
        <v>196</v>
      </c>
      <c r="K17" s="97" t="s">
        <v>245</v>
      </c>
      <c r="L17" s="95" t="s">
        <v>66</v>
      </c>
      <c r="M17" s="140">
        <v>18</v>
      </c>
      <c r="N17" s="97">
        <v>21</v>
      </c>
      <c r="O17" s="97">
        <v>20</v>
      </c>
      <c r="P17" s="97">
        <v>13</v>
      </c>
      <c r="Q17" s="97">
        <v>13</v>
      </c>
      <c r="R17" s="97">
        <f>Q17+P17+O17+M17</f>
        <v>64</v>
      </c>
    </row>
    <row r="18" spans="2:18" ht="24.95" customHeight="1" x14ac:dyDescent="0.3">
      <c r="B18" s="75"/>
      <c r="C18" s="130">
        <v>11</v>
      </c>
      <c r="D18" s="232">
        <v>1353</v>
      </c>
      <c r="E18" s="233"/>
      <c r="F18" s="233">
        <v>4449</v>
      </c>
      <c r="G18" s="234" t="s">
        <v>610</v>
      </c>
      <c r="H18" s="234" t="s">
        <v>611</v>
      </c>
      <c r="I18" s="235">
        <v>38719</v>
      </c>
      <c r="J18" s="236" t="s">
        <v>196</v>
      </c>
      <c r="K18" s="236" t="s">
        <v>245</v>
      </c>
      <c r="L18" s="234" t="s">
        <v>14</v>
      </c>
      <c r="M18" s="236" t="s">
        <v>601</v>
      </c>
      <c r="N18" s="236">
        <v>15</v>
      </c>
      <c r="O18" s="236">
        <v>21</v>
      </c>
      <c r="P18" s="236">
        <v>14</v>
      </c>
      <c r="Q18" s="236">
        <v>14</v>
      </c>
      <c r="R18" s="236">
        <f>SUM(M18:Q18)</f>
        <v>64</v>
      </c>
    </row>
    <row r="19" spans="2:18" ht="24.95" customHeight="1" x14ac:dyDescent="0.3">
      <c r="B19" s="75"/>
      <c r="C19" s="130">
        <v>12</v>
      </c>
      <c r="D19" s="134">
        <v>1323</v>
      </c>
      <c r="E19" s="135" t="s">
        <v>231</v>
      </c>
      <c r="F19" s="135">
        <v>4234</v>
      </c>
      <c r="G19" s="95" t="s">
        <v>483</v>
      </c>
      <c r="H19" s="95" t="s">
        <v>551</v>
      </c>
      <c r="I19" s="96">
        <v>38784</v>
      </c>
      <c r="J19" s="97" t="s">
        <v>196</v>
      </c>
      <c r="K19" s="97" t="s">
        <v>245</v>
      </c>
      <c r="L19" s="95" t="s">
        <v>332</v>
      </c>
      <c r="M19" s="140">
        <v>17</v>
      </c>
      <c r="N19" s="97">
        <v>14</v>
      </c>
      <c r="O19" s="97">
        <v>17</v>
      </c>
      <c r="P19" s="97" t="s">
        <v>601</v>
      </c>
      <c r="Q19" s="97">
        <v>18</v>
      </c>
      <c r="R19" s="97">
        <f>SUM(M19:Q19)</f>
        <v>66</v>
      </c>
    </row>
    <row r="20" spans="2:18" ht="24.95" customHeight="1" x14ac:dyDescent="0.3">
      <c r="B20" s="75"/>
      <c r="C20" s="130">
        <v>13</v>
      </c>
      <c r="D20" s="134">
        <v>1311</v>
      </c>
      <c r="E20" s="135" t="s">
        <v>231</v>
      </c>
      <c r="F20" s="135">
        <v>2513</v>
      </c>
      <c r="G20" s="95" t="s">
        <v>310</v>
      </c>
      <c r="H20" s="95" t="s">
        <v>356</v>
      </c>
      <c r="I20" s="96">
        <v>39045</v>
      </c>
      <c r="J20" s="97" t="s">
        <v>196</v>
      </c>
      <c r="K20" s="97" t="s">
        <v>245</v>
      </c>
      <c r="L20" s="95" t="s">
        <v>66</v>
      </c>
      <c r="M20" s="140">
        <v>12</v>
      </c>
      <c r="N20" s="97">
        <v>17</v>
      </c>
      <c r="O20" s="97">
        <v>23</v>
      </c>
      <c r="P20" s="97" t="s">
        <v>601</v>
      </c>
      <c r="Q20" s="97">
        <v>17</v>
      </c>
      <c r="R20" s="97">
        <f>SUM(M20:Q20)</f>
        <v>69</v>
      </c>
    </row>
    <row r="21" spans="2:18" ht="18.75" x14ac:dyDescent="0.3">
      <c r="C21" s="130">
        <v>14</v>
      </c>
      <c r="D21" s="134">
        <v>1329</v>
      </c>
      <c r="E21" s="135" t="s">
        <v>231</v>
      </c>
      <c r="F21" s="135">
        <v>3642</v>
      </c>
      <c r="G21" s="95" t="s">
        <v>488</v>
      </c>
      <c r="H21" s="95" t="s">
        <v>489</v>
      </c>
      <c r="I21" s="96">
        <v>39352</v>
      </c>
      <c r="J21" s="97" t="s">
        <v>196</v>
      </c>
      <c r="K21" s="97" t="s">
        <v>245</v>
      </c>
      <c r="L21" s="95" t="s">
        <v>55</v>
      </c>
      <c r="M21" s="140">
        <v>10</v>
      </c>
      <c r="N21" s="97">
        <v>22</v>
      </c>
      <c r="O21" s="97">
        <v>16</v>
      </c>
      <c r="P21" s="97" t="s">
        <v>601</v>
      </c>
      <c r="Q21" s="97">
        <v>22</v>
      </c>
      <c r="R21" s="97">
        <f>SUM(M21:Q21)</f>
        <v>70</v>
      </c>
    </row>
    <row r="22" spans="2:18" s="230" customFormat="1" ht="24.95" customHeight="1" x14ac:dyDescent="0.3">
      <c r="B22" s="231"/>
      <c r="C22" s="130">
        <v>15</v>
      </c>
      <c r="D22" s="134">
        <v>1328</v>
      </c>
      <c r="E22" s="135" t="s">
        <v>231</v>
      </c>
      <c r="F22" s="135">
        <v>3646</v>
      </c>
      <c r="G22" s="95" t="s">
        <v>307</v>
      </c>
      <c r="H22" s="95" t="s">
        <v>244</v>
      </c>
      <c r="I22" s="96">
        <v>38759</v>
      </c>
      <c r="J22" s="97" t="s">
        <v>196</v>
      </c>
      <c r="K22" s="97" t="s">
        <v>245</v>
      </c>
      <c r="L22" s="95" t="s">
        <v>55</v>
      </c>
      <c r="M22" s="140">
        <v>16</v>
      </c>
      <c r="N22" s="97">
        <v>25</v>
      </c>
      <c r="O22" s="97">
        <v>22</v>
      </c>
      <c r="P22" s="97">
        <v>15</v>
      </c>
      <c r="Q22" s="97">
        <v>20</v>
      </c>
      <c r="R22" s="97">
        <f>Q22+P22+O22+M22</f>
        <v>73</v>
      </c>
    </row>
    <row r="23" spans="2:18" ht="24.95" customHeight="1" x14ac:dyDescent="0.3">
      <c r="B23" s="75"/>
      <c r="C23" s="130">
        <v>16</v>
      </c>
      <c r="D23" s="134">
        <v>1346</v>
      </c>
      <c r="E23" s="135" t="s">
        <v>231</v>
      </c>
      <c r="F23" s="135">
        <v>3834</v>
      </c>
      <c r="G23" s="95" t="s">
        <v>502</v>
      </c>
      <c r="H23" s="95" t="s">
        <v>503</v>
      </c>
      <c r="I23" s="96" t="s">
        <v>504</v>
      </c>
      <c r="J23" s="97" t="s">
        <v>196</v>
      </c>
      <c r="K23" s="97" t="s">
        <v>245</v>
      </c>
      <c r="L23" s="95" t="s">
        <v>13</v>
      </c>
      <c r="M23" s="140">
        <v>22</v>
      </c>
      <c r="N23" s="97">
        <v>24</v>
      </c>
      <c r="O23" s="97">
        <v>24</v>
      </c>
      <c r="P23" s="97" t="s">
        <v>601</v>
      </c>
      <c r="Q23" s="97">
        <v>19</v>
      </c>
      <c r="R23" s="97">
        <f>SUM(M23:Q23)</f>
        <v>89</v>
      </c>
    </row>
    <row r="24" spans="2:18" ht="24.95" customHeight="1" x14ac:dyDescent="0.3">
      <c r="B24" s="75"/>
      <c r="C24" s="130">
        <v>17</v>
      </c>
      <c r="D24" s="134">
        <v>1354</v>
      </c>
      <c r="E24" s="135"/>
      <c r="F24" s="135">
        <v>4448</v>
      </c>
      <c r="G24" s="95" t="s">
        <v>612</v>
      </c>
      <c r="H24" s="95" t="s">
        <v>613</v>
      </c>
      <c r="I24" s="96">
        <v>38732</v>
      </c>
      <c r="J24" s="97" t="s">
        <v>196</v>
      </c>
      <c r="K24" s="97" t="s">
        <v>245</v>
      </c>
      <c r="L24" s="95" t="s">
        <v>14</v>
      </c>
      <c r="M24" s="97" t="s">
        <v>601</v>
      </c>
      <c r="N24" s="97">
        <v>27</v>
      </c>
      <c r="O24" s="97">
        <v>26</v>
      </c>
      <c r="P24" s="97">
        <v>17</v>
      </c>
      <c r="Q24" s="97">
        <v>21</v>
      </c>
      <c r="R24" s="97">
        <f>SUM(M24:Q24)</f>
        <v>91</v>
      </c>
    </row>
    <row r="25" spans="2:18" ht="24.95" customHeight="1" x14ac:dyDescent="0.3">
      <c r="B25" s="75"/>
      <c r="C25" s="130"/>
      <c r="D25" s="130"/>
      <c r="E25" s="137"/>
      <c r="F25" s="137"/>
      <c r="G25" s="138"/>
      <c r="H25" s="138"/>
      <c r="I25" s="130"/>
      <c r="J25" s="130"/>
      <c r="K25" s="130"/>
      <c r="L25" s="138"/>
      <c r="M25" s="130"/>
      <c r="N25" s="130"/>
      <c r="O25" s="130"/>
      <c r="P25" s="130"/>
      <c r="Q25" s="130"/>
      <c r="R25" s="139"/>
    </row>
  </sheetData>
  <sortState xmlns:xlrd2="http://schemas.microsoft.com/office/spreadsheetml/2017/richdata2" ref="C8:R25">
    <sortCondition ref="R8:R25"/>
  </sortState>
  <mergeCells count="4">
    <mergeCell ref="C6:M6"/>
    <mergeCell ref="C3:S3"/>
    <mergeCell ref="C4:S4"/>
    <mergeCell ref="C5:S5"/>
  </mergeCells>
  <phoneticPr fontId="44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85" orientation="landscape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2">
        <x14:dataValidation type="list" showInputMessage="1" showErrorMessage="1" xr:uid="{854468BF-3018-4E97-B46D-5C43D1393DEA}">
          <x14:formula1>
            <xm:f>EVENT!$B$3:$B$5</xm:f>
          </x14:formula1>
          <xm:sqref>E10:E18 E19:E25</xm:sqref>
        </x14:dataValidation>
        <x14:dataValidation type="list" showInputMessage="1" showErrorMessage="1" xr:uid="{6E747CB5-8CB1-4645-829C-962D0AA6955C}">
          <x14:formula1>
            <xm:f>EVENT!#REF!</xm:f>
          </x14:formula1>
          <xm:sqref>E7:E18 E19:E25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21816E-2C80-4C51-B497-C3A860072AA7}">
  <dimension ref="A2:Y24"/>
  <sheetViews>
    <sheetView topLeftCell="C13" zoomScale="80" zoomScaleNormal="80" workbookViewId="0">
      <selection activeCell="C25" sqref="A25:XFD99"/>
    </sheetView>
  </sheetViews>
  <sheetFormatPr defaultColWidth="8.7109375" defaultRowHeight="18.75" x14ac:dyDescent="0.3"/>
  <cols>
    <col min="1" max="1" width="5.140625" hidden="1" customWidth="1"/>
    <col min="2" max="2" width="6.28515625" style="76" hidden="1" customWidth="1"/>
    <col min="3" max="3" width="6.28515625" style="76" customWidth="1"/>
    <col min="4" max="4" width="10.85546875" style="77" customWidth="1"/>
    <col min="5" max="5" width="20.5703125" style="77" hidden="1" customWidth="1"/>
    <col min="6" max="6" width="10.28515625" style="77" hidden="1" customWidth="1"/>
    <col min="7" max="7" width="30.42578125" style="78" customWidth="1"/>
    <col min="8" max="8" width="22.140625" style="78" customWidth="1"/>
    <col min="9" max="9" width="8.7109375" style="77"/>
    <col min="10" max="10" width="10.85546875" style="77" bestFit="1" customWidth="1"/>
    <col min="11" max="11" width="27.5703125" style="78" customWidth="1"/>
    <col min="12" max="12" width="11.28515625" style="129" customWidth="1"/>
    <col min="13" max="13" width="8.7109375" style="129"/>
    <col min="14" max="17" width="8.7109375" style="77"/>
  </cols>
  <sheetData>
    <row r="2" spans="2:25" ht="15" x14ac:dyDescent="0.25">
      <c r="C2" s="77"/>
      <c r="F2" s="78"/>
      <c r="H2" s="77"/>
      <c r="L2" s="77"/>
      <c r="M2" s="77"/>
      <c r="N2"/>
      <c r="O2"/>
      <c r="P2"/>
    </row>
    <row r="3" spans="2:25" ht="24.75" x14ac:dyDescent="0.5">
      <c r="B3" s="173" t="s">
        <v>621</v>
      </c>
      <c r="C3" s="253" t="s">
        <v>621</v>
      </c>
      <c r="D3" s="253"/>
      <c r="E3" s="253"/>
      <c r="F3" s="253"/>
      <c r="G3" s="253"/>
      <c r="H3" s="253"/>
      <c r="I3" s="253"/>
      <c r="J3" s="253"/>
      <c r="K3" s="253"/>
      <c r="L3" s="253"/>
      <c r="M3" s="253"/>
      <c r="N3" s="253"/>
      <c r="O3" s="253"/>
      <c r="P3" s="253"/>
      <c r="Q3" s="253"/>
      <c r="R3" s="173"/>
      <c r="S3" s="173"/>
      <c r="T3" s="173"/>
    </row>
    <row r="4" spans="2:25" ht="24.75" x14ac:dyDescent="0.5">
      <c r="B4" s="168"/>
      <c r="C4" s="169"/>
      <c r="D4" s="169"/>
      <c r="E4" s="169"/>
      <c r="F4" s="170"/>
      <c r="G4" s="170"/>
      <c r="H4" s="169"/>
      <c r="I4" s="169"/>
      <c r="J4" s="169"/>
      <c r="K4" s="170"/>
      <c r="L4" s="169"/>
      <c r="M4" s="169"/>
      <c r="N4" s="171"/>
      <c r="O4" s="171"/>
      <c r="P4" s="171"/>
      <c r="Q4" s="169"/>
      <c r="R4" s="172"/>
    </row>
    <row r="5" spans="2:25" ht="24.75" x14ac:dyDescent="0.5">
      <c r="B5" s="172" t="s">
        <v>622</v>
      </c>
      <c r="C5" s="252" t="s">
        <v>623</v>
      </c>
      <c r="D5" s="252"/>
      <c r="E5" s="252"/>
      <c r="F5" s="252"/>
      <c r="G5" s="252"/>
      <c r="H5" s="252"/>
      <c r="I5" s="252"/>
      <c r="J5" s="252"/>
      <c r="K5" s="252"/>
      <c r="L5" s="252"/>
      <c r="M5" s="252"/>
      <c r="N5" s="252"/>
      <c r="O5" s="252"/>
      <c r="P5" s="252"/>
      <c r="Q5" s="252"/>
      <c r="R5" s="172"/>
    </row>
    <row r="6" spans="2:25" ht="24.75" x14ac:dyDescent="0.5">
      <c r="B6" s="172" t="s">
        <v>620</v>
      </c>
      <c r="C6" s="252" t="s">
        <v>620</v>
      </c>
      <c r="D6" s="252"/>
      <c r="E6" s="252"/>
      <c r="F6" s="252"/>
      <c r="G6" s="252"/>
      <c r="H6" s="252"/>
      <c r="I6" s="252"/>
      <c r="J6" s="252"/>
      <c r="K6" s="252"/>
      <c r="L6" s="252"/>
      <c r="M6" s="252"/>
      <c r="N6" s="252"/>
      <c r="O6" s="252"/>
      <c r="P6" s="252"/>
      <c r="Q6" s="252"/>
      <c r="R6" s="172"/>
    </row>
    <row r="7" spans="2:25" ht="24" thickBot="1" x14ac:dyDescent="0.4">
      <c r="B7" s="63"/>
      <c r="C7" s="63"/>
      <c r="D7" s="64"/>
      <c r="E7" s="64"/>
      <c r="F7" s="64"/>
      <c r="G7" s="64"/>
      <c r="H7" s="64"/>
      <c r="I7" s="65"/>
      <c r="J7" s="65"/>
      <c r="K7" s="125"/>
      <c r="L7" s="142"/>
    </row>
    <row r="8" spans="2:25" s="74" customFormat="1" ht="38.450000000000003" customHeight="1" thickBot="1" x14ac:dyDescent="0.4">
      <c r="B8" s="68" t="s">
        <v>192</v>
      </c>
      <c r="C8" s="209" t="s">
        <v>583</v>
      </c>
      <c r="D8" s="209" t="s">
        <v>193</v>
      </c>
      <c r="E8" s="210" t="s">
        <v>68</v>
      </c>
      <c r="F8" s="211" t="s">
        <v>182</v>
      </c>
      <c r="G8" s="212" t="s">
        <v>0</v>
      </c>
      <c r="H8" s="212" t="s">
        <v>47</v>
      </c>
      <c r="I8" s="209" t="s">
        <v>48</v>
      </c>
      <c r="J8" s="209" t="s">
        <v>1</v>
      </c>
      <c r="K8" s="212" t="s">
        <v>50</v>
      </c>
      <c r="L8" s="221" t="s">
        <v>590</v>
      </c>
      <c r="M8" s="221" t="s">
        <v>591</v>
      </c>
      <c r="N8" s="209" t="s">
        <v>592</v>
      </c>
      <c r="O8" s="209" t="s">
        <v>593</v>
      </c>
      <c r="P8" s="209" t="s">
        <v>594</v>
      </c>
      <c r="Q8" s="209" t="s">
        <v>595</v>
      </c>
    </row>
    <row r="9" spans="2:25" s="74" customFormat="1" ht="30" customHeight="1" x14ac:dyDescent="0.35">
      <c r="B9" s="126"/>
      <c r="C9" s="140">
        <v>1</v>
      </c>
      <c r="D9" s="159">
        <v>1977</v>
      </c>
      <c r="E9" s="160"/>
      <c r="F9" s="160">
        <v>2618</v>
      </c>
      <c r="G9" s="156" t="s">
        <v>614</v>
      </c>
      <c r="H9" s="156" t="s">
        <v>615</v>
      </c>
      <c r="I9" s="157" t="s">
        <v>196</v>
      </c>
      <c r="J9" s="157" t="s">
        <v>197</v>
      </c>
      <c r="K9" s="156" t="s">
        <v>55</v>
      </c>
      <c r="L9" s="157" t="s">
        <v>601</v>
      </c>
      <c r="M9" s="132">
        <v>1</v>
      </c>
      <c r="N9" s="132">
        <v>1</v>
      </c>
      <c r="O9" s="132">
        <v>1</v>
      </c>
      <c r="P9" s="132">
        <v>2</v>
      </c>
      <c r="Q9" s="132">
        <v>5</v>
      </c>
    </row>
    <row r="10" spans="2:25" s="74" customFormat="1" ht="30" customHeight="1" x14ac:dyDescent="0.35">
      <c r="B10" s="126"/>
      <c r="C10" s="140">
        <v>2</v>
      </c>
      <c r="D10" s="157">
        <v>1932</v>
      </c>
      <c r="E10" s="157" t="s">
        <v>586</v>
      </c>
      <c r="F10" s="157">
        <v>1719</v>
      </c>
      <c r="G10" s="156" t="s">
        <v>322</v>
      </c>
      <c r="H10" s="156" t="s">
        <v>323</v>
      </c>
      <c r="I10" s="157" t="s">
        <v>196</v>
      </c>
      <c r="J10" s="157" t="s">
        <v>197</v>
      </c>
      <c r="K10" s="156" t="s">
        <v>40</v>
      </c>
      <c r="L10" s="157" t="s">
        <v>601</v>
      </c>
      <c r="M10" s="157">
        <v>2</v>
      </c>
      <c r="N10" s="157">
        <v>7</v>
      </c>
      <c r="O10" s="157">
        <v>2</v>
      </c>
      <c r="P10" s="157">
        <v>3</v>
      </c>
      <c r="Q10" s="132">
        <f>SUM(M10:P10)</f>
        <v>14</v>
      </c>
    </row>
    <row r="11" spans="2:25" ht="30" customHeight="1" x14ac:dyDescent="0.35">
      <c r="B11" s="75"/>
      <c r="C11" s="140">
        <v>3</v>
      </c>
      <c r="D11" s="159">
        <v>1960</v>
      </c>
      <c r="E11" s="160" t="s">
        <v>586</v>
      </c>
      <c r="F11" s="160">
        <v>3390</v>
      </c>
      <c r="G11" s="156" t="s">
        <v>439</v>
      </c>
      <c r="H11" s="156" t="s">
        <v>440</v>
      </c>
      <c r="I11" s="157" t="s">
        <v>196</v>
      </c>
      <c r="J11" s="157" t="s">
        <v>197</v>
      </c>
      <c r="K11" s="156" t="s">
        <v>421</v>
      </c>
      <c r="L11" s="158">
        <v>6</v>
      </c>
      <c r="M11" s="157">
        <v>6</v>
      </c>
      <c r="N11" s="157">
        <v>6</v>
      </c>
      <c r="O11" s="157">
        <v>4</v>
      </c>
      <c r="P11" s="157">
        <v>12</v>
      </c>
      <c r="Q11" s="132">
        <v>22</v>
      </c>
    </row>
    <row r="12" spans="2:25" ht="30" customHeight="1" x14ac:dyDescent="0.35">
      <c r="B12" s="75"/>
      <c r="C12" s="140">
        <v>4</v>
      </c>
      <c r="D12" s="157">
        <v>1936</v>
      </c>
      <c r="E12" s="157" t="s">
        <v>586</v>
      </c>
      <c r="F12" s="157">
        <v>3628</v>
      </c>
      <c r="G12" s="156" t="s">
        <v>335</v>
      </c>
      <c r="H12" s="156" t="s">
        <v>486</v>
      </c>
      <c r="I12" s="157" t="s">
        <v>196</v>
      </c>
      <c r="J12" s="157" t="s">
        <v>197</v>
      </c>
      <c r="K12" s="156" t="s">
        <v>40</v>
      </c>
      <c r="L12" s="157" t="s">
        <v>601</v>
      </c>
      <c r="M12" s="157">
        <v>10</v>
      </c>
      <c r="N12" s="157">
        <v>10</v>
      </c>
      <c r="O12" s="157">
        <v>5</v>
      </c>
      <c r="P12" s="157">
        <v>18</v>
      </c>
      <c r="Q12" s="132">
        <f>SUM(M12:P12)</f>
        <v>43</v>
      </c>
    </row>
    <row r="13" spans="2:25" ht="30" customHeight="1" x14ac:dyDescent="0.35">
      <c r="B13" s="75"/>
      <c r="C13" s="140">
        <v>5</v>
      </c>
      <c r="D13" s="159">
        <v>1920</v>
      </c>
      <c r="E13" s="160" t="s">
        <v>586</v>
      </c>
      <c r="F13" s="160">
        <v>1302</v>
      </c>
      <c r="G13" s="156" t="s">
        <v>276</v>
      </c>
      <c r="H13" s="156" t="s">
        <v>278</v>
      </c>
      <c r="I13" s="157" t="s">
        <v>196</v>
      </c>
      <c r="J13" s="157" t="s">
        <v>197</v>
      </c>
      <c r="K13" s="156" t="s">
        <v>55</v>
      </c>
      <c r="L13" s="158">
        <v>8</v>
      </c>
      <c r="M13" s="157" t="s">
        <v>601</v>
      </c>
      <c r="N13" s="158">
        <v>13</v>
      </c>
      <c r="O13" s="157">
        <v>8</v>
      </c>
      <c r="P13" s="157">
        <v>15</v>
      </c>
      <c r="Q13" s="132">
        <f>SUM(L13:P13)</f>
        <v>44</v>
      </c>
    </row>
    <row r="14" spans="2:25" ht="30" customHeight="1" x14ac:dyDescent="0.35">
      <c r="B14" s="75"/>
      <c r="C14" s="140">
        <v>6</v>
      </c>
      <c r="D14" s="159">
        <v>1945</v>
      </c>
      <c r="E14" s="160" t="s">
        <v>586</v>
      </c>
      <c r="F14" s="160">
        <v>1521</v>
      </c>
      <c r="G14" s="156" t="s">
        <v>293</v>
      </c>
      <c r="H14" s="156" t="s">
        <v>294</v>
      </c>
      <c r="I14" s="157" t="s">
        <v>196</v>
      </c>
      <c r="J14" s="157" t="s">
        <v>197</v>
      </c>
      <c r="K14" s="156" t="s">
        <v>41</v>
      </c>
      <c r="L14" s="158">
        <v>11</v>
      </c>
      <c r="M14" s="157">
        <v>1</v>
      </c>
      <c r="N14" s="158">
        <v>20</v>
      </c>
      <c r="O14" s="157">
        <v>20</v>
      </c>
      <c r="P14" s="157">
        <v>31</v>
      </c>
      <c r="Q14" s="132">
        <v>52</v>
      </c>
    </row>
    <row r="15" spans="2:25" ht="30" customHeight="1" x14ac:dyDescent="0.35">
      <c r="C15" s="140">
        <v>7</v>
      </c>
      <c r="D15" s="157">
        <v>1942</v>
      </c>
      <c r="E15" s="157" t="s">
        <v>586</v>
      </c>
      <c r="F15" s="157">
        <v>4302</v>
      </c>
      <c r="G15" s="156" t="s">
        <v>563</v>
      </c>
      <c r="H15" s="156" t="s">
        <v>564</v>
      </c>
      <c r="I15" s="157" t="s">
        <v>196</v>
      </c>
      <c r="J15" s="157" t="s">
        <v>197</v>
      </c>
      <c r="K15" s="156" t="s">
        <v>40</v>
      </c>
      <c r="L15" s="157" t="s">
        <v>601</v>
      </c>
      <c r="M15" s="157">
        <v>14</v>
      </c>
      <c r="N15" s="157">
        <v>11</v>
      </c>
      <c r="O15" s="157">
        <v>12</v>
      </c>
      <c r="P15" s="157">
        <v>24</v>
      </c>
      <c r="Q15" s="132">
        <f t="shared" ref="Q15:Q21" si="0">SUM(L15:P15)</f>
        <v>61</v>
      </c>
    </row>
    <row r="16" spans="2:25" ht="30" customHeight="1" x14ac:dyDescent="0.35">
      <c r="B16" s="75"/>
      <c r="C16" s="140">
        <v>8</v>
      </c>
      <c r="D16" s="159">
        <v>1947</v>
      </c>
      <c r="E16" s="160" t="s">
        <v>586</v>
      </c>
      <c r="F16" s="160">
        <v>1527</v>
      </c>
      <c r="G16" s="156" t="s">
        <v>295</v>
      </c>
      <c r="H16" s="156" t="s">
        <v>296</v>
      </c>
      <c r="I16" s="157" t="s">
        <v>196</v>
      </c>
      <c r="J16" s="157" t="s">
        <v>197</v>
      </c>
      <c r="K16" s="156" t="s">
        <v>41</v>
      </c>
      <c r="L16" s="158">
        <v>13</v>
      </c>
      <c r="M16" s="157" t="s">
        <v>601</v>
      </c>
      <c r="N16" s="157">
        <v>17</v>
      </c>
      <c r="O16" s="157">
        <v>14</v>
      </c>
      <c r="P16" s="157">
        <v>28</v>
      </c>
      <c r="Q16" s="132">
        <f t="shared" si="0"/>
        <v>72</v>
      </c>
      <c r="Y16" t="s">
        <v>624</v>
      </c>
    </row>
    <row r="17" spans="2:17" ht="30" customHeight="1" x14ac:dyDescent="0.35">
      <c r="B17" s="75"/>
      <c r="C17" s="140">
        <v>9</v>
      </c>
      <c r="D17" s="157">
        <v>1940</v>
      </c>
      <c r="E17" s="157" t="s">
        <v>586</v>
      </c>
      <c r="F17" s="157">
        <v>1731</v>
      </c>
      <c r="G17" s="156" t="s">
        <v>326</v>
      </c>
      <c r="H17" s="156" t="s">
        <v>327</v>
      </c>
      <c r="I17" s="157" t="s">
        <v>196</v>
      </c>
      <c r="J17" s="157" t="s">
        <v>197</v>
      </c>
      <c r="K17" s="156" t="s">
        <v>40</v>
      </c>
      <c r="L17" s="157" t="s">
        <v>601</v>
      </c>
      <c r="M17" s="157">
        <v>18</v>
      </c>
      <c r="N17" s="157">
        <v>19</v>
      </c>
      <c r="O17" s="157">
        <v>15</v>
      </c>
      <c r="P17" s="157">
        <v>25</v>
      </c>
      <c r="Q17" s="132">
        <f t="shared" si="0"/>
        <v>77</v>
      </c>
    </row>
    <row r="18" spans="2:17" ht="30" customHeight="1" x14ac:dyDescent="0.35">
      <c r="B18" s="75"/>
      <c r="C18" s="140">
        <v>10</v>
      </c>
      <c r="D18" s="159">
        <v>1933</v>
      </c>
      <c r="E18" s="160" t="s">
        <v>586</v>
      </c>
      <c r="F18" s="160">
        <v>1854</v>
      </c>
      <c r="G18" s="156" t="s">
        <v>340</v>
      </c>
      <c r="H18" s="156" t="s">
        <v>341</v>
      </c>
      <c r="I18" s="157" t="s">
        <v>196</v>
      </c>
      <c r="J18" s="157" t="s">
        <v>197</v>
      </c>
      <c r="K18" s="156" t="s">
        <v>40</v>
      </c>
      <c r="L18" s="158">
        <v>14</v>
      </c>
      <c r="M18" s="157" t="s">
        <v>601</v>
      </c>
      <c r="N18" s="157">
        <v>21</v>
      </c>
      <c r="O18" s="157">
        <v>18</v>
      </c>
      <c r="P18" s="157">
        <v>35</v>
      </c>
      <c r="Q18" s="132">
        <f t="shared" si="0"/>
        <v>88</v>
      </c>
    </row>
    <row r="19" spans="2:17" ht="30" customHeight="1" x14ac:dyDescent="0.35">
      <c r="B19" s="75"/>
      <c r="C19" s="140">
        <v>11</v>
      </c>
      <c r="D19" s="159">
        <v>1913</v>
      </c>
      <c r="E19" s="160" t="s">
        <v>586</v>
      </c>
      <c r="F19" s="160">
        <v>3281</v>
      </c>
      <c r="G19" s="156" t="s">
        <v>403</v>
      </c>
      <c r="H19" s="156" t="s">
        <v>404</v>
      </c>
      <c r="I19" s="157" t="s">
        <v>196</v>
      </c>
      <c r="J19" s="157" t="s">
        <v>197</v>
      </c>
      <c r="K19" s="156" t="s">
        <v>60</v>
      </c>
      <c r="L19" s="158">
        <v>16</v>
      </c>
      <c r="M19" s="157">
        <v>19</v>
      </c>
      <c r="N19" s="157" t="s">
        <v>601</v>
      </c>
      <c r="O19" s="157">
        <v>23</v>
      </c>
      <c r="P19" s="157">
        <v>32</v>
      </c>
      <c r="Q19" s="132">
        <f t="shared" si="0"/>
        <v>90</v>
      </c>
    </row>
    <row r="20" spans="2:17" ht="30" customHeight="1" x14ac:dyDescent="0.35">
      <c r="B20" s="75"/>
      <c r="C20" s="140">
        <v>12</v>
      </c>
      <c r="D20" s="159">
        <v>1924</v>
      </c>
      <c r="E20" s="160" t="s">
        <v>586</v>
      </c>
      <c r="F20" s="163">
        <v>1847</v>
      </c>
      <c r="G20" s="156" t="s">
        <v>338</v>
      </c>
      <c r="H20" s="156" t="s">
        <v>339</v>
      </c>
      <c r="I20" s="157" t="s">
        <v>196</v>
      </c>
      <c r="J20" s="157" t="s">
        <v>197</v>
      </c>
      <c r="K20" s="156" t="s">
        <v>55</v>
      </c>
      <c r="L20" s="158">
        <v>17</v>
      </c>
      <c r="M20" s="157">
        <v>21</v>
      </c>
      <c r="N20" s="157" t="s">
        <v>601</v>
      </c>
      <c r="O20" s="157">
        <v>22</v>
      </c>
      <c r="P20" s="157">
        <v>33</v>
      </c>
      <c r="Q20" s="132">
        <f t="shared" si="0"/>
        <v>93</v>
      </c>
    </row>
    <row r="21" spans="2:17" ht="30" customHeight="1" x14ac:dyDescent="0.35">
      <c r="C21" s="140">
        <v>13</v>
      </c>
      <c r="D21" s="159">
        <v>1906</v>
      </c>
      <c r="E21" s="160" t="s">
        <v>586</v>
      </c>
      <c r="F21" s="160">
        <v>4085</v>
      </c>
      <c r="G21" s="156" t="s">
        <v>528</v>
      </c>
      <c r="H21" s="156" t="s">
        <v>529</v>
      </c>
      <c r="I21" s="157" t="s">
        <v>196</v>
      </c>
      <c r="J21" s="157" t="s">
        <v>197</v>
      </c>
      <c r="K21" s="156" t="s">
        <v>60</v>
      </c>
      <c r="L21" s="158">
        <v>21</v>
      </c>
      <c r="M21" s="157">
        <v>30</v>
      </c>
      <c r="N21" s="157">
        <v>24</v>
      </c>
      <c r="O21" s="157" t="s">
        <v>601</v>
      </c>
      <c r="P21" s="157">
        <v>39</v>
      </c>
      <c r="Q21" s="132">
        <f t="shared" si="0"/>
        <v>114</v>
      </c>
    </row>
    <row r="22" spans="2:17" ht="30" customHeight="1" x14ac:dyDescent="0.35">
      <c r="C22" s="132"/>
      <c r="D22" s="132"/>
      <c r="E22" s="155"/>
      <c r="F22" s="155"/>
      <c r="G22" s="153"/>
      <c r="H22" s="153"/>
      <c r="I22" s="132"/>
      <c r="J22" s="132"/>
      <c r="K22" s="153"/>
      <c r="L22" s="130"/>
      <c r="M22" s="130"/>
      <c r="N22" s="132"/>
      <c r="O22" s="132"/>
      <c r="P22" s="132"/>
      <c r="Q22" s="132"/>
    </row>
    <row r="23" spans="2:17" ht="30" customHeight="1" x14ac:dyDescent="0.3">
      <c r="C23" s="237"/>
      <c r="D23" s="141"/>
      <c r="E23" s="141"/>
      <c r="F23" s="141"/>
      <c r="G23" s="166"/>
      <c r="H23" s="166"/>
      <c r="I23" s="141"/>
      <c r="J23" s="141"/>
      <c r="K23" s="166"/>
      <c r="L23" s="97"/>
      <c r="M23" s="97"/>
      <c r="N23" s="141"/>
      <c r="O23" s="141"/>
      <c r="P23" s="141"/>
      <c r="Q23" s="141"/>
    </row>
    <row r="24" spans="2:17" ht="30" customHeight="1" x14ac:dyDescent="0.35">
      <c r="C24" s="181"/>
      <c r="D24" s="159"/>
      <c r="E24" s="160"/>
      <c r="F24" s="160"/>
      <c r="G24" s="156"/>
      <c r="H24" s="156"/>
      <c r="I24" s="157"/>
      <c r="J24" s="157"/>
      <c r="K24" s="156"/>
      <c r="L24" s="158"/>
      <c r="M24" s="157"/>
      <c r="N24" s="157"/>
      <c r="O24" s="157"/>
      <c r="P24" s="157"/>
      <c r="Q24" s="182"/>
    </row>
  </sheetData>
  <sortState xmlns:xlrd2="http://schemas.microsoft.com/office/spreadsheetml/2017/richdata2" ref="C9:Q23">
    <sortCondition ref="Q9:Q23"/>
  </sortState>
  <mergeCells count="3">
    <mergeCell ref="C3:Q3"/>
    <mergeCell ref="C5:Q5"/>
    <mergeCell ref="C6:Q6"/>
  </mergeCells>
  <phoneticPr fontId="44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85" orientation="landscape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2">
        <x14:dataValidation type="list" showInputMessage="1" showErrorMessage="1" xr:uid="{A853C12D-5993-4820-A86B-21A5C2413DD4}">
          <x14:formula1>
            <xm:f>EVENT!#REF!</xm:f>
          </x14:formula1>
          <xm:sqref>E16:E24 E8:E14</xm:sqref>
        </x14:dataValidation>
        <x14:dataValidation type="list" showInputMessage="1" showErrorMessage="1" xr:uid="{1D0BF368-7939-4024-A7C0-EB49B7D764D9}">
          <x14:formula1>
            <xm:f>EVENT!$B$3:$B$5</xm:f>
          </x14:formula1>
          <xm:sqref>E16:E24 E11:E14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7</vt:i4>
      </vt:variant>
    </vt:vector>
  </HeadingPairs>
  <TitlesOfParts>
    <vt:vector size="19" baseType="lpstr">
      <vt:lpstr>New Clubs</vt:lpstr>
      <vt:lpstr>CROSS COUNTRY LEG 1 GIRLS</vt:lpstr>
      <vt:lpstr>BOYS U10</vt:lpstr>
      <vt:lpstr>BOYS U12</vt:lpstr>
      <vt:lpstr>BOYS U14</vt:lpstr>
      <vt:lpstr>BOYS U16</vt:lpstr>
      <vt:lpstr>MEN U18</vt:lpstr>
      <vt:lpstr>MEN U20</vt:lpstr>
      <vt:lpstr>MEN SENIOR</vt:lpstr>
      <vt:lpstr>MEN MASTERS</vt:lpstr>
      <vt:lpstr>EVENT</vt:lpstr>
      <vt:lpstr>CLUBS</vt:lpstr>
      <vt:lpstr>CATU18</vt:lpstr>
      <vt:lpstr>CIRCUIT</vt:lpstr>
      <vt:lpstr>Clubs18</vt:lpstr>
      <vt:lpstr>Clubs24</vt:lpstr>
      <vt:lpstr>EV</vt:lpstr>
      <vt:lpstr>EVENTS</vt:lpstr>
      <vt:lpstr>RELAY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2025-09-28T08:55:10Z</cp:lastPrinted>
  <dcterms:created xsi:type="dcterms:W3CDTF">2017-01-12T07:18:11Z</dcterms:created>
  <dcterms:modified xsi:type="dcterms:W3CDTF">2025-10-03T12:07:13Z</dcterms:modified>
</cp:coreProperties>
</file>